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 codeName="{1563B04E-AB91-75FE-B8BC-B18F01832D57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Projects\DEER2017\Documentation\Workbooks\"/>
    </mc:Choice>
  </mc:AlternateContent>
  <bookViews>
    <workbookView xWindow="0" yWindow="0" windowWidth="28740" windowHeight="13950"/>
  </bookViews>
  <sheets>
    <sheet name="Intro" sheetId="10" r:id="rId1"/>
    <sheet name="SFm_ip_results" sheetId="1" r:id="rId2"/>
    <sheet name="CalcWts" sheetId="2" r:id="rId3"/>
    <sheet name="2017TstatSetting" sheetId="5" r:id="rId4"/>
    <sheet name="2017TstatWeights" sheetId="8" r:id="rId5"/>
    <sheet name="2017TstatUpload" sheetId="6" r:id="rId6"/>
    <sheet name="2017weightsUpload" sheetId="7" r:id="rId7"/>
    <sheet name="2014weights" sheetId="3" state="hidden" r:id="rId8"/>
  </sheets>
  <definedNames>
    <definedName name="_xlnm._FilterDatabase" localSheetId="7" hidden="1">'2014weights'!$B$3:$F$3</definedName>
    <definedName name="_xlnm._FilterDatabase" localSheetId="1" hidden="1">SFm_ip_results!$B$4:$AC$1444</definedName>
    <definedName name="solver_adj" localSheetId="2" hidden="1">CalcWts!$S$87:$W$87</definedName>
    <definedName name="solver_cvg" localSheetId="2" hidden="1">0.0001</definedName>
    <definedName name="solver_drv" localSheetId="2" hidden="1">1</definedName>
    <definedName name="solver_eng" localSheetId="2" hidden="1">3</definedName>
    <definedName name="solver_est" localSheetId="2" hidden="1">1</definedName>
    <definedName name="solver_itr" localSheetId="2" hidden="1">2147483647</definedName>
    <definedName name="solver_lhs1" localSheetId="2" hidden="1">CalcWts!$S$87</definedName>
    <definedName name="solver_lhs10" localSheetId="2" hidden="1">CalcWts!$X$87</definedName>
    <definedName name="solver_lhs11" localSheetId="2" hidden="1">CalcWts!$X$87</definedName>
    <definedName name="solver_lhs2" localSheetId="2" hidden="1">CalcWts!$T$87</definedName>
    <definedName name="solver_lhs3" localSheetId="2" hidden="1">CalcWts!$U$87</definedName>
    <definedName name="solver_lhs4" localSheetId="2" hidden="1">CalcWts!$V$87</definedName>
    <definedName name="solver_lhs5" localSheetId="2" hidden="1">CalcWts!$W$87</definedName>
    <definedName name="solver_lhs6" localSheetId="2" hidden="1">CalcWts!$X$87</definedName>
    <definedName name="solver_lhs7" localSheetId="2" hidden="1">CalcWts!$X$87</definedName>
    <definedName name="solver_lhs8" localSheetId="2" hidden="1">CalcWts!$X$87</definedName>
    <definedName name="solver_lhs9" localSheetId="2" hidden="1">CalcWts!$X$87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2</definedName>
    <definedName name="solver_nod" localSheetId="2" hidden="1">2147483647</definedName>
    <definedName name="solver_num" localSheetId="2" hidden="1">6</definedName>
    <definedName name="solver_nwt" localSheetId="2" hidden="1">1</definedName>
    <definedName name="solver_opt" localSheetId="2" hidden="1">CalcWts!$AF$87</definedName>
    <definedName name="solver_pre" localSheetId="2" hidden="1">0.000001</definedName>
    <definedName name="solver_rbv" localSheetId="2" hidden="1">1</definedName>
    <definedName name="solver_rel1" localSheetId="2" hidden="1">3</definedName>
    <definedName name="solver_rel10" localSheetId="2" hidden="1">2</definedName>
    <definedName name="solver_rel11" localSheetId="2" hidden="1">2</definedName>
    <definedName name="solver_rel2" localSheetId="2" hidden="1">3</definedName>
    <definedName name="solver_rel3" localSheetId="2" hidden="1">3</definedName>
    <definedName name="solver_rel4" localSheetId="2" hidden="1">3</definedName>
    <definedName name="solver_rel5" localSheetId="2" hidden="1">3</definedName>
    <definedName name="solver_rel6" localSheetId="2" hidden="1">2</definedName>
    <definedName name="solver_rel7" localSheetId="2" hidden="1">2</definedName>
    <definedName name="solver_rel8" localSheetId="2" hidden="1">2</definedName>
    <definedName name="solver_rel9" localSheetId="2" hidden="1">2</definedName>
    <definedName name="solver_rhs1" localSheetId="2" hidden="1">CalcWts!$R$87</definedName>
    <definedName name="solver_rhs10" localSheetId="2" hidden="1">1</definedName>
    <definedName name="solver_rhs11" localSheetId="2" hidden="1">1</definedName>
    <definedName name="solver_rhs2" localSheetId="2" hidden="1">CalcWts!$R$87</definedName>
    <definedName name="solver_rhs3" localSheetId="2" hidden="1">CalcWts!$R$87</definedName>
    <definedName name="solver_rhs4" localSheetId="2" hidden="1">CalcWts!$R$87</definedName>
    <definedName name="solver_rhs5" localSheetId="2" hidden="1">CalcWts!$R$87</definedName>
    <definedName name="solver_rhs6" localSheetId="2" hidden="1">1</definedName>
    <definedName name="solver_rhs7" localSheetId="2" hidden="1">1</definedName>
    <definedName name="solver_rhs8" localSheetId="2" hidden="1">1</definedName>
    <definedName name="solver_rhs9" localSheetId="2" hidden="1">1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2</definedName>
    <definedName name="solver_val" localSheetId="2" hidden="1">0</definedName>
    <definedName name="solver_ver" localSheetId="2" hidden="1">3</definedName>
  </definedNames>
  <calcPr calcId="171027"/>
</workbook>
</file>

<file path=xl/calcChain.xml><?xml version="1.0" encoding="utf-8"?>
<calcChain xmlns="http://schemas.openxmlformats.org/spreadsheetml/2006/main">
  <c r="W88" i="2" l="1"/>
  <c r="V88" i="2"/>
  <c r="U88" i="2"/>
  <c r="T88" i="2"/>
  <c r="S88" i="2"/>
  <c r="A404" i="1" l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F19" i="2" s="1"/>
  <c r="A8" i="1"/>
  <c r="A7" i="1"/>
  <c r="A6" i="1"/>
  <c r="A5" i="1"/>
  <c r="I18" i="2" s="1"/>
  <c r="E14" i="2" l="1"/>
  <c r="E19" i="2"/>
  <c r="E18" i="2"/>
  <c r="Z263" i="2" s="1"/>
  <c r="F18" i="2"/>
  <c r="G18" i="2"/>
  <c r="H18" i="2"/>
  <c r="AI14" i="2"/>
  <c r="AC263" i="2"/>
  <c r="J14" i="2"/>
  <c r="I26" i="2"/>
  <c r="AM26" i="2" s="1"/>
  <c r="E6" i="2"/>
  <c r="H31" i="2"/>
  <c r="AL31" i="2" s="1"/>
  <c r="F57" i="2"/>
  <c r="AJ57" i="2" s="1"/>
  <c r="I82" i="2"/>
  <c r="AM82" i="2" s="1"/>
  <c r="H7" i="2"/>
  <c r="AL7" i="2" s="1"/>
  <c r="F33" i="2"/>
  <c r="AJ33" i="2" s="1"/>
  <c r="I58" i="2"/>
  <c r="AM58" i="2" s="1"/>
  <c r="H71" i="2"/>
  <c r="AL71" i="2" s="1"/>
  <c r="F9" i="2"/>
  <c r="AJ9" i="2" s="1"/>
  <c r="I34" i="2"/>
  <c r="AM34" i="2" s="1"/>
  <c r="G60" i="2"/>
  <c r="AK60" i="2" s="1"/>
  <c r="J6" i="2"/>
  <c r="I10" i="2"/>
  <c r="AM10" i="2" s="1"/>
  <c r="H23" i="2"/>
  <c r="AL23" i="2" s="1"/>
  <c r="G36" i="2"/>
  <c r="AK36" i="2" s="1"/>
  <c r="F49" i="2"/>
  <c r="AJ49" i="2" s="1"/>
  <c r="E62" i="2"/>
  <c r="I74" i="2"/>
  <c r="AM74" i="2" s="1"/>
  <c r="M7" i="2"/>
  <c r="AQ7" i="2" s="1"/>
  <c r="L23" i="2"/>
  <c r="AP23" i="2" s="1"/>
  <c r="H39" i="2"/>
  <c r="AL39" i="2" s="1"/>
  <c r="AM18" i="2"/>
  <c r="G44" i="2"/>
  <c r="AK44" i="2" s="1"/>
  <c r="M15" i="2"/>
  <c r="AQ15" i="2" s="1"/>
  <c r="G20" i="2"/>
  <c r="AK20" i="2" s="1"/>
  <c r="E46" i="2"/>
  <c r="J18" i="2"/>
  <c r="E22" i="2"/>
  <c r="H47" i="2"/>
  <c r="AL47" i="2" s="1"/>
  <c r="F73" i="2"/>
  <c r="AJ73" i="2" s="1"/>
  <c r="N20" i="2"/>
  <c r="AR20" i="2" s="1"/>
  <c r="G12" i="2"/>
  <c r="AK12" i="2" s="1"/>
  <c r="F25" i="2"/>
  <c r="AJ25" i="2" s="1"/>
  <c r="E38" i="2"/>
  <c r="I50" i="2"/>
  <c r="AM50" i="2" s="1"/>
  <c r="H63" i="2"/>
  <c r="AL63" i="2" s="1"/>
  <c r="G76" i="2"/>
  <c r="AK76" i="2" s="1"/>
  <c r="K9" i="2"/>
  <c r="AO9" i="2" s="1"/>
  <c r="N25" i="2"/>
  <c r="AR25" i="2" s="1"/>
  <c r="G52" i="2"/>
  <c r="AK52" i="2" s="1"/>
  <c r="N10" i="2"/>
  <c r="AR10" i="2" s="1"/>
  <c r="E78" i="2"/>
  <c r="G28" i="2"/>
  <c r="AK28" i="2" s="1"/>
  <c r="F65" i="2"/>
  <c r="AJ65" i="2" s="1"/>
  <c r="H15" i="2"/>
  <c r="AL15" i="2" s="1"/>
  <c r="F41" i="2"/>
  <c r="AJ41" i="2" s="1"/>
  <c r="E54" i="2"/>
  <c r="I66" i="2"/>
  <c r="AM66" i="2" s="1"/>
  <c r="H79" i="2"/>
  <c r="AL79" i="2" s="1"/>
  <c r="L12" i="2"/>
  <c r="AP12" i="2" s="1"/>
  <c r="F17" i="2"/>
  <c r="AJ17" i="2" s="1"/>
  <c r="E30" i="2"/>
  <c r="I42" i="2"/>
  <c r="AM42" i="2" s="1"/>
  <c r="H55" i="2"/>
  <c r="AL55" i="2" s="1"/>
  <c r="G68" i="2"/>
  <c r="AK68" i="2" s="1"/>
  <c r="F81" i="2"/>
  <c r="AJ81" i="2" s="1"/>
  <c r="J85" i="2"/>
  <c r="L83" i="2"/>
  <c r="AP83" i="2" s="1"/>
  <c r="N81" i="2"/>
  <c r="AR81" i="2" s="1"/>
  <c r="K80" i="2"/>
  <c r="AO80" i="2" s="1"/>
  <c r="M78" i="2"/>
  <c r="AQ78" i="2" s="1"/>
  <c r="J77" i="2"/>
  <c r="L75" i="2"/>
  <c r="AP75" i="2" s="1"/>
  <c r="N73" i="2"/>
  <c r="AR73" i="2" s="1"/>
  <c r="K72" i="2"/>
  <c r="AO72" i="2" s="1"/>
  <c r="M70" i="2"/>
  <c r="AQ70" i="2" s="1"/>
  <c r="J69" i="2"/>
  <c r="L67" i="2"/>
  <c r="AP67" i="2" s="1"/>
  <c r="N65" i="2"/>
  <c r="AR65" i="2" s="1"/>
  <c r="K64" i="2"/>
  <c r="AO64" i="2" s="1"/>
  <c r="M62" i="2"/>
  <c r="AQ62" i="2" s="1"/>
  <c r="J61" i="2"/>
  <c r="L59" i="2"/>
  <c r="AP59" i="2" s="1"/>
  <c r="N57" i="2"/>
  <c r="AR57" i="2" s="1"/>
  <c r="K56" i="2"/>
  <c r="AO56" i="2" s="1"/>
  <c r="M54" i="2"/>
  <c r="AQ54" i="2" s="1"/>
  <c r="J53" i="2"/>
  <c r="L51" i="2"/>
  <c r="AP51" i="2" s="1"/>
  <c r="N49" i="2"/>
  <c r="AR49" i="2" s="1"/>
  <c r="K48" i="2"/>
  <c r="AO48" i="2" s="1"/>
  <c r="M46" i="2"/>
  <c r="AQ46" i="2" s="1"/>
  <c r="J45" i="2"/>
  <c r="L43" i="2"/>
  <c r="AP43" i="2" s="1"/>
  <c r="N41" i="2"/>
  <c r="AR41" i="2" s="1"/>
  <c r="K40" i="2"/>
  <c r="AO40" i="2" s="1"/>
  <c r="M38" i="2"/>
  <c r="AQ38" i="2" s="1"/>
  <c r="J37" i="2"/>
  <c r="L35" i="2"/>
  <c r="AP35" i="2" s="1"/>
  <c r="N33" i="2"/>
  <c r="AR33" i="2" s="1"/>
  <c r="N84" i="2"/>
  <c r="AR84" i="2" s="1"/>
  <c r="K83" i="2"/>
  <c r="AO83" i="2" s="1"/>
  <c r="M81" i="2"/>
  <c r="AQ81" i="2" s="1"/>
  <c r="J80" i="2"/>
  <c r="L78" i="2"/>
  <c r="AP78" i="2" s="1"/>
  <c r="N76" i="2"/>
  <c r="AR76" i="2" s="1"/>
  <c r="K75" i="2"/>
  <c r="AO75" i="2" s="1"/>
  <c r="M73" i="2"/>
  <c r="AQ73" i="2" s="1"/>
  <c r="M84" i="2"/>
  <c r="AQ84" i="2" s="1"/>
  <c r="J83" i="2"/>
  <c r="L81" i="2"/>
  <c r="AP81" i="2" s="1"/>
  <c r="N79" i="2"/>
  <c r="AR79" i="2" s="1"/>
  <c r="K78" i="2"/>
  <c r="AO78" i="2" s="1"/>
  <c r="M76" i="2"/>
  <c r="AQ76" i="2" s="1"/>
  <c r="J75" i="2"/>
  <c r="L73" i="2"/>
  <c r="AP73" i="2" s="1"/>
  <c r="N71" i="2"/>
  <c r="AR71" i="2" s="1"/>
  <c r="K70" i="2"/>
  <c r="AO70" i="2" s="1"/>
  <c r="M68" i="2"/>
  <c r="AQ68" i="2" s="1"/>
  <c r="J67" i="2"/>
  <c r="L65" i="2"/>
  <c r="AP65" i="2" s="1"/>
  <c r="N63" i="2"/>
  <c r="AR63" i="2" s="1"/>
  <c r="K62" i="2"/>
  <c r="AO62" i="2" s="1"/>
  <c r="M60" i="2"/>
  <c r="AQ60" i="2" s="1"/>
  <c r="J59" i="2"/>
  <c r="L57" i="2"/>
  <c r="AP57" i="2" s="1"/>
  <c r="N55" i="2"/>
  <c r="AR55" i="2" s="1"/>
  <c r="K54" i="2"/>
  <c r="AO54" i="2" s="1"/>
  <c r="M52" i="2"/>
  <c r="AQ52" i="2" s="1"/>
  <c r="J51" i="2"/>
  <c r="L49" i="2"/>
  <c r="AP49" i="2" s="1"/>
  <c r="N47" i="2"/>
  <c r="AR47" i="2" s="1"/>
  <c r="K46" i="2"/>
  <c r="AO46" i="2" s="1"/>
  <c r="M44" i="2"/>
  <c r="AQ44" i="2" s="1"/>
  <c r="J43" i="2"/>
  <c r="L41" i="2"/>
  <c r="AP41" i="2" s="1"/>
  <c r="N39" i="2"/>
  <c r="AR39" i="2" s="1"/>
  <c r="K38" i="2"/>
  <c r="AO38" i="2" s="1"/>
  <c r="M36" i="2"/>
  <c r="AQ36" i="2" s="1"/>
  <c r="J35" i="2"/>
  <c r="L33" i="2"/>
  <c r="AP33" i="2" s="1"/>
  <c r="N31" i="2"/>
  <c r="AR31" i="2" s="1"/>
  <c r="K30" i="2"/>
  <c r="AO30" i="2" s="1"/>
  <c r="M28" i="2"/>
  <c r="AQ28" i="2" s="1"/>
  <c r="J27" i="2"/>
  <c r="L25" i="2"/>
  <c r="AP25" i="2" s="1"/>
  <c r="N23" i="2"/>
  <c r="AR23" i="2" s="1"/>
  <c r="K22" i="2"/>
  <c r="AO22" i="2" s="1"/>
  <c r="M20" i="2"/>
  <c r="AQ20" i="2" s="1"/>
  <c r="J19" i="2"/>
  <c r="L17" i="2"/>
  <c r="AP17" i="2" s="1"/>
  <c r="N15" i="2"/>
  <c r="AR15" i="2" s="1"/>
  <c r="L84" i="2"/>
  <c r="AP84" i="2" s="1"/>
  <c r="N82" i="2"/>
  <c r="AR82" i="2" s="1"/>
  <c r="K81" i="2"/>
  <c r="AO81" i="2" s="1"/>
  <c r="M79" i="2"/>
  <c r="AQ79" i="2" s="1"/>
  <c r="J78" i="2"/>
  <c r="L76" i="2"/>
  <c r="AP76" i="2" s="1"/>
  <c r="N74" i="2"/>
  <c r="AR74" i="2" s="1"/>
  <c r="K73" i="2"/>
  <c r="AO73" i="2" s="1"/>
  <c r="M71" i="2"/>
  <c r="AQ71" i="2" s="1"/>
  <c r="J70" i="2"/>
  <c r="L68" i="2"/>
  <c r="AP68" i="2" s="1"/>
  <c r="N66" i="2"/>
  <c r="AR66" i="2" s="1"/>
  <c r="K65" i="2"/>
  <c r="AO65" i="2" s="1"/>
  <c r="M63" i="2"/>
  <c r="AQ63" i="2" s="1"/>
  <c r="J62" i="2"/>
  <c r="L60" i="2"/>
  <c r="AP60" i="2" s="1"/>
  <c r="N58" i="2"/>
  <c r="AR58" i="2" s="1"/>
  <c r="K57" i="2"/>
  <c r="AO57" i="2" s="1"/>
  <c r="M55" i="2"/>
  <c r="AQ55" i="2" s="1"/>
  <c r="J54" i="2"/>
  <c r="L52" i="2"/>
  <c r="AP52" i="2" s="1"/>
  <c r="N50" i="2"/>
  <c r="AR50" i="2" s="1"/>
  <c r="K49" i="2"/>
  <c r="AO49" i="2" s="1"/>
  <c r="M47" i="2"/>
  <c r="AQ47" i="2" s="1"/>
  <c r="J46" i="2"/>
  <c r="L44" i="2"/>
  <c r="AP44" i="2" s="1"/>
  <c r="N42" i="2"/>
  <c r="AR42" i="2" s="1"/>
  <c r="K41" i="2"/>
  <c r="AO41" i="2" s="1"/>
  <c r="M39" i="2"/>
  <c r="AQ39" i="2" s="1"/>
  <c r="J38" i="2"/>
  <c r="L36" i="2"/>
  <c r="AP36" i="2" s="1"/>
  <c r="N34" i="2"/>
  <c r="AR34" i="2" s="1"/>
  <c r="N85" i="2"/>
  <c r="AR85" i="2" s="1"/>
  <c r="K84" i="2"/>
  <c r="AO84" i="2" s="1"/>
  <c r="M82" i="2"/>
  <c r="AQ82" i="2" s="1"/>
  <c r="J81" i="2"/>
  <c r="L79" i="2"/>
  <c r="AP79" i="2" s="1"/>
  <c r="N77" i="2"/>
  <c r="AR77" i="2" s="1"/>
  <c r="K76" i="2"/>
  <c r="AO76" i="2" s="1"/>
  <c r="M74" i="2"/>
  <c r="AQ74" i="2" s="1"/>
  <c r="M85" i="2"/>
  <c r="AQ85" i="2" s="1"/>
  <c r="J84" i="2"/>
  <c r="L82" i="2"/>
  <c r="AP82" i="2" s="1"/>
  <c r="N80" i="2"/>
  <c r="AR80" i="2" s="1"/>
  <c r="K79" i="2"/>
  <c r="AO79" i="2" s="1"/>
  <c r="M77" i="2"/>
  <c r="AQ77" i="2" s="1"/>
  <c r="J76" i="2"/>
  <c r="L74" i="2"/>
  <c r="AP74" i="2" s="1"/>
  <c r="N72" i="2"/>
  <c r="AR72" i="2" s="1"/>
  <c r="K71" i="2"/>
  <c r="AO71" i="2" s="1"/>
  <c r="M69" i="2"/>
  <c r="AQ69" i="2" s="1"/>
  <c r="J68" i="2"/>
  <c r="L66" i="2"/>
  <c r="AP66" i="2" s="1"/>
  <c r="N64" i="2"/>
  <c r="AR64" i="2" s="1"/>
  <c r="K63" i="2"/>
  <c r="AO63" i="2" s="1"/>
  <c r="M61" i="2"/>
  <c r="AQ61" i="2" s="1"/>
  <c r="J60" i="2"/>
  <c r="L58" i="2"/>
  <c r="AP58" i="2" s="1"/>
  <c r="N56" i="2"/>
  <c r="AR56" i="2" s="1"/>
  <c r="K55" i="2"/>
  <c r="AO55" i="2" s="1"/>
  <c r="M53" i="2"/>
  <c r="AQ53" i="2" s="1"/>
  <c r="J52" i="2"/>
  <c r="L50" i="2"/>
  <c r="AP50" i="2" s="1"/>
  <c r="N48" i="2"/>
  <c r="AR48" i="2" s="1"/>
  <c r="K47" i="2"/>
  <c r="AO47" i="2" s="1"/>
  <c r="M45" i="2"/>
  <c r="AQ45" i="2" s="1"/>
  <c r="J44" i="2"/>
  <c r="L42" i="2"/>
  <c r="AP42" i="2" s="1"/>
  <c r="N40" i="2"/>
  <c r="AR40" i="2" s="1"/>
  <c r="K39" i="2"/>
  <c r="AO39" i="2" s="1"/>
  <c r="M37" i="2"/>
  <c r="AQ37" i="2" s="1"/>
  <c r="J36" i="2"/>
  <c r="L34" i="2"/>
  <c r="AP34" i="2" s="1"/>
  <c r="N32" i="2"/>
  <c r="AR32" i="2" s="1"/>
  <c r="K31" i="2"/>
  <c r="AO31" i="2" s="1"/>
  <c r="M29" i="2"/>
  <c r="AQ29" i="2" s="1"/>
  <c r="J28" i="2"/>
  <c r="L26" i="2"/>
  <c r="AP26" i="2" s="1"/>
  <c r="N24" i="2"/>
  <c r="AR24" i="2" s="1"/>
  <c r="K23" i="2"/>
  <c r="AO23" i="2" s="1"/>
  <c r="M21" i="2"/>
  <c r="AQ21" i="2" s="1"/>
  <c r="J20" i="2"/>
  <c r="L18" i="2"/>
  <c r="AP18" i="2" s="1"/>
  <c r="N16" i="2"/>
  <c r="AR16" i="2" s="1"/>
  <c r="L85" i="2"/>
  <c r="AP85" i="2" s="1"/>
  <c r="N83" i="2"/>
  <c r="AR83" i="2" s="1"/>
  <c r="K82" i="2"/>
  <c r="AO82" i="2" s="1"/>
  <c r="M80" i="2"/>
  <c r="AQ80" i="2" s="1"/>
  <c r="J79" i="2"/>
  <c r="L77" i="2"/>
  <c r="AP77" i="2" s="1"/>
  <c r="N75" i="2"/>
  <c r="AR75" i="2" s="1"/>
  <c r="K74" i="2"/>
  <c r="AO74" i="2" s="1"/>
  <c r="M72" i="2"/>
  <c r="AQ72" i="2" s="1"/>
  <c r="J71" i="2"/>
  <c r="L69" i="2"/>
  <c r="AP69" i="2" s="1"/>
  <c r="N67" i="2"/>
  <c r="AR67" i="2" s="1"/>
  <c r="K66" i="2"/>
  <c r="AO66" i="2" s="1"/>
  <c r="M64" i="2"/>
  <c r="AQ64" i="2" s="1"/>
  <c r="J63" i="2"/>
  <c r="L61" i="2"/>
  <c r="AP61" i="2" s="1"/>
  <c r="N59" i="2"/>
  <c r="AR59" i="2" s="1"/>
  <c r="K58" i="2"/>
  <c r="AO58" i="2" s="1"/>
  <c r="M56" i="2"/>
  <c r="AQ56" i="2" s="1"/>
  <c r="J55" i="2"/>
  <c r="L53" i="2"/>
  <c r="AP53" i="2" s="1"/>
  <c r="N51" i="2"/>
  <c r="AR51" i="2" s="1"/>
  <c r="K50" i="2"/>
  <c r="AO50" i="2" s="1"/>
  <c r="M48" i="2"/>
  <c r="AQ48" i="2" s="1"/>
  <c r="J47" i="2"/>
  <c r="L45" i="2"/>
  <c r="AP45" i="2" s="1"/>
  <c r="N43" i="2"/>
  <c r="AR43" i="2" s="1"/>
  <c r="K42" i="2"/>
  <c r="AO42" i="2" s="1"/>
  <c r="M40" i="2"/>
  <c r="AQ40" i="2" s="1"/>
  <c r="J39" i="2"/>
  <c r="L37" i="2"/>
  <c r="AP37" i="2" s="1"/>
  <c r="N35" i="2"/>
  <c r="AR35" i="2" s="1"/>
  <c r="K34" i="2"/>
  <c r="AO34" i="2" s="1"/>
  <c r="M32" i="2"/>
  <c r="AQ32" i="2" s="1"/>
  <c r="J31" i="2"/>
  <c r="L29" i="2"/>
  <c r="AP29" i="2" s="1"/>
  <c r="N27" i="2"/>
  <c r="AR27" i="2" s="1"/>
  <c r="K26" i="2"/>
  <c r="AO26" i="2" s="1"/>
  <c r="M24" i="2"/>
  <c r="AQ24" i="2" s="1"/>
  <c r="J23" i="2"/>
  <c r="L21" i="2"/>
  <c r="AP21" i="2" s="1"/>
  <c r="N19" i="2"/>
  <c r="AR19" i="2" s="1"/>
  <c r="K18" i="2"/>
  <c r="AO18" i="2" s="1"/>
  <c r="M16" i="2"/>
  <c r="AQ16" i="2" s="1"/>
  <c r="L80" i="2"/>
  <c r="AP80" i="2" s="1"/>
  <c r="L71" i="2"/>
  <c r="AP71" i="2" s="1"/>
  <c r="K67" i="2"/>
  <c r="AO67" i="2" s="1"/>
  <c r="N62" i="2"/>
  <c r="AR62" i="2" s="1"/>
  <c r="M58" i="2"/>
  <c r="AQ58" i="2" s="1"/>
  <c r="L54" i="2"/>
  <c r="AP54" i="2" s="1"/>
  <c r="J50" i="2"/>
  <c r="N45" i="2"/>
  <c r="AR45" i="2" s="1"/>
  <c r="M41" i="2"/>
  <c r="AQ41" i="2" s="1"/>
  <c r="K37" i="2"/>
  <c r="AO37" i="2" s="1"/>
  <c r="K33" i="2"/>
  <c r="AO33" i="2" s="1"/>
  <c r="M30" i="2"/>
  <c r="AQ30" i="2" s="1"/>
  <c r="K28" i="2"/>
  <c r="AO28" i="2" s="1"/>
  <c r="M25" i="2"/>
  <c r="AQ25" i="2" s="1"/>
  <c r="N22" i="2"/>
  <c r="AR22" i="2" s="1"/>
  <c r="L20" i="2"/>
  <c r="AP20" i="2" s="1"/>
  <c r="N17" i="2"/>
  <c r="AR17" i="2" s="1"/>
  <c r="L15" i="2"/>
  <c r="AP15" i="2" s="1"/>
  <c r="N13" i="2"/>
  <c r="AR13" i="2" s="1"/>
  <c r="K12" i="2"/>
  <c r="AO12" i="2" s="1"/>
  <c r="M10" i="2"/>
  <c r="AQ10" i="2" s="1"/>
  <c r="J9" i="2"/>
  <c r="L7" i="2"/>
  <c r="AP7" i="2" s="1"/>
  <c r="I85" i="2"/>
  <c r="AM85" i="2" s="1"/>
  <c r="F84" i="2"/>
  <c r="AJ84" i="2" s="1"/>
  <c r="H82" i="2"/>
  <c r="AL82" i="2" s="1"/>
  <c r="E81" i="2"/>
  <c r="G79" i="2"/>
  <c r="AK79" i="2" s="1"/>
  <c r="I77" i="2"/>
  <c r="AM77" i="2" s="1"/>
  <c r="F76" i="2"/>
  <c r="AJ76" i="2" s="1"/>
  <c r="H74" i="2"/>
  <c r="AL74" i="2" s="1"/>
  <c r="E73" i="2"/>
  <c r="G71" i="2"/>
  <c r="AK71" i="2" s="1"/>
  <c r="I69" i="2"/>
  <c r="AM69" i="2" s="1"/>
  <c r="F68" i="2"/>
  <c r="AJ68" i="2" s="1"/>
  <c r="H66" i="2"/>
  <c r="AL66" i="2" s="1"/>
  <c r="E65" i="2"/>
  <c r="G63" i="2"/>
  <c r="AK63" i="2" s="1"/>
  <c r="I61" i="2"/>
  <c r="AM61" i="2" s="1"/>
  <c r="F60" i="2"/>
  <c r="AJ60" i="2" s="1"/>
  <c r="H58" i="2"/>
  <c r="AL58" i="2" s="1"/>
  <c r="E57" i="2"/>
  <c r="G55" i="2"/>
  <c r="AK55" i="2" s="1"/>
  <c r="I53" i="2"/>
  <c r="AM53" i="2" s="1"/>
  <c r="F52" i="2"/>
  <c r="AJ52" i="2" s="1"/>
  <c r="H50" i="2"/>
  <c r="AL50" i="2" s="1"/>
  <c r="E49" i="2"/>
  <c r="G47" i="2"/>
  <c r="AK47" i="2" s="1"/>
  <c r="I45" i="2"/>
  <c r="AM45" i="2" s="1"/>
  <c r="F44" i="2"/>
  <c r="AJ44" i="2" s="1"/>
  <c r="H42" i="2"/>
  <c r="AL42" i="2" s="1"/>
  <c r="E41" i="2"/>
  <c r="G39" i="2"/>
  <c r="AK39" i="2" s="1"/>
  <c r="I37" i="2"/>
  <c r="AM37" i="2" s="1"/>
  <c r="F36" i="2"/>
  <c r="AJ36" i="2" s="1"/>
  <c r="H34" i="2"/>
  <c r="AL34" i="2" s="1"/>
  <c r="E33" i="2"/>
  <c r="G31" i="2"/>
  <c r="AK31" i="2" s="1"/>
  <c r="I29" i="2"/>
  <c r="AM29" i="2" s="1"/>
  <c r="F28" i="2"/>
  <c r="AJ28" i="2" s="1"/>
  <c r="H26" i="2"/>
  <c r="AL26" i="2" s="1"/>
  <c r="E25" i="2"/>
  <c r="G23" i="2"/>
  <c r="AK23" i="2" s="1"/>
  <c r="I21" i="2"/>
  <c r="AM21" i="2" s="1"/>
  <c r="F20" i="2"/>
  <c r="AJ20" i="2" s="1"/>
  <c r="AL18" i="2"/>
  <c r="E17" i="2"/>
  <c r="G15" i="2"/>
  <c r="AK15" i="2" s="1"/>
  <c r="I13" i="2"/>
  <c r="AM13" i="2" s="1"/>
  <c r="F12" i="2"/>
  <c r="AJ12" i="2" s="1"/>
  <c r="H10" i="2"/>
  <c r="AL10" i="2" s="1"/>
  <c r="E9" i="2"/>
  <c r="G7" i="2"/>
  <c r="AK7" i="2" s="1"/>
  <c r="N78" i="2"/>
  <c r="AR78" i="2" s="1"/>
  <c r="N70" i="2"/>
  <c r="AR70" i="2" s="1"/>
  <c r="M66" i="2"/>
  <c r="AQ66" i="2" s="1"/>
  <c r="L62" i="2"/>
  <c r="AP62" i="2" s="1"/>
  <c r="J58" i="2"/>
  <c r="N53" i="2"/>
  <c r="AR53" i="2" s="1"/>
  <c r="M49" i="2"/>
  <c r="AQ49" i="2" s="1"/>
  <c r="K45" i="2"/>
  <c r="AO45" i="2" s="1"/>
  <c r="J41" i="2"/>
  <c r="N36" i="2"/>
  <c r="AR36" i="2" s="1"/>
  <c r="J33" i="2"/>
  <c r="L30" i="2"/>
  <c r="AP30" i="2" s="1"/>
  <c r="M27" i="2"/>
  <c r="AQ27" i="2" s="1"/>
  <c r="K25" i="2"/>
  <c r="AO25" i="2" s="1"/>
  <c r="M22" i="2"/>
  <c r="AQ22" i="2" s="1"/>
  <c r="K20" i="2"/>
  <c r="AO20" i="2" s="1"/>
  <c r="M17" i="2"/>
  <c r="AQ17" i="2" s="1"/>
  <c r="K15" i="2"/>
  <c r="AO15" i="2" s="1"/>
  <c r="M13" i="2"/>
  <c r="AQ13" i="2" s="1"/>
  <c r="J12" i="2"/>
  <c r="L10" i="2"/>
  <c r="AP10" i="2" s="1"/>
  <c r="N8" i="2"/>
  <c r="AR8" i="2" s="1"/>
  <c r="K7" i="2"/>
  <c r="AO7" i="2" s="1"/>
  <c r="H85" i="2"/>
  <c r="AL85" i="2" s="1"/>
  <c r="E84" i="2"/>
  <c r="G82" i="2"/>
  <c r="AK82" i="2" s="1"/>
  <c r="I80" i="2"/>
  <c r="AM80" i="2" s="1"/>
  <c r="F79" i="2"/>
  <c r="AJ79" i="2" s="1"/>
  <c r="H77" i="2"/>
  <c r="AL77" i="2" s="1"/>
  <c r="E76" i="2"/>
  <c r="G74" i="2"/>
  <c r="AK74" i="2" s="1"/>
  <c r="I72" i="2"/>
  <c r="AM72" i="2" s="1"/>
  <c r="F71" i="2"/>
  <c r="AJ71" i="2" s="1"/>
  <c r="H69" i="2"/>
  <c r="AL69" i="2" s="1"/>
  <c r="E68" i="2"/>
  <c r="G66" i="2"/>
  <c r="AK66" i="2" s="1"/>
  <c r="I64" i="2"/>
  <c r="AM64" i="2" s="1"/>
  <c r="F63" i="2"/>
  <c r="AJ63" i="2" s="1"/>
  <c r="H61" i="2"/>
  <c r="AL61" i="2" s="1"/>
  <c r="E60" i="2"/>
  <c r="G58" i="2"/>
  <c r="AK58" i="2" s="1"/>
  <c r="I56" i="2"/>
  <c r="AM56" i="2" s="1"/>
  <c r="F55" i="2"/>
  <c r="AJ55" i="2" s="1"/>
  <c r="H53" i="2"/>
  <c r="AL53" i="2" s="1"/>
  <c r="E52" i="2"/>
  <c r="G50" i="2"/>
  <c r="AK50" i="2" s="1"/>
  <c r="I48" i="2"/>
  <c r="AM48" i="2" s="1"/>
  <c r="F47" i="2"/>
  <c r="AJ47" i="2" s="1"/>
  <c r="H45" i="2"/>
  <c r="AL45" i="2" s="1"/>
  <c r="E44" i="2"/>
  <c r="G42" i="2"/>
  <c r="AK42" i="2" s="1"/>
  <c r="I40" i="2"/>
  <c r="AM40" i="2" s="1"/>
  <c r="F39" i="2"/>
  <c r="AJ39" i="2" s="1"/>
  <c r="H37" i="2"/>
  <c r="AL37" i="2" s="1"/>
  <c r="E36" i="2"/>
  <c r="G34" i="2"/>
  <c r="AK34" i="2" s="1"/>
  <c r="I32" i="2"/>
  <c r="AM32" i="2" s="1"/>
  <c r="F31" i="2"/>
  <c r="AJ31" i="2" s="1"/>
  <c r="H29" i="2"/>
  <c r="AL29" i="2" s="1"/>
  <c r="E28" i="2"/>
  <c r="G26" i="2"/>
  <c r="AK26" i="2" s="1"/>
  <c r="I24" i="2"/>
  <c r="AM24" i="2" s="1"/>
  <c r="F23" i="2"/>
  <c r="AJ23" i="2" s="1"/>
  <c r="H21" i="2"/>
  <c r="AL21" i="2" s="1"/>
  <c r="E20" i="2"/>
  <c r="AK18" i="2"/>
  <c r="I16" i="2"/>
  <c r="AM16" i="2" s="1"/>
  <c r="F15" i="2"/>
  <c r="AJ15" i="2" s="1"/>
  <c r="H13" i="2"/>
  <c r="AL13" i="2" s="1"/>
  <c r="E12" i="2"/>
  <c r="G10" i="2"/>
  <c r="AK10" i="2" s="1"/>
  <c r="I8" i="2"/>
  <c r="AM8" i="2" s="1"/>
  <c r="F7" i="2"/>
  <c r="AJ7" i="2" s="1"/>
  <c r="K77" i="2"/>
  <c r="AO77" i="2" s="1"/>
  <c r="L70" i="2"/>
  <c r="AP70" i="2" s="1"/>
  <c r="J66" i="2"/>
  <c r="N61" i="2"/>
  <c r="AR61" i="2" s="1"/>
  <c r="M57" i="2"/>
  <c r="AQ57" i="2" s="1"/>
  <c r="K53" i="2"/>
  <c r="AO53" i="2" s="1"/>
  <c r="J49" i="2"/>
  <c r="N44" i="2"/>
  <c r="AR44" i="2" s="1"/>
  <c r="L40" i="2"/>
  <c r="AP40" i="2" s="1"/>
  <c r="K36" i="2"/>
  <c r="AO36" i="2" s="1"/>
  <c r="L32" i="2"/>
  <c r="AP32" i="2" s="1"/>
  <c r="J30" i="2"/>
  <c r="L27" i="2"/>
  <c r="AP27" i="2" s="1"/>
  <c r="J25" i="2"/>
  <c r="L22" i="2"/>
  <c r="AP22" i="2" s="1"/>
  <c r="M19" i="2"/>
  <c r="AQ19" i="2" s="1"/>
  <c r="K17" i="2"/>
  <c r="AO17" i="2" s="1"/>
  <c r="J15" i="2"/>
  <c r="L13" i="2"/>
  <c r="AP13" i="2" s="1"/>
  <c r="N11" i="2"/>
  <c r="AR11" i="2" s="1"/>
  <c r="K10" i="2"/>
  <c r="AO10" i="2" s="1"/>
  <c r="M8" i="2"/>
  <c r="AQ8" i="2" s="1"/>
  <c r="J7" i="2"/>
  <c r="G85" i="2"/>
  <c r="AK85" i="2" s="1"/>
  <c r="I83" i="2"/>
  <c r="AM83" i="2" s="1"/>
  <c r="F82" i="2"/>
  <c r="AJ82" i="2" s="1"/>
  <c r="H80" i="2"/>
  <c r="AL80" i="2" s="1"/>
  <c r="E79" i="2"/>
  <c r="G77" i="2"/>
  <c r="AK77" i="2" s="1"/>
  <c r="I75" i="2"/>
  <c r="AM75" i="2" s="1"/>
  <c r="F74" i="2"/>
  <c r="AJ74" i="2" s="1"/>
  <c r="H72" i="2"/>
  <c r="AL72" i="2" s="1"/>
  <c r="E71" i="2"/>
  <c r="G69" i="2"/>
  <c r="AK69" i="2" s="1"/>
  <c r="I67" i="2"/>
  <c r="AM67" i="2" s="1"/>
  <c r="F66" i="2"/>
  <c r="AJ66" i="2" s="1"/>
  <c r="H64" i="2"/>
  <c r="AL64" i="2" s="1"/>
  <c r="E63" i="2"/>
  <c r="G61" i="2"/>
  <c r="AK61" i="2" s="1"/>
  <c r="I59" i="2"/>
  <c r="AM59" i="2" s="1"/>
  <c r="F58" i="2"/>
  <c r="AJ58" i="2" s="1"/>
  <c r="H56" i="2"/>
  <c r="AL56" i="2" s="1"/>
  <c r="E55" i="2"/>
  <c r="G53" i="2"/>
  <c r="AK53" i="2" s="1"/>
  <c r="I51" i="2"/>
  <c r="AM51" i="2" s="1"/>
  <c r="F50" i="2"/>
  <c r="AJ50" i="2" s="1"/>
  <c r="H48" i="2"/>
  <c r="AL48" i="2" s="1"/>
  <c r="E47" i="2"/>
  <c r="G45" i="2"/>
  <c r="AK45" i="2" s="1"/>
  <c r="I43" i="2"/>
  <c r="AM43" i="2" s="1"/>
  <c r="F42" i="2"/>
  <c r="AJ42" i="2" s="1"/>
  <c r="H40" i="2"/>
  <c r="AL40" i="2" s="1"/>
  <c r="E39" i="2"/>
  <c r="G37" i="2"/>
  <c r="AK37" i="2" s="1"/>
  <c r="I35" i="2"/>
  <c r="AM35" i="2" s="1"/>
  <c r="F34" i="2"/>
  <c r="AJ34" i="2" s="1"/>
  <c r="H32" i="2"/>
  <c r="AL32" i="2" s="1"/>
  <c r="E31" i="2"/>
  <c r="G29" i="2"/>
  <c r="AK29" i="2" s="1"/>
  <c r="I27" i="2"/>
  <c r="AM27" i="2" s="1"/>
  <c r="F26" i="2"/>
  <c r="AJ26" i="2" s="1"/>
  <c r="H24" i="2"/>
  <c r="AL24" i="2" s="1"/>
  <c r="E23" i="2"/>
  <c r="G21" i="2"/>
  <c r="AK21" i="2" s="1"/>
  <c r="I19" i="2"/>
  <c r="AM19" i="2" s="1"/>
  <c r="AJ18" i="2"/>
  <c r="H16" i="2"/>
  <c r="AL16" i="2" s="1"/>
  <c r="E15" i="2"/>
  <c r="G13" i="2"/>
  <c r="AK13" i="2" s="1"/>
  <c r="I11" i="2"/>
  <c r="AM11" i="2" s="1"/>
  <c r="F10" i="2"/>
  <c r="AJ10" i="2" s="1"/>
  <c r="H8" i="2"/>
  <c r="AL8" i="2" s="1"/>
  <c r="E7" i="2"/>
  <c r="M75" i="2"/>
  <c r="AQ75" i="2" s="1"/>
  <c r="N69" i="2"/>
  <c r="AR69" i="2" s="1"/>
  <c r="M65" i="2"/>
  <c r="AQ65" i="2" s="1"/>
  <c r="K61" i="2"/>
  <c r="AO61" i="2" s="1"/>
  <c r="J57" i="2"/>
  <c r="N52" i="2"/>
  <c r="AR52" i="2" s="1"/>
  <c r="L48" i="2"/>
  <c r="AP48" i="2" s="1"/>
  <c r="K44" i="2"/>
  <c r="AO44" i="2" s="1"/>
  <c r="J40" i="2"/>
  <c r="M35" i="2"/>
  <c r="AQ35" i="2" s="1"/>
  <c r="K32" i="2"/>
  <c r="AO32" i="2" s="1"/>
  <c r="N29" i="2"/>
  <c r="AR29" i="2" s="1"/>
  <c r="K27" i="2"/>
  <c r="AO27" i="2" s="1"/>
  <c r="L24" i="2"/>
  <c r="AP24" i="2" s="1"/>
  <c r="J22" i="2"/>
  <c r="L19" i="2"/>
  <c r="AP19" i="2" s="1"/>
  <c r="J17" i="2"/>
  <c r="N14" i="2"/>
  <c r="AR14" i="2" s="1"/>
  <c r="K13" i="2"/>
  <c r="AO13" i="2" s="1"/>
  <c r="M11" i="2"/>
  <c r="AQ11" i="2" s="1"/>
  <c r="J10" i="2"/>
  <c r="L8" i="2"/>
  <c r="AP8" i="2" s="1"/>
  <c r="N6" i="2"/>
  <c r="AR6" i="2" s="1"/>
  <c r="F85" i="2"/>
  <c r="AJ85" i="2" s="1"/>
  <c r="H83" i="2"/>
  <c r="AL83" i="2" s="1"/>
  <c r="E82" i="2"/>
  <c r="G80" i="2"/>
  <c r="AK80" i="2" s="1"/>
  <c r="I78" i="2"/>
  <c r="AM78" i="2" s="1"/>
  <c r="F77" i="2"/>
  <c r="AJ77" i="2" s="1"/>
  <c r="H75" i="2"/>
  <c r="AL75" i="2" s="1"/>
  <c r="E74" i="2"/>
  <c r="G72" i="2"/>
  <c r="AK72" i="2" s="1"/>
  <c r="I70" i="2"/>
  <c r="AM70" i="2" s="1"/>
  <c r="F69" i="2"/>
  <c r="AJ69" i="2" s="1"/>
  <c r="H67" i="2"/>
  <c r="AL67" i="2" s="1"/>
  <c r="E66" i="2"/>
  <c r="G64" i="2"/>
  <c r="AK64" i="2" s="1"/>
  <c r="I62" i="2"/>
  <c r="AM62" i="2" s="1"/>
  <c r="F61" i="2"/>
  <c r="AJ61" i="2" s="1"/>
  <c r="H59" i="2"/>
  <c r="AL59" i="2" s="1"/>
  <c r="E58" i="2"/>
  <c r="G56" i="2"/>
  <c r="AK56" i="2" s="1"/>
  <c r="I54" i="2"/>
  <c r="AM54" i="2" s="1"/>
  <c r="F53" i="2"/>
  <c r="AJ53" i="2" s="1"/>
  <c r="H51" i="2"/>
  <c r="AL51" i="2" s="1"/>
  <c r="E50" i="2"/>
  <c r="G48" i="2"/>
  <c r="AK48" i="2" s="1"/>
  <c r="I46" i="2"/>
  <c r="AM46" i="2" s="1"/>
  <c r="F45" i="2"/>
  <c r="AJ45" i="2" s="1"/>
  <c r="H43" i="2"/>
  <c r="AL43" i="2" s="1"/>
  <c r="E42" i="2"/>
  <c r="G40" i="2"/>
  <c r="AK40" i="2" s="1"/>
  <c r="I38" i="2"/>
  <c r="AM38" i="2" s="1"/>
  <c r="F37" i="2"/>
  <c r="AJ37" i="2" s="1"/>
  <c r="H35" i="2"/>
  <c r="AL35" i="2" s="1"/>
  <c r="E34" i="2"/>
  <c r="G32" i="2"/>
  <c r="AK32" i="2" s="1"/>
  <c r="I30" i="2"/>
  <c r="AM30" i="2" s="1"/>
  <c r="F29" i="2"/>
  <c r="AJ29" i="2" s="1"/>
  <c r="H27" i="2"/>
  <c r="AL27" i="2" s="1"/>
  <c r="E26" i="2"/>
  <c r="G24" i="2"/>
  <c r="AK24" i="2" s="1"/>
  <c r="I22" i="2"/>
  <c r="AM22" i="2" s="1"/>
  <c r="F21" i="2"/>
  <c r="AJ21" i="2" s="1"/>
  <c r="H19" i="2"/>
  <c r="AL19" i="2" s="1"/>
  <c r="AI18" i="2"/>
  <c r="G16" i="2"/>
  <c r="AK16" i="2" s="1"/>
  <c r="I14" i="2"/>
  <c r="AM14" i="2" s="1"/>
  <c r="F13" i="2"/>
  <c r="AJ13" i="2" s="1"/>
  <c r="H11" i="2"/>
  <c r="AL11" i="2" s="1"/>
  <c r="E10" i="2"/>
  <c r="G8" i="2"/>
  <c r="AK8" i="2" s="1"/>
  <c r="I6" i="2"/>
  <c r="AM6" i="2" s="1"/>
  <c r="F8" i="2"/>
  <c r="AJ8" i="2" s="1"/>
  <c r="J74" i="2"/>
  <c r="K69" i="2"/>
  <c r="AO69" i="2" s="1"/>
  <c r="J65" i="2"/>
  <c r="N60" i="2"/>
  <c r="AR60" i="2" s="1"/>
  <c r="L56" i="2"/>
  <c r="AP56" i="2" s="1"/>
  <c r="K52" i="2"/>
  <c r="AO52" i="2" s="1"/>
  <c r="J48" i="2"/>
  <c r="M43" i="2"/>
  <c r="AQ43" i="2" s="1"/>
  <c r="L39" i="2"/>
  <c r="AP39" i="2" s="1"/>
  <c r="K35" i="2"/>
  <c r="AO35" i="2" s="1"/>
  <c r="J32" i="2"/>
  <c r="K29" i="2"/>
  <c r="AO29" i="2" s="1"/>
  <c r="N26" i="2"/>
  <c r="AR26" i="2" s="1"/>
  <c r="K24" i="2"/>
  <c r="AO24" i="2" s="1"/>
  <c r="N21" i="2"/>
  <c r="AR21" i="2" s="1"/>
  <c r="K19" i="2"/>
  <c r="AO19" i="2" s="1"/>
  <c r="L16" i="2"/>
  <c r="AP16" i="2" s="1"/>
  <c r="M14" i="2"/>
  <c r="AQ14" i="2" s="1"/>
  <c r="J13" i="2"/>
  <c r="L11" i="2"/>
  <c r="AP11" i="2" s="1"/>
  <c r="N9" i="2"/>
  <c r="AR9" i="2" s="1"/>
  <c r="K8" i="2"/>
  <c r="AO8" i="2" s="1"/>
  <c r="M6" i="2"/>
  <c r="AQ6" i="2" s="1"/>
  <c r="E85" i="2"/>
  <c r="G83" i="2"/>
  <c r="AK83" i="2" s="1"/>
  <c r="I81" i="2"/>
  <c r="AM81" i="2" s="1"/>
  <c r="F80" i="2"/>
  <c r="AJ80" i="2" s="1"/>
  <c r="H78" i="2"/>
  <c r="AL78" i="2" s="1"/>
  <c r="E77" i="2"/>
  <c r="G75" i="2"/>
  <c r="AK75" i="2" s="1"/>
  <c r="I73" i="2"/>
  <c r="AM73" i="2" s="1"/>
  <c r="F72" i="2"/>
  <c r="AJ72" i="2" s="1"/>
  <c r="H70" i="2"/>
  <c r="AL70" i="2" s="1"/>
  <c r="E69" i="2"/>
  <c r="G67" i="2"/>
  <c r="AK67" i="2" s="1"/>
  <c r="I65" i="2"/>
  <c r="AM65" i="2" s="1"/>
  <c r="F64" i="2"/>
  <c r="AJ64" i="2" s="1"/>
  <c r="H62" i="2"/>
  <c r="AL62" i="2" s="1"/>
  <c r="E61" i="2"/>
  <c r="G59" i="2"/>
  <c r="AK59" i="2" s="1"/>
  <c r="I57" i="2"/>
  <c r="AM57" i="2" s="1"/>
  <c r="F56" i="2"/>
  <c r="AJ56" i="2" s="1"/>
  <c r="H54" i="2"/>
  <c r="AL54" i="2" s="1"/>
  <c r="E53" i="2"/>
  <c r="G51" i="2"/>
  <c r="AK51" i="2" s="1"/>
  <c r="I49" i="2"/>
  <c r="AM49" i="2" s="1"/>
  <c r="F48" i="2"/>
  <c r="AJ48" i="2" s="1"/>
  <c r="H46" i="2"/>
  <c r="AL46" i="2" s="1"/>
  <c r="E45" i="2"/>
  <c r="G43" i="2"/>
  <c r="AK43" i="2" s="1"/>
  <c r="I41" i="2"/>
  <c r="AM41" i="2" s="1"/>
  <c r="F40" i="2"/>
  <c r="AJ40" i="2" s="1"/>
  <c r="H38" i="2"/>
  <c r="AL38" i="2" s="1"/>
  <c r="E37" i="2"/>
  <c r="G35" i="2"/>
  <c r="AK35" i="2" s="1"/>
  <c r="I33" i="2"/>
  <c r="AM33" i="2" s="1"/>
  <c r="F32" i="2"/>
  <c r="AJ32" i="2" s="1"/>
  <c r="H30" i="2"/>
  <c r="AL30" i="2" s="1"/>
  <c r="E29" i="2"/>
  <c r="G27" i="2"/>
  <c r="AK27" i="2" s="1"/>
  <c r="I25" i="2"/>
  <c r="AM25" i="2" s="1"/>
  <c r="F24" i="2"/>
  <c r="AJ24" i="2" s="1"/>
  <c r="H22" i="2"/>
  <c r="AL22" i="2" s="1"/>
  <c r="E21" i="2"/>
  <c r="G19" i="2"/>
  <c r="AK19" i="2" s="1"/>
  <c r="I17" i="2"/>
  <c r="AM17" i="2" s="1"/>
  <c r="F16" i="2"/>
  <c r="AJ16" i="2" s="1"/>
  <c r="H14" i="2"/>
  <c r="AL14" i="2" s="1"/>
  <c r="E13" i="2"/>
  <c r="G11" i="2"/>
  <c r="AK11" i="2" s="1"/>
  <c r="I9" i="2"/>
  <c r="AM9" i="2" s="1"/>
  <c r="H6" i="2"/>
  <c r="AL6" i="2" s="1"/>
  <c r="K85" i="2"/>
  <c r="AO85" i="2" s="1"/>
  <c r="J73" i="2"/>
  <c r="N68" i="2"/>
  <c r="AR68" i="2" s="1"/>
  <c r="L64" i="2"/>
  <c r="AP64" i="2" s="1"/>
  <c r="K60" i="2"/>
  <c r="AO60" i="2" s="1"/>
  <c r="J56" i="2"/>
  <c r="M51" i="2"/>
  <c r="AQ51" i="2" s="1"/>
  <c r="L47" i="2"/>
  <c r="AP47" i="2" s="1"/>
  <c r="K43" i="2"/>
  <c r="AO43" i="2" s="1"/>
  <c r="N38" i="2"/>
  <c r="AR38" i="2" s="1"/>
  <c r="M34" i="2"/>
  <c r="AQ34" i="2" s="1"/>
  <c r="M31" i="2"/>
  <c r="AQ31" i="2" s="1"/>
  <c r="J29" i="2"/>
  <c r="M26" i="2"/>
  <c r="AQ26" i="2" s="1"/>
  <c r="J24" i="2"/>
  <c r="K21" i="2"/>
  <c r="AO21" i="2" s="1"/>
  <c r="N18" i="2"/>
  <c r="AR18" i="2" s="1"/>
  <c r="K16" i="2"/>
  <c r="AO16" i="2" s="1"/>
  <c r="L14" i="2"/>
  <c r="AP14" i="2" s="1"/>
  <c r="N12" i="2"/>
  <c r="AR12" i="2" s="1"/>
  <c r="K11" i="2"/>
  <c r="AO11" i="2" s="1"/>
  <c r="M9" i="2"/>
  <c r="AQ9" i="2" s="1"/>
  <c r="J8" i="2"/>
  <c r="L6" i="2"/>
  <c r="AP6" i="2" s="1"/>
  <c r="I84" i="2"/>
  <c r="AM84" i="2" s="1"/>
  <c r="F83" i="2"/>
  <c r="AJ83" i="2" s="1"/>
  <c r="H81" i="2"/>
  <c r="AL81" i="2" s="1"/>
  <c r="E80" i="2"/>
  <c r="G78" i="2"/>
  <c r="AK78" i="2" s="1"/>
  <c r="I76" i="2"/>
  <c r="AM76" i="2" s="1"/>
  <c r="F75" i="2"/>
  <c r="AJ75" i="2" s="1"/>
  <c r="H73" i="2"/>
  <c r="AL73" i="2" s="1"/>
  <c r="E72" i="2"/>
  <c r="G70" i="2"/>
  <c r="AK70" i="2" s="1"/>
  <c r="I68" i="2"/>
  <c r="AM68" i="2" s="1"/>
  <c r="F67" i="2"/>
  <c r="AJ67" i="2" s="1"/>
  <c r="H65" i="2"/>
  <c r="AL65" i="2" s="1"/>
  <c r="E64" i="2"/>
  <c r="G62" i="2"/>
  <c r="AK62" i="2" s="1"/>
  <c r="I60" i="2"/>
  <c r="AM60" i="2" s="1"/>
  <c r="F59" i="2"/>
  <c r="AJ59" i="2" s="1"/>
  <c r="H57" i="2"/>
  <c r="AL57" i="2" s="1"/>
  <c r="E56" i="2"/>
  <c r="G54" i="2"/>
  <c r="AK54" i="2" s="1"/>
  <c r="I52" i="2"/>
  <c r="AM52" i="2" s="1"/>
  <c r="F51" i="2"/>
  <c r="AJ51" i="2" s="1"/>
  <c r="H49" i="2"/>
  <c r="AL49" i="2" s="1"/>
  <c r="E48" i="2"/>
  <c r="G46" i="2"/>
  <c r="AK46" i="2" s="1"/>
  <c r="I44" i="2"/>
  <c r="AM44" i="2" s="1"/>
  <c r="F43" i="2"/>
  <c r="AJ43" i="2" s="1"/>
  <c r="H41" i="2"/>
  <c r="AL41" i="2" s="1"/>
  <c r="E40" i="2"/>
  <c r="G38" i="2"/>
  <c r="AK38" i="2" s="1"/>
  <c r="I36" i="2"/>
  <c r="AM36" i="2" s="1"/>
  <c r="F35" i="2"/>
  <c r="AJ35" i="2" s="1"/>
  <c r="H33" i="2"/>
  <c r="AL33" i="2" s="1"/>
  <c r="E32" i="2"/>
  <c r="G30" i="2"/>
  <c r="AK30" i="2" s="1"/>
  <c r="I28" i="2"/>
  <c r="AM28" i="2" s="1"/>
  <c r="F27" i="2"/>
  <c r="AJ27" i="2" s="1"/>
  <c r="H25" i="2"/>
  <c r="AL25" i="2" s="1"/>
  <c r="E24" i="2"/>
  <c r="G22" i="2"/>
  <c r="AK22" i="2" s="1"/>
  <c r="I20" i="2"/>
  <c r="AM20" i="2" s="1"/>
  <c r="AJ19" i="2"/>
  <c r="H17" i="2"/>
  <c r="AL17" i="2" s="1"/>
  <c r="E16" i="2"/>
  <c r="G14" i="2"/>
  <c r="AK14" i="2" s="1"/>
  <c r="I12" i="2"/>
  <c r="AM12" i="2" s="1"/>
  <c r="F11" i="2"/>
  <c r="AJ11" i="2" s="1"/>
  <c r="H9" i="2"/>
  <c r="AL9" i="2" s="1"/>
  <c r="E8" i="2"/>
  <c r="G6" i="2"/>
  <c r="AK6" i="2" s="1"/>
  <c r="M67" i="2"/>
  <c r="AQ67" i="2" s="1"/>
  <c r="K59" i="2"/>
  <c r="AO59" i="2" s="1"/>
  <c r="M50" i="2"/>
  <c r="AQ50" i="2" s="1"/>
  <c r="J42" i="2"/>
  <c r="N30" i="2"/>
  <c r="AR30" i="2" s="1"/>
  <c r="M83" i="2"/>
  <c r="AQ83" i="2" s="1"/>
  <c r="L72" i="2"/>
  <c r="AP72" i="2" s="1"/>
  <c r="K68" i="2"/>
  <c r="AO68" i="2" s="1"/>
  <c r="J64" i="2"/>
  <c r="M59" i="2"/>
  <c r="AQ59" i="2" s="1"/>
  <c r="L55" i="2"/>
  <c r="AP55" i="2" s="1"/>
  <c r="K51" i="2"/>
  <c r="AO51" i="2" s="1"/>
  <c r="N46" i="2"/>
  <c r="AR46" i="2" s="1"/>
  <c r="M42" i="2"/>
  <c r="AQ42" i="2" s="1"/>
  <c r="L38" i="2"/>
  <c r="AP38" i="2" s="1"/>
  <c r="J34" i="2"/>
  <c r="L31" i="2"/>
  <c r="AP31" i="2" s="1"/>
  <c r="N28" i="2"/>
  <c r="AR28" i="2" s="1"/>
  <c r="J26" i="2"/>
  <c r="M23" i="2"/>
  <c r="AQ23" i="2" s="1"/>
  <c r="J21" i="2"/>
  <c r="M18" i="2"/>
  <c r="AQ18" i="2" s="1"/>
  <c r="J16" i="2"/>
  <c r="K14" i="2"/>
  <c r="AO14" i="2" s="1"/>
  <c r="M12" i="2"/>
  <c r="AQ12" i="2" s="1"/>
  <c r="J11" i="2"/>
  <c r="L9" i="2"/>
  <c r="AP9" i="2" s="1"/>
  <c r="N7" i="2"/>
  <c r="AR7" i="2" s="1"/>
  <c r="K6" i="2"/>
  <c r="AO6" i="2" s="1"/>
  <c r="H84" i="2"/>
  <c r="AL84" i="2" s="1"/>
  <c r="E83" i="2"/>
  <c r="G81" i="2"/>
  <c r="AK81" i="2" s="1"/>
  <c r="I79" i="2"/>
  <c r="AM79" i="2" s="1"/>
  <c r="F78" i="2"/>
  <c r="AJ78" i="2" s="1"/>
  <c r="H76" i="2"/>
  <c r="AL76" i="2" s="1"/>
  <c r="E75" i="2"/>
  <c r="G73" i="2"/>
  <c r="AK73" i="2" s="1"/>
  <c r="I71" i="2"/>
  <c r="AM71" i="2" s="1"/>
  <c r="F70" i="2"/>
  <c r="AJ70" i="2" s="1"/>
  <c r="H68" i="2"/>
  <c r="AL68" i="2" s="1"/>
  <c r="E67" i="2"/>
  <c r="G65" i="2"/>
  <c r="AK65" i="2" s="1"/>
  <c r="I63" i="2"/>
  <c r="AM63" i="2" s="1"/>
  <c r="F62" i="2"/>
  <c r="AJ62" i="2" s="1"/>
  <c r="H60" i="2"/>
  <c r="AL60" i="2" s="1"/>
  <c r="E59" i="2"/>
  <c r="G57" i="2"/>
  <c r="AK57" i="2" s="1"/>
  <c r="I55" i="2"/>
  <c r="AM55" i="2" s="1"/>
  <c r="F54" i="2"/>
  <c r="AJ54" i="2" s="1"/>
  <c r="H52" i="2"/>
  <c r="AL52" i="2" s="1"/>
  <c r="E51" i="2"/>
  <c r="G49" i="2"/>
  <c r="AK49" i="2" s="1"/>
  <c r="I47" i="2"/>
  <c r="AM47" i="2" s="1"/>
  <c r="F46" i="2"/>
  <c r="AJ46" i="2" s="1"/>
  <c r="H44" i="2"/>
  <c r="AL44" i="2" s="1"/>
  <c r="E43" i="2"/>
  <c r="G41" i="2"/>
  <c r="AK41" i="2" s="1"/>
  <c r="I39" i="2"/>
  <c r="AM39" i="2" s="1"/>
  <c r="F38" i="2"/>
  <c r="AJ38" i="2" s="1"/>
  <c r="H36" i="2"/>
  <c r="AL36" i="2" s="1"/>
  <c r="E35" i="2"/>
  <c r="G33" i="2"/>
  <c r="AK33" i="2" s="1"/>
  <c r="I31" i="2"/>
  <c r="AM31" i="2" s="1"/>
  <c r="F30" i="2"/>
  <c r="AJ30" i="2" s="1"/>
  <c r="H28" i="2"/>
  <c r="AL28" i="2" s="1"/>
  <c r="E27" i="2"/>
  <c r="G25" i="2"/>
  <c r="AK25" i="2" s="1"/>
  <c r="I23" i="2"/>
  <c r="AM23" i="2" s="1"/>
  <c r="F22" i="2"/>
  <c r="AJ22" i="2" s="1"/>
  <c r="H20" i="2"/>
  <c r="AL20" i="2" s="1"/>
  <c r="AI19" i="2"/>
  <c r="G17" i="2"/>
  <c r="AK17" i="2" s="1"/>
  <c r="I15" i="2"/>
  <c r="AM15" i="2" s="1"/>
  <c r="F14" i="2"/>
  <c r="AJ14" i="2" s="1"/>
  <c r="H12" i="2"/>
  <c r="AL12" i="2" s="1"/>
  <c r="E11" i="2"/>
  <c r="G9" i="2"/>
  <c r="AK9" i="2" s="1"/>
  <c r="I7" i="2"/>
  <c r="AM7" i="2" s="1"/>
  <c r="F6" i="2"/>
  <c r="AJ6" i="2" s="1"/>
  <c r="J82" i="2"/>
  <c r="J72" i="2"/>
  <c r="L63" i="2"/>
  <c r="AP63" i="2" s="1"/>
  <c r="N54" i="2"/>
  <c r="AR54" i="2" s="1"/>
  <c r="L46" i="2"/>
  <c r="AP46" i="2" s="1"/>
  <c r="N37" i="2"/>
  <c r="AR37" i="2" s="1"/>
  <c r="M33" i="2"/>
  <c r="AQ33" i="2" s="1"/>
  <c r="L28" i="2"/>
  <c r="AP28" i="2" s="1"/>
  <c r="E70" i="2"/>
  <c r="G84" i="2"/>
  <c r="AK84" i="2" s="1"/>
  <c r="A1121" i="7"/>
  <c r="A1120" i="7"/>
  <c r="A1119" i="7"/>
  <c r="A1118" i="7"/>
  <c r="A1117" i="7"/>
  <c r="A1116" i="7"/>
  <c r="A1115" i="7"/>
  <c r="A1114" i="7"/>
  <c r="A1113" i="7"/>
  <c r="A1112" i="7"/>
  <c r="A1111" i="7"/>
  <c r="A1110" i="7"/>
  <c r="A1109" i="7"/>
  <c r="A1108" i="7"/>
  <c r="A1107" i="7"/>
  <c r="A1106" i="7"/>
  <c r="A1105" i="7"/>
  <c r="A1104" i="7"/>
  <c r="A1103" i="7"/>
  <c r="A1102" i="7"/>
  <c r="A1101" i="7"/>
  <c r="A1100" i="7"/>
  <c r="A1099" i="7"/>
  <c r="A1098" i="7"/>
  <c r="A1097" i="7"/>
  <c r="A1096" i="7"/>
  <c r="A1095" i="7"/>
  <c r="A1094" i="7"/>
  <c r="A1093" i="7"/>
  <c r="A1092" i="7"/>
  <c r="A1091" i="7"/>
  <c r="A1090" i="7"/>
  <c r="A1089" i="7"/>
  <c r="A1088" i="7"/>
  <c r="A1087" i="7"/>
  <c r="A1086" i="7"/>
  <c r="A1085" i="7"/>
  <c r="A1084" i="7"/>
  <c r="A1083" i="7"/>
  <c r="A1082" i="7"/>
  <c r="A1081" i="7"/>
  <c r="A1080" i="7"/>
  <c r="A1079" i="7"/>
  <c r="A1078" i="7"/>
  <c r="A1077" i="7"/>
  <c r="A1076" i="7"/>
  <c r="A1075" i="7"/>
  <c r="A1074" i="7"/>
  <c r="A1073" i="7"/>
  <c r="A1072" i="7"/>
  <c r="A1071" i="7"/>
  <c r="A1070" i="7"/>
  <c r="A1069" i="7"/>
  <c r="A1068" i="7"/>
  <c r="A1067" i="7"/>
  <c r="A1066" i="7"/>
  <c r="A1065" i="7"/>
  <c r="A1064" i="7"/>
  <c r="A1063" i="7"/>
  <c r="A1062" i="7"/>
  <c r="A1061" i="7"/>
  <c r="A1060" i="7"/>
  <c r="A1059" i="7"/>
  <c r="A1058" i="7"/>
  <c r="A1057" i="7"/>
  <c r="A1056" i="7"/>
  <c r="A1055" i="7"/>
  <c r="A1054" i="7"/>
  <c r="A1053" i="7"/>
  <c r="A1052" i="7"/>
  <c r="A1051" i="7"/>
  <c r="A1050" i="7"/>
  <c r="A1049" i="7"/>
  <c r="G1049" i="7" s="1"/>
  <c r="A1048" i="7"/>
  <c r="A1047" i="7"/>
  <c r="A1046" i="7"/>
  <c r="A1045" i="7"/>
  <c r="A1044" i="7"/>
  <c r="A1043" i="7"/>
  <c r="A1042" i="7"/>
  <c r="A1041" i="7"/>
  <c r="A1040" i="7"/>
  <c r="A1039" i="7"/>
  <c r="A1038" i="7"/>
  <c r="A1037" i="7"/>
  <c r="A1036" i="7"/>
  <c r="A1035" i="7"/>
  <c r="A1034" i="7"/>
  <c r="A1033" i="7"/>
  <c r="A1032" i="7"/>
  <c r="A1031" i="7"/>
  <c r="A1030" i="7"/>
  <c r="A1029" i="7"/>
  <c r="A1028" i="7"/>
  <c r="A1027" i="7"/>
  <c r="A1026" i="7"/>
  <c r="A1025" i="7"/>
  <c r="A1024" i="7"/>
  <c r="A1023" i="7"/>
  <c r="A1022" i="7"/>
  <c r="A1021" i="7"/>
  <c r="A1020" i="7"/>
  <c r="A1019" i="7"/>
  <c r="A1018" i="7"/>
  <c r="A1017" i="7"/>
  <c r="A1016" i="7"/>
  <c r="A1015" i="7"/>
  <c r="A1014" i="7"/>
  <c r="A1013" i="7"/>
  <c r="A1012" i="7"/>
  <c r="A1011" i="7"/>
  <c r="A1010" i="7"/>
  <c r="A1009" i="7"/>
  <c r="A1008" i="7"/>
  <c r="A1007" i="7"/>
  <c r="A1006" i="7"/>
  <c r="A1005" i="7"/>
  <c r="A1004" i="7"/>
  <c r="A1003" i="7"/>
  <c r="A1002" i="7"/>
  <c r="A1001" i="7"/>
  <c r="A1000" i="7"/>
  <c r="A999" i="7"/>
  <c r="A998" i="7"/>
  <c r="A997" i="7"/>
  <c r="A996" i="7"/>
  <c r="A995" i="7"/>
  <c r="A994" i="7"/>
  <c r="A993" i="7"/>
  <c r="A992" i="7"/>
  <c r="A991" i="7"/>
  <c r="A990" i="7"/>
  <c r="A989" i="7"/>
  <c r="A988" i="7"/>
  <c r="A987" i="7"/>
  <c r="A986" i="7"/>
  <c r="A985" i="7"/>
  <c r="A984" i="7"/>
  <c r="A983" i="7"/>
  <c r="A982" i="7"/>
  <c r="A981" i="7"/>
  <c r="A980" i="7"/>
  <c r="A979" i="7"/>
  <c r="A978" i="7"/>
  <c r="A977" i="7"/>
  <c r="A976" i="7"/>
  <c r="A975" i="7"/>
  <c r="A974" i="7"/>
  <c r="A973" i="7"/>
  <c r="A972" i="7"/>
  <c r="A971" i="7"/>
  <c r="A970" i="7"/>
  <c r="A969" i="7"/>
  <c r="G969" i="7" s="1"/>
  <c r="A968" i="7"/>
  <c r="A967" i="7"/>
  <c r="A966" i="7"/>
  <c r="A965" i="7"/>
  <c r="A964" i="7"/>
  <c r="A963" i="7"/>
  <c r="A962" i="7"/>
  <c r="A961" i="7"/>
  <c r="A960" i="7"/>
  <c r="A959" i="7"/>
  <c r="A958" i="7"/>
  <c r="A957" i="7"/>
  <c r="A956" i="7"/>
  <c r="A955" i="7"/>
  <c r="A954" i="7"/>
  <c r="A953" i="7"/>
  <c r="A952" i="7"/>
  <c r="A951" i="7"/>
  <c r="A950" i="7"/>
  <c r="A949" i="7"/>
  <c r="A948" i="7"/>
  <c r="A947" i="7"/>
  <c r="A946" i="7"/>
  <c r="A945" i="7"/>
  <c r="A944" i="7"/>
  <c r="A943" i="7"/>
  <c r="A942" i="7"/>
  <c r="A941" i="7"/>
  <c r="A940" i="7"/>
  <c r="A939" i="7"/>
  <c r="A938" i="7"/>
  <c r="A937" i="7"/>
  <c r="A936" i="7"/>
  <c r="A935" i="7"/>
  <c r="A934" i="7"/>
  <c r="A933" i="7"/>
  <c r="A932" i="7"/>
  <c r="A931" i="7"/>
  <c r="A930" i="7"/>
  <c r="A929" i="7"/>
  <c r="A928" i="7"/>
  <c r="A927" i="7"/>
  <c r="A926" i="7"/>
  <c r="A925" i="7"/>
  <c r="A924" i="7"/>
  <c r="A923" i="7"/>
  <c r="A922" i="7"/>
  <c r="A921" i="7"/>
  <c r="A920" i="7"/>
  <c r="A919" i="7"/>
  <c r="A918" i="7"/>
  <c r="A917" i="7"/>
  <c r="A916" i="7"/>
  <c r="A915" i="7"/>
  <c r="A914" i="7"/>
  <c r="A913" i="7"/>
  <c r="A912" i="7"/>
  <c r="A911" i="7"/>
  <c r="A910" i="7"/>
  <c r="A909" i="7"/>
  <c r="A908" i="7"/>
  <c r="A907" i="7"/>
  <c r="A906" i="7"/>
  <c r="A905" i="7"/>
  <c r="A904" i="7"/>
  <c r="A903" i="7"/>
  <c r="A902" i="7"/>
  <c r="A901" i="7"/>
  <c r="A900" i="7"/>
  <c r="A899" i="7"/>
  <c r="A898" i="7"/>
  <c r="A897" i="7"/>
  <c r="A896" i="7"/>
  <c r="A895" i="7"/>
  <c r="A894" i="7"/>
  <c r="A893" i="7"/>
  <c r="A892" i="7"/>
  <c r="A891" i="7"/>
  <c r="A890" i="7"/>
  <c r="A889" i="7"/>
  <c r="G889" i="7" s="1"/>
  <c r="A888" i="7"/>
  <c r="A887" i="7"/>
  <c r="A886" i="7"/>
  <c r="A885" i="7"/>
  <c r="A884" i="7"/>
  <c r="A883" i="7"/>
  <c r="A882" i="7"/>
  <c r="A881" i="7"/>
  <c r="A880" i="7"/>
  <c r="A879" i="7"/>
  <c r="A878" i="7"/>
  <c r="A877" i="7"/>
  <c r="A876" i="7"/>
  <c r="A875" i="7"/>
  <c r="A874" i="7"/>
  <c r="A873" i="7"/>
  <c r="A872" i="7"/>
  <c r="A871" i="7"/>
  <c r="A870" i="7"/>
  <c r="A869" i="7"/>
  <c r="A868" i="7"/>
  <c r="A867" i="7"/>
  <c r="A866" i="7"/>
  <c r="A865" i="7"/>
  <c r="A864" i="7"/>
  <c r="A863" i="7"/>
  <c r="A862" i="7"/>
  <c r="A861" i="7"/>
  <c r="A860" i="7"/>
  <c r="A859" i="7"/>
  <c r="A858" i="7"/>
  <c r="A857" i="7"/>
  <c r="A856" i="7"/>
  <c r="A855" i="7"/>
  <c r="A854" i="7"/>
  <c r="A853" i="7"/>
  <c r="A852" i="7"/>
  <c r="A851" i="7"/>
  <c r="A850" i="7"/>
  <c r="A849" i="7"/>
  <c r="A848" i="7"/>
  <c r="A847" i="7"/>
  <c r="A846" i="7"/>
  <c r="A845" i="7"/>
  <c r="A844" i="7"/>
  <c r="A843" i="7"/>
  <c r="A842" i="7"/>
  <c r="A841" i="7"/>
  <c r="A840" i="7"/>
  <c r="A839" i="7"/>
  <c r="A838" i="7"/>
  <c r="A837" i="7"/>
  <c r="A836" i="7"/>
  <c r="A835" i="7"/>
  <c r="A834" i="7"/>
  <c r="A833" i="7"/>
  <c r="A832" i="7"/>
  <c r="A831" i="7"/>
  <c r="A830" i="7"/>
  <c r="A829" i="7"/>
  <c r="A828" i="7"/>
  <c r="A827" i="7"/>
  <c r="A826" i="7"/>
  <c r="A825" i="7"/>
  <c r="A824" i="7"/>
  <c r="A823" i="7"/>
  <c r="A822" i="7"/>
  <c r="A821" i="7"/>
  <c r="A820" i="7"/>
  <c r="A819" i="7"/>
  <c r="A818" i="7"/>
  <c r="A817" i="7"/>
  <c r="A816" i="7"/>
  <c r="A815" i="7"/>
  <c r="A814" i="7"/>
  <c r="A813" i="7"/>
  <c r="A812" i="7"/>
  <c r="A811" i="7"/>
  <c r="A810" i="7"/>
  <c r="A809" i="7"/>
  <c r="G809" i="7" s="1"/>
  <c r="A808" i="7"/>
  <c r="A807" i="7"/>
  <c r="A806" i="7"/>
  <c r="A805" i="7"/>
  <c r="A804" i="7"/>
  <c r="A803" i="7"/>
  <c r="A802" i="7"/>
  <c r="A801" i="7"/>
  <c r="A800" i="7"/>
  <c r="A799" i="7"/>
  <c r="A798" i="7"/>
  <c r="A797" i="7"/>
  <c r="A796" i="7"/>
  <c r="A795" i="7"/>
  <c r="A794" i="7"/>
  <c r="A793" i="7"/>
  <c r="A792" i="7"/>
  <c r="A791" i="7"/>
  <c r="A790" i="7"/>
  <c r="A789" i="7"/>
  <c r="A788" i="7"/>
  <c r="A787" i="7"/>
  <c r="A786" i="7"/>
  <c r="A785" i="7"/>
  <c r="A784" i="7"/>
  <c r="A783" i="7"/>
  <c r="A782" i="7"/>
  <c r="A781" i="7"/>
  <c r="A780" i="7"/>
  <c r="A779" i="7"/>
  <c r="A778" i="7"/>
  <c r="A777" i="7"/>
  <c r="A776" i="7"/>
  <c r="A775" i="7"/>
  <c r="A774" i="7"/>
  <c r="A773" i="7"/>
  <c r="A772" i="7"/>
  <c r="A771" i="7"/>
  <c r="A770" i="7"/>
  <c r="A769" i="7"/>
  <c r="A768" i="7"/>
  <c r="A767" i="7"/>
  <c r="A766" i="7"/>
  <c r="A765" i="7"/>
  <c r="A764" i="7"/>
  <c r="A763" i="7"/>
  <c r="A762" i="7"/>
  <c r="A761" i="7"/>
  <c r="A760" i="7"/>
  <c r="A759" i="7"/>
  <c r="A758" i="7"/>
  <c r="A757" i="7"/>
  <c r="A756" i="7"/>
  <c r="A755" i="7"/>
  <c r="A754" i="7"/>
  <c r="A753" i="7"/>
  <c r="A752" i="7"/>
  <c r="A751" i="7"/>
  <c r="A750" i="7"/>
  <c r="A749" i="7"/>
  <c r="A748" i="7"/>
  <c r="A747" i="7"/>
  <c r="A746" i="7"/>
  <c r="A745" i="7"/>
  <c r="A744" i="7"/>
  <c r="A743" i="7"/>
  <c r="A742" i="7"/>
  <c r="A741" i="7"/>
  <c r="A740" i="7"/>
  <c r="A739" i="7"/>
  <c r="A738" i="7"/>
  <c r="A737" i="7"/>
  <c r="A736" i="7"/>
  <c r="A735" i="7"/>
  <c r="A734" i="7"/>
  <c r="A733" i="7"/>
  <c r="A732" i="7"/>
  <c r="A731" i="7"/>
  <c r="A730" i="7"/>
  <c r="A729" i="7"/>
  <c r="G729" i="7" s="1"/>
  <c r="A728" i="7"/>
  <c r="A727" i="7"/>
  <c r="A726" i="7"/>
  <c r="A725" i="7"/>
  <c r="A724" i="7"/>
  <c r="A723" i="7"/>
  <c r="A722" i="7"/>
  <c r="A721" i="7"/>
  <c r="A720" i="7"/>
  <c r="A719" i="7"/>
  <c r="A718" i="7"/>
  <c r="A717" i="7"/>
  <c r="A716" i="7"/>
  <c r="A715" i="7"/>
  <c r="A714" i="7"/>
  <c r="A713" i="7"/>
  <c r="A712" i="7"/>
  <c r="A711" i="7"/>
  <c r="A710" i="7"/>
  <c r="A709" i="7"/>
  <c r="A708" i="7"/>
  <c r="A707" i="7"/>
  <c r="A706" i="7"/>
  <c r="A705" i="7"/>
  <c r="A704" i="7"/>
  <c r="A703" i="7"/>
  <c r="A702" i="7"/>
  <c r="A701" i="7"/>
  <c r="A700" i="7"/>
  <c r="A699" i="7"/>
  <c r="A698" i="7"/>
  <c r="A697" i="7"/>
  <c r="A696" i="7"/>
  <c r="A695" i="7"/>
  <c r="A694" i="7"/>
  <c r="A693" i="7"/>
  <c r="A692" i="7"/>
  <c r="A691" i="7"/>
  <c r="A690" i="7"/>
  <c r="A689" i="7"/>
  <c r="G689" i="7" s="1"/>
  <c r="A688" i="7"/>
  <c r="A687" i="7"/>
  <c r="A686" i="7"/>
  <c r="A685" i="7"/>
  <c r="A684" i="7"/>
  <c r="A683" i="7"/>
  <c r="A682" i="7"/>
  <c r="A681" i="7"/>
  <c r="A680" i="7"/>
  <c r="A679" i="7"/>
  <c r="A678" i="7"/>
  <c r="A677" i="7"/>
  <c r="A676" i="7"/>
  <c r="A675" i="7"/>
  <c r="A674" i="7"/>
  <c r="A673" i="7"/>
  <c r="A672" i="7"/>
  <c r="A671" i="7"/>
  <c r="A670" i="7"/>
  <c r="A669" i="7"/>
  <c r="A668" i="7"/>
  <c r="A667" i="7"/>
  <c r="A666" i="7"/>
  <c r="A665" i="7"/>
  <c r="A664" i="7"/>
  <c r="A663" i="7"/>
  <c r="A662" i="7"/>
  <c r="A661" i="7"/>
  <c r="A660" i="7"/>
  <c r="A659" i="7"/>
  <c r="A658" i="7"/>
  <c r="A657" i="7"/>
  <c r="A656" i="7"/>
  <c r="A655" i="7"/>
  <c r="A654" i="7"/>
  <c r="A653" i="7"/>
  <c r="A652" i="7"/>
  <c r="A651" i="7"/>
  <c r="A650" i="7"/>
  <c r="G650" i="7" s="1"/>
  <c r="A649" i="7"/>
  <c r="G649" i="7" s="1"/>
  <c r="A648" i="7"/>
  <c r="A647" i="7"/>
  <c r="A646" i="7"/>
  <c r="A645" i="7"/>
  <c r="A644" i="7"/>
  <c r="A643" i="7"/>
  <c r="A642" i="7"/>
  <c r="G642" i="7" s="1"/>
  <c r="A641" i="7"/>
  <c r="A640" i="7"/>
  <c r="A639" i="7"/>
  <c r="A638" i="7"/>
  <c r="A637" i="7"/>
  <c r="A636" i="7"/>
  <c r="A635" i="7"/>
  <c r="A634" i="7"/>
  <c r="A633" i="7"/>
  <c r="A632" i="7"/>
  <c r="A631" i="7"/>
  <c r="A630" i="7"/>
  <c r="A629" i="7"/>
  <c r="A628" i="7"/>
  <c r="A627" i="7"/>
  <c r="A626" i="7"/>
  <c r="A625" i="7"/>
  <c r="A624" i="7"/>
  <c r="A623" i="7"/>
  <c r="A622" i="7"/>
  <c r="A621" i="7"/>
  <c r="A620" i="7"/>
  <c r="A619" i="7"/>
  <c r="A618" i="7"/>
  <c r="A617" i="7"/>
  <c r="A616" i="7"/>
  <c r="A615" i="7"/>
  <c r="A614" i="7"/>
  <c r="A613" i="7"/>
  <c r="A612" i="7"/>
  <c r="A611" i="7"/>
  <c r="A610" i="7"/>
  <c r="A609" i="7"/>
  <c r="A608" i="7"/>
  <c r="A607" i="7"/>
  <c r="A606" i="7"/>
  <c r="A605" i="7"/>
  <c r="A604" i="7"/>
  <c r="A603" i="7"/>
  <c r="A602" i="7"/>
  <c r="A601" i="7"/>
  <c r="A600" i="7"/>
  <c r="A599" i="7"/>
  <c r="A598" i="7"/>
  <c r="A597" i="7"/>
  <c r="A596" i="7"/>
  <c r="A595" i="7"/>
  <c r="A594" i="7"/>
  <c r="A593" i="7"/>
  <c r="A592" i="7"/>
  <c r="A591" i="7"/>
  <c r="A590" i="7"/>
  <c r="A589" i="7"/>
  <c r="A588" i="7"/>
  <c r="A587" i="7"/>
  <c r="A586" i="7"/>
  <c r="A585" i="7"/>
  <c r="A584" i="7"/>
  <c r="A583" i="7"/>
  <c r="A582" i="7"/>
  <c r="A581" i="7"/>
  <c r="A580" i="7"/>
  <c r="A579" i="7"/>
  <c r="A578" i="7"/>
  <c r="A577" i="7"/>
  <c r="G577" i="7" s="1"/>
  <c r="A576" i="7"/>
  <c r="A575" i="7"/>
  <c r="A574" i="7"/>
  <c r="A573" i="7"/>
  <c r="A572" i="7"/>
  <c r="A571" i="7"/>
  <c r="A570" i="7"/>
  <c r="G570" i="7" s="1"/>
  <c r="A569" i="7"/>
  <c r="G569" i="7" s="1"/>
  <c r="A568" i="7"/>
  <c r="A567" i="7"/>
  <c r="A566" i="7"/>
  <c r="A565" i="7"/>
  <c r="A564" i="7"/>
  <c r="A563" i="7"/>
  <c r="A562" i="7"/>
  <c r="G562" i="7" s="1"/>
  <c r="A561" i="7"/>
  <c r="G561" i="7" s="1"/>
  <c r="A560" i="7"/>
  <c r="A559" i="7"/>
  <c r="A558" i="7"/>
  <c r="A557" i="7"/>
  <c r="A556" i="7"/>
  <c r="A555" i="7"/>
  <c r="A554" i="7"/>
  <c r="A553" i="7"/>
  <c r="A552" i="7"/>
  <c r="A551" i="7"/>
  <c r="A550" i="7"/>
  <c r="A549" i="7"/>
  <c r="A548" i="7"/>
  <c r="A547" i="7"/>
  <c r="A546" i="7"/>
  <c r="A545" i="7"/>
  <c r="A544" i="7"/>
  <c r="A543" i="7"/>
  <c r="A542" i="7"/>
  <c r="A541" i="7"/>
  <c r="A540" i="7"/>
  <c r="A539" i="7"/>
  <c r="A538" i="7"/>
  <c r="A537" i="7"/>
  <c r="A536" i="7"/>
  <c r="A535" i="7"/>
  <c r="A534" i="7"/>
  <c r="A533" i="7"/>
  <c r="A532" i="7"/>
  <c r="A531" i="7"/>
  <c r="A530" i="7"/>
  <c r="A529" i="7"/>
  <c r="A528" i="7"/>
  <c r="A527" i="7"/>
  <c r="A526" i="7"/>
  <c r="A525" i="7"/>
  <c r="A524" i="7"/>
  <c r="A523" i="7"/>
  <c r="A522" i="7"/>
  <c r="A521" i="7"/>
  <c r="A520" i="7"/>
  <c r="A519" i="7"/>
  <c r="A518" i="7"/>
  <c r="A517" i="7"/>
  <c r="A516" i="7"/>
  <c r="A515" i="7"/>
  <c r="A514" i="7"/>
  <c r="A513" i="7"/>
  <c r="A512" i="7"/>
  <c r="A511" i="7"/>
  <c r="A510" i="7"/>
  <c r="A509" i="7"/>
  <c r="A508" i="7"/>
  <c r="A507" i="7"/>
  <c r="A506" i="7"/>
  <c r="A505" i="7"/>
  <c r="A504" i="7"/>
  <c r="A503" i="7"/>
  <c r="A502" i="7"/>
  <c r="A501" i="7"/>
  <c r="A500" i="7"/>
  <c r="A499" i="7"/>
  <c r="A498" i="7"/>
  <c r="A497" i="7"/>
  <c r="A496" i="7"/>
  <c r="A495" i="7"/>
  <c r="A494" i="7"/>
  <c r="A493" i="7"/>
  <c r="A492" i="7"/>
  <c r="A491" i="7"/>
  <c r="A490" i="7"/>
  <c r="G490" i="7" s="1"/>
  <c r="A489" i="7"/>
  <c r="G489" i="7" s="1"/>
  <c r="A488" i="7"/>
  <c r="A487" i="7"/>
  <c r="A486" i="7"/>
  <c r="A485" i="7"/>
  <c r="A484" i="7"/>
  <c r="A483" i="7"/>
  <c r="A482" i="7"/>
  <c r="G482" i="7" s="1"/>
  <c r="A481" i="7"/>
  <c r="A480" i="7"/>
  <c r="A479" i="7"/>
  <c r="A478" i="7"/>
  <c r="A477" i="7"/>
  <c r="A476" i="7"/>
  <c r="A475" i="7"/>
  <c r="A474" i="7"/>
  <c r="A473" i="7"/>
  <c r="A472" i="7"/>
  <c r="A471" i="7"/>
  <c r="A470" i="7"/>
  <c r="A469" i="7"/>
  <c r="A468" i="7"/>
  <c r="A467" i="7"/>
  <c r="A466" i="7"/>
  <c r="A465" i="7"/>
  <c r="A464" i="7"/>
  <c r="A463" i="7"/>
  <c r="A462" i="7"/>
  <c r="A461" i="7"/>
  <c r="A460" i="7"/>
  <c r="A459" i="7"/>
  <c r="A458" i="7"/>
  <c r="A457" i="7"/>
  <c r="A456" i="7"/>
  <c r="A455" i="7"/>
  <c r="A454" i="7"/>
  <c r="A453" i="7"/>
  <c r="A452" i="7"/>
  <c r="A451" i="7"/>
  <c r="A450" i="7"/>
  <c r="A449" i="7"/>
  <c r="G449" i="7" s="1"/>
  <c r="A448" i="7"/>
  <c r="A447" i="7"/>
  <c r="A446" i="7"/>
  <c r="A445" i="7"/>
  <c r="A444" i="7"/>
  <c r="A443" i="7"/>
  <c r="A442" i="7"/>
  <c r="A441" i="7"/>
  <c r="A440" i="7"/>
  <c r="A439" i="7"/>
  <c r="A438" i="7"/>
  <c r="A437" i="7"/>
  <c r="A436" i="7"/>
  <c r="A435" i="7"/>
  <c r="A434" i="7"/>
  <c r="A433" i="7"/>
  <c r="A432" i="7"/>
  <c r="A431" i="7"/>
  <c r="A430" i="7"/>
  <c r="A429" i="7"/>
  <c r="A428" i="7"/>
  <c r="A427" i="7"/>
  <c r="A426" i="7"/>
  <c r="A425" i="7"/>
  <c r="A424" i="7"/>
  <c r="A423" i="7"/>
  <c r="A422" i="7"/>
  <c r="A421" i="7"/>
  <c r="A420" i="7"/>
  <c r="A419" i="7"/>
  <c r="A418" i="7"/>
  <c r="A417" i="7"/>
  <c r="A416" i="7"/>
  <c r="A415" i="7"/>
  <c r="A414" i="7"/>
  <c r="A413" i="7"/>
  <c r="A412" i="7"/>
  <c r="A411" i="7"/>
  <c r="A410" i="7"/>
  <c r="G410" i="7" s="1"/>
  <c r="A409" i="7"/>
  <c r="G409" i="7" s="1"/>
  <c r="A408" i="7"/>
  <c r="A407" i="7"/>
  <c r="A406" i="7"/>
  <c r="A405" i="7"/>
  <c r="A404" i="7"/>
  <c r="A403" i="7"/>
  <c r="A402" i="7"/>
  <c r="G402" i="7" s="1"/>
  <c r="A401" i="7"/>
  <c r="A400" i="7"/>
  <c r="A399" i="7"/>
  <c r="A398" i="7"/>
  <c r="A397" i="7"/>
  <c r="A396" i="7"/>
  <c r="A395" i="7"/>
  <c r="A394" i="7"/>
  <c r="A393" i="7"/>
  <c r="A392" i="7"/>
  <c r="A391" i="7"/>
  <c r="A390" i="7"/>
  <c r="A389" i="7"/>
  <c r="A388" i="7"/>
  <c r="A387" i="7"/>
  <c r="A386" i="7"/>
  <c r="A385" i="7"/>
  <c r="A384" i="7"/>
  <c r="A383" i="7"/>
  <c r="A382" i="7"/>
  <c r="A381" i="7"/>
  <c r="A380" i="7"/>
  <c r="A379" i="7"/>
  <c r="A378" i="7"/>
  <c r="A377" i="7"/>
  <c r="A376" i="7"/>
  <c r="A375" i="7"/>
  <c r="A374" i="7"/>
  <c r="A373" i="7"/>
  <c r="A372" i="7"/>
  <c r="A371" i="7"/>
  <c r="A370" i="7"/>
  <c r="A369" i="7"/>
  <c r="A368" i="7"/>
  <c r="A367" i="7"/>
  <c r="A366" i="7"/>
  <c r="A365" i="7"/>
  <c r="A364" i="7"/>
  <c r="A363" i="7"/>
  <c r="A362" i="7"/>
  <c r="A361" i="7"/>
  <c r="A360" i="7"/>
  <c r="A359" i="7"/>
  <c r="A358" i="7"/>
  <c r="A357" i="7"/>
  <c r="A356" i="7"/>
  <c r="A355" i="7"/>
  <c r="A354" i="7"/>
  <c r="A353" i="7"/>
  <c r="A352" i="7"/>
  <c r="A351" i="7"/>
  <c r="A350" i="7"/>
  <c r="A349" i="7"/>
  <c r="A348" i="7"/>
  <c r="A347" i="7"/>
  <c r="A346" i="7"/>
  <c r="A345" i="7"/>
  <c r="A344" i="7"/>
  <c r="A343" i="7"/>
  <c r="A342" i="7"/>
  <c r="A341" i="7"/>
  <c r="A340" i="7"/>
  <c r="A339" i="7"/>
  <c r="A338" i="7"/>
  <c r="A337" i="7"/>
  <c r="A336" i="7"/>
  <c r="A335" i="7"/>
  <c r="A334" i="7"/>
  <c r="A333" i="7"/>
  <c r="A332" i="7"/>
  <c r="A331" i="7"/>
  <c r="A330" i="7"/>
  <c r="G330" i="7" s="1"/>
  <c r="A329" i="7"/>
  <c r="A328" i="7"/>
  <c r="A327" i="7"/>
  <c r="A326" i="7"/>
  <c r="A325" i="7"/>
  <c r="A324" i="7"/>
  <c r="A323" i="7"/>
  <c r="A322" i="7"/>
  <c r="G322" i="7" s="1"/>
  <c r="A321" i="7"/>
  <c r="G321" i="7" s="1"/>
  <c r="A320" i="7"/>
  <c r="A319" i="7"/>
  <c r="A318" i="7"/>
  <c r="A317" i="7"/>
  <c r="A316" i="7"/>
  <c r="A315" i="7"/>
  <c r="A314" i="7"/>
  <c r="A313" i="7"/>
  <c r="A312" i="7"/>
  <c r="A311" i="7"/>
  <c r="A310" i="7"/>
  <c r="A309" i="7"/>
  <c r="A308" i="7"/>
  <c r="A307" i="7"/>
  <c r="A306" i="7"/>
  <c r="A305" i="7"/>
  <c r="A304" i="7"/>
  <c r="A303" i="7"/>
  <c r="A302" i="7"/>
  <c r="A301" i="7"/>
  <c r="A300" i="7"/>
  <c r="A299" i="7"/>
  <c r="A298" i="7"/>
  <c r="A297" i="7"/>
  <c r="A296" i="7"/>
  <c r="A295" i="7"/>
  <c r="A294" i="7"/>
  <c r="A293" i="7"/>
  <c r="A292" i="7"/>
  <c r="A291" i="7"/>
  <c r="A290" i="7"/>
  <c r="A289" i="7"/>
  <c r="A288" i="7"/>
  <c r="A287" i="7"/>
  <c r="A286" i="7"/>
  <c r="A285" i="7"/>
  <c r="A284" i="7"/>
  <c r="A283" i="7"/>
  <c r="A282" i="7"/>
  <c r="A281" i="7"/>
  <c r="G281" i="7" s="1"/>
  <c r="A280" i="7"/>
  <c r="A279" i="7"/>
  <c r="A278" i="7"/>
  <c r="A277" i="7"/>
  <c r="A276" i="7"/>
  <c r="A275" i="7"/>
  <c r="A274" i="7"/>
  <c r="A273" i="7"/>
  <c r="A272" i="7"/>
  <c r="A271" i="7"/>
  <c r="A270" i="7"/>
  <c r="A269" i="7"/>
  <c r="A268" i="7"/>
  <c r="A267" i="7"/>
  <c r="A266" i="7"/>
  <c r="A265" i="7"/>
  <c r="A264" i="7"/>
  <c r="A263" i="7"/>
  <c r="A262" i="7"/>
  <c r="A261" i="7"/>
  <c r="A260" i="7"/>
  <c r="A259" i="7"/>
  <c r="A258" i="7"/>
  <c r="A257" i="7"/>
  <c r="A256" i="7"/>
  <c r="A255" i="7"/>
  <c r="A254" i="7"/>
  <c r="A253" i="7"/>
  <c r="A252" i="7"/>
  <c r="A251" i="7"/>
  <c r="A250" i="7"/>
  <c r="G250" i="7" s="1"/>
  <c r="A249" i="7"/>
  <c r="G249" i="7" s="1"/>
  <c r="A248" i="7"/>
  <c r="A247" i="7"/>
  <c r="A246" i="7"/>
  <c r="A245" i="7"/>
  <c r="A244" i="7"/>
  <c r="A243" i="7"/>
  <c r="A242" i="7"/>
  <c r="G242" i="7" s="1"/>
  <c r="A241" i="7"/>
  <c r="A240" i="7"/>
  <c r="A239" i="7"/>
  <c r="A238" i="7"/>
  <c r="A237" i="7"/>
  <c r="A236" i="7"/>
  <c r="A235" i="7"/>
  <c r="A234" i="7"/>
  <c r="A233" i="7"/>
  <c r="A232" i="7"/>
  <c r="A231" i="7"/>
  <c r="A230" i="7"/>
  <c r="A229" i="7"/>
  <c r="A228" i="7"/>
  <c r="A227" i="7"/>
  <c r="A226" i="7"/>
  <c r="A225" i="7"/>
  <c r="G225" i="7" s="1"/>
  <c r="A224" i="7"/>
  <c r="A223" i="7"/>
  <c r="A222" i="7"/>
  <c r="A221" i="7"/>
  <c r="A220" i="7"/>
  <c r="A219" i="7"/>
  <c r="A218" i="7"/>
  <c r="A217" i="7"/>
  <c r="G217" i="7" s="1"/>
  <c r="A216" i="7"/>
  <c r="A215" i="7"/>
  <c r="A214" i="7"/>
  <c r="A213" i="7"/>
  <c r="A212" i="7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G170" i="7" s="1"/>
  <c r="A169" i="7"/>
  <c r="G169" i="7" s="1"/>
  <c r="A168" i="7"/>
  <c r="A167" i="7"/>
  <c r="A166" i="7"/>
  <c r="A165" i="7"/>
  <c r="A164" i="7"/>
  <c r="A163" i="7"/>
  <c r="A162" i="7"/>
  <c r="G162" i="7" s="1"/>
  <c r="A161" i="7"/>
  <c r="G161" i="7" s="1"/>
  <c r="A160" i="7"/>
  <c r="A159" i="7"/>
  <c r="A158" i="7"/>
  <c r="A157" i="7"/>
  <c r="A156" i="7"/>
  <c r="A155" i="7"/>
  <c r="A154" i="7"/>
  <c r="A153" i="7"/>
  <c r="G153" i="7" s="1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G97" i="7" s="1"/>
  <c r="A96" i="7"/>
  <c r="A95" i="7"/>
  <c r="A94" i="7"/>
  <c r="A93" i="7"/>
  <c r="A92" i="7"/>
  <c r="A91" i="7"/>
  <c r="A90" i="7"/>
  <c r="G90" i="7" s="1"/>
  <c r="A89" i="7"/>
  <c r="G89" i="7" s="1"/>
  <c r="A88" i="7"/>
  <c r="A87" i="7"/>
  <c r="A86" i="7"/>
  <c r="A85" i="7"/>
  <c r="A84" i="7"/>
  <c r="A83" i="7"/>
  <c r="A82" i="7"/>
  <c r="G82" i="7" s="1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G33" i="7" s="1"/>
  <c r="A32" i="7"/>
  <c r="A31" i="7"/>
  <c r="A30" i="7"/>
  <c r="A29" i="7"/>
  <c r="A28" i="7"/>
  <c r="A27" i="7"/>
  <c r="A26" i="7"/>
  <c r="A25" i="7"/>
  <c r="G25" i="7" s="1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G10" i="7" s="1"/>
  <c r="A9" i="7"/>
  <c r="G9" i="7" s="1"/>
  <c r="A8" i="7"/>
  <c r="A7" i="7"/>
  <c r="A6" i="7"/>
  <c r="A5" i="7"/>
  <c r="A4" i="7"/>
  <c r="A3" i="7"/>
  <c r="A2" i="7"/>
  <c r="G1084" i="7"/>
  <c r="G1076" i="7"/>
  <c r="G1056" i="7"/>
  <c r="G1055" i="7"/>
  <c r="G1054" i="7"/>
  <c r="G1053" i="7"/>
  <c r="G1052" i="7"/>
  <c r="G1051" i="7"/>
  <c r="G1050" i="7"/>
  <c r="G1048" i="7"/>
  <c r="G1047" i="7"/>
  <c r="G1046" i="7"/>
  <c r="G1045" i="7"/>
  <c r="G1044" i="7"/>
  <c r="G1043" i="7"/>
  <c r="G1042" i="7"/>
  <c r="G1028" i="7"/>
  <c r="G1026" i="7"/>
  <c r="G996" i="7"/>
  <c r="G994" i="7"/>
  <c r="G976" i="7"/>
  <c r="G975" i="7"/>
  <c r="G974" i="7"/>
  <c r="G973" i="7"/>
  <c r="G972" i="7"/>
  <c r="G971" i="7"/>
  <c r="G970" i="7"/>
  <c r="G968" i="7"/>
  <c r="G967" i="7"/>
  <c r="G966" i="7"/>
  <c r="G965" i="7"/>
  <c r="G964" i="7"/>
  <c r="G963" i="7"/>
  <c r="G962" i="7"/>
  <c r="G946" i="7"/>
  <c r="G940" i="7"/>
  <c r="G914" i="7"/>
  <c r="G908" i="7"/>
  <c r="G891" i="7"/>
  <c r="G890" i="7"/>
  <c r="G888" i="7"/>
  <c r="G887" i="7"/>
  <c r="G886" i="7"/>
  <c r="G885" i="7"/>
  <c r="G884" i="7"/>
  <c r="G883" i="7"/>
  <c r="G882" i="7"/>
  <c r="G876" i="7"/>
  <c r="G874" i="7"/>
  <c r="G844" i="7"/>
  <c r="G842" i="7"/>
  <c r="G812" i="7"/>
  <c r="G811" i="7"/>
  <c r="G810" i="7"/>
  <c r="G808" i="7"/>
  <c r="G807" i="7"/>
  <c r="G806" i="7"/>
  <c r="G805" i="7"/>
  <c r="G804" i="7"/>
  <c r="G803" i="7"/>
  <c r="G802" i="7"/>
  <c r="G778" i="7"/>
  <c r="G772" i="7"/>
  <c r="G746" i="7"/>
  <c r="G740" i="7"/>
  <c r="G736" i="7"/>
  <c r="G735" i="7"/>
  <c r="G734" i="7"/>
  <c r="G733" i="7"/>
  <c r="G732" i="7"/>
  <c r="G731" i="7"/>
  <c r="G730" i="7"/>
  <c r="G728" i="7"/>
  <c r="G727" i="7"/>
  <c r="G726" i="7"/>
  <c r="G725" i="7"/>
  <c r="G724" i="7"/>
  <c r="G723" i="7"/>
  <c r="G722" i="7"/>
  <c r="G2" i="7"/>
  <c r="G696" i="7"/>
  <c r="G660" i="7"/>
  <c r="G653" i="7"/>
  <c r="G651" i="7"/>
  <c r="G648" i="7"/>
  <c r="G647" i="7"/>
  <c r="G646" i="7"/>
  <c r="G645" i="7"/>
  <c r="G644" i="7"/>
  <c r="G643" i="7"/>
  <c r="G614" i="7"/>
  <c r="G607" i="7"/>
  <c r="G571" i="7"/>
  <c r="G568" i="7"/>
  <c r="G567" i="7"/>
  <c r="G566" i="7"/>
  <c r="G565" i="7"/>
  <c r="G564" i="7"/>
  <c r="G563" i="7"/>
  <c r="G532" i="7"/>
  <c r="G525" i="7"/>
  <c r="G495" i="7"/>
  <c r="G491" i="7"/>
  <c r="G488" i="7"/>
  <c r="G487" i="7"/>
  <c r="G486" i="7"/>
  <c r="G485" i="7"/>
  <c r="G484" i="7"/>
  <c r="G483" i="7"/>
  <c r="G479" i="7"/>
  <c r="G443" i="7"/>
  <c r="G413" i="7"/>
  <c r="G411" i="7"/>
  <c r="G408" i="7"/>
  <c r="G407" i="7"/>
  <c r="G406" i="7"/>
  <c r="G405" i="7"/>
  <c r="G404" i="7"/>
  <c r="G403" i="7"/>
  <c r="G397" i="7"/>
  <c r="G367" i="7"/>
  <c r="G360" i="7"/>
  <c r="G331" i="7"/>
  <c r="G329" i="7"/>
  <c r="G328" i="7"/>
  <c r="G327" i="7"/>
  <c r="G326" i="7"/>
  <c r="G325" i="7"/>
  <c r="G324" i="7"/>
  <c r="G323" i="7"/>
  <c r="G315" i="7"/>
  <c r="G293" i="7"/>
  <c r="G291" i="7"/>
  <c r="G280" i="7"/>
  <c r="G272" i="7"/>
  <c r="G271" i="7"/>
  <c r="G263" i="7"/>
  <c r="G262" i="7"/>
  <c r="G254" i="7"/>
  <c r="G253" i="7"/>
  <c r="G251" i="7"/>
  <c r="G248" i="7"/>
  <c r="G247" i="7"/>
  <c r="G246" i="7"/>
  <c r="G245" i="7"/>
  <c r="G244" i="7"/>
  <c r="G243" i="7"/>
  <c r="G236" i="7"/>
  <c r="G235" i="7"/>
  <c r="G227" i="7"/>
  <c r="G216" i="7"/>
  <c r="G208" i="7"/>
  <c r="G207" i="7"/>
  <c r="G199" i="7"/>
  <c r="G198" i="7"/>
  <c r="G190" i="7"/>
  <c r="G189" i="7"/>
  <c r="G181" i="7"/>
  <c r="G180" i="7"/>
  <c r="G176" i="7"/>
  <c r="G175" i="7"/>
  <c r="G174" i="7"/>
  <c r="G173" i="7"/>
  <c r="G172" i="7"/>
  <c r="G171" i="7"/>
  <c r="G168" i="7"/>
  <c r="G167" i="7"/>
  <c r="G166" i="7"/>
  <c r="G165" i="7"/>
  <c r="G164" i="7"/>
  <c r="G163" i="7"/>
  <c r="G152" i="7"/>
  <c r="G144" i="7"/>
  <c r="G143" i="7"/>
  <c r="G135" i="7"/>
  <c r="G134" i="7"/>
  <c r="G126" i="7"/>
  <c r="G125" i="7"/>
  <c r="G117" i="7"/>
  <c r="G116" i="7"/>
  <c r="G108" i="7"/>
  <c r="G107" i="7"/>
  <c r="G99" i="7"/>
  <c r="G96" i="7"/>
  <c r="G95" i="7"/>
  <c r="G94" i="7"/>
  <c r="G93" i="7"/>
  <c r="G92" i="7"/>
  <c r="G91" i="7"/>
  <c r="G88" i="7"/>
  <c r="G87" i="7"/>
  <c r="G86" i="7"/>
  <c r="G85" i="7"/>
  <c r="G84" i="7"/>
  <c r="G83" i="7"/>
  <c r="G80" i="7"/>
  <c r="G79" i="7"/>
  <c r="G71" i="7"/>
  <c r="G70" i="7"/>
  <c r="G62" i="7"/>
  <c r="G61" i="7"/>
  <c r="G53" i="7"/>
  <c r="G52" i="7"/>
  <c r="G44" i="7"/>
  <c r="G43" i="7"/>
  <c r="G35" i="7"/>
  <c r="G24" i="7"/>
  <c r="G16" i="7"/>
  <c r="G15" i="7"/>
  <c r="G14" i="7"/>
  <c r="G13" i="7"/>
  <c r="G12" i="7"/>
  <c r="G11" i="7"/>
  <c r="G8" i="7"/>
  <c r="G7" i="7"/>
  <c r="G6" i="7"/>
  <c r="G5" i="7"/>
  <c r="G4" i="7"/>
  <c r="G3" i="7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G1074" i="7" s="1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803" i="5"/>
  <c r="A802" i="5"/>
  <c r="A801" i="5"/>
  <c r="A800" i="5"/>
  <c r="A799" i="5"/>
  <c r="A798" i="5"/>
  <c r="A797" i="5"/>
  <c r="A796" i="5"/>
  <c r="A795" i="5"/>
  <c r="A794" i="5"/>
  <c r="A793" i="5"/>
  <c r="A792" i="5"/>
  <c r="A791" i="5"/>
  <c r="A790" i="5"/>
  <c r="A789" i="5"/>
  <c r="A788" i="5"/>
  <c r="A787" i="5"/>
  <c r="A786" i="5"/>
  <c r="A785" i="5"/>
  <c r="A784" i="5"/>
  <c r="A783" i="5"/>
  <c r="A782" i="5"/>
  <c r="A781" i="5"/>
  <c r="A780" i="5"/>
  <c r="A779" i="5"/>
  <c r="A778" i="5"/>
  <c r="A777" i="5"/>
  <c r="A776" i="5"/>
  <c r="A775" i="5"/>
  <c r="A774" i="5"/>
  <c r="A773" i="5"/>
  <c r="A772" i="5"/>
  <c r="A771" i="5"/>
  <c r="A770" i="5"/>
  <c r="A769" i="5"/>
  <c r="A768" i="5"/>
  <c r="A767" i="5"/>
  <c r="A766" i="5"/>
  <c r="A765" i="5"/>
  <c r="A764" i="5"/>
  <c r="A763" i="5"/>
  <c r="A762" i="5"/>
  <c r="A761" i="5"/>
  <c r="A760" i="5"/>
  <c r="A759" i="5"/>
  <c r="A758" i="5"/>
  <c r="A757" i="5"/>
  <c r="A756" i="5"/>
  <c r="A755" i="5"/>
  <c r="A754" i="5"/>
  <c r="A753" i="5"/>
  <c r="A752" i="5"/>
  <c r="A751" i="5"/>
  <c r="A750" i="5"/>
  <c r="A749" i="5"/>
  <c r="A748" i="5"/>
  <c r="A747" i="5"/>
  <c r="A746" i="5"/>
  <c r="A745" i="5"/>
  <c r="A744" i="5"/>
  <c r="A743" i="5"/>
  <c r="A742" i="5"/>
  <c r="A741" i="5"/>
  <c r="A740" i="5"/>
  <c r="A739" i="5"/>
  <c r="A738" i="5"/>
  <c r="A737" i="5"/>
  <c r="A736" i="5"/>
  <c r="A735" i="5"/>
  <c r="A734" i="5"/>
  <c r="A733" i="5"/>
  <c r="A732" i="5"/>
  <c r="A731" i="5"/>
  <c r="A730" i="5"/>
  <c r="A729" i="5"/>
  <c r="A728" i="5"/>
  <c r="A727" i="5"/>
  <c r="A726" i="5"/>
  <c r="A725" i="5"/>
  <c r="A724" i="5"/>
  <c r="A723" i="5"/>
  <c r="A722" i="5"/>
  <c r="A721" i="5"/>
  <c r="A720" i="5"/>
  <c r="A719" i="5"/>
  <c r="A718" i="5"/>
  <c r="A717" i="5"/>
  <c r="A716" i="5"/>
  <c r="A715" i="5"/>
  <c r="A714" i="5"/>
  <c r="A713" i="5"/>
  <c r="A712" i="5"/>
  <c r="A711" i="5"/>
  <c r="A710" i="5"/>
  <c r="A709" i="5"/>
  <c r="A708" i="5"/>
  <c r="A707" i="5"/>
  <c r="A706" i="5"/>
  <c r="A705" i="5"/>
  <c r="A704" i="5"/>
  <c r="A703" i="5"/>
  <c r="A702" i="5"/>
  <c r="A701" i="5"/>
  <c r="A700" i="5"/>
  <c r="A699" i="5"/>
  <c r="A698" i="5"/>
  <c r="A697" i="5"/>
  <c r="A696" i="5"/>
  <c r="A695" i="5"/>
  <c r="A694" i="5"/>
  <c r="A693" i="5"/>
  <c r="A692" i="5"/>
  <c r="A691" i="5"/>
  <c r="A690" i="5"/>
  <c r="A689" i="5"/>
  <c r="A688" i="5"/>
  <c r="A687" i="5"/>
  <c r="A686" i="5"/>
  <c r="A685" i="5"/>
  <c r="A684" i="5"/>
  <c r="A683" i="5"/>
  <c r="A682" i="5"/>
  <c r="A681" i="5"/>
  <c r="A680" i="5"/>
  <c r="A679" i="5"/>
  <c r="A678" i="5"/>
  <c r="A677" i="5"/>
  <c r="A676" i="5"/>
  <c r="A675" i="5"/>
  <c r="A674" i="5"/>
  <c r="A673" i="5"/>
  <c r="A672" i="5"/>
  <c r="A671" i="5"/>
  <c r="A670" i="5"/>
  <c r="A669" i="5"/>
  <c r="A668" i="5"/>
  <c r="A667" i="5"/>
  <c r="A666" i="5"/>
  <c r="A665" i="5"/>
  <c r="A664" i="5"/>
  <c r="A663" i="5"/>
  <c r="A662" i="5"/>
  <c r="A661" i="5"/>
  <c r="A660" i="5"/>
  <c r="A659" i="5"/>
  <c r="A658" i="5"/>
  <c r="A657" i="5"/>
  <c r="A656" i="5"/>
  <c r="A655" i="5"/>
  <c r="A654" i="5"/>
  <c r="A653" i="5"/>
  <c r="A652" i="5"/>
  <c r="A651" i="5"/>
  <c r="A650" i="5"/>
  <c r="A649" i="5"/>
  <c r="A648" i="5"/>
  <c r="A647" i="5"/>
  <c r="A646" i="5"/>
  <c r="A645" i="5"/>
  <c r="A644" i="5"/>
  <c r="A643" i="5"/>
  <c r="A642" i="5"/>
  <c r="A641" i="5"/>
  <c r="A640" i="5"/>
  <c r="A639" i="5"/>
  <c r="A638" i="5"/>
  <c r="A637" i="5"/>
  <c r="A636" i="5"/>
  <c r="A635" i="5"/>
  <c r="A634" i="5"/>
  <c r="A633" i="5"/>
  <c r="A632" i="5"/>
  <c r="A631" i="5"/>
  <c r="A630" i="5"/>
  <c r="A629" i="5"/>
  <c r="A628" i="5"/>
  <c r="A627" i="5"/>
  <c r="A626" i="5"/>
  <c r="A625" i="5"/>
  <c r="A624" i="5"/>
  <c r="A623" i="5"/>
  <c r="A622" i="5"/>
  <c r="A621" i="5"/>
  <c r="A620" i="5"/>
  <c r="A619" i="5"/>
  <c r="A618" i="5"/>
  <c r="A617" i="5"/>
  <c r="A616" i="5"/>
  <c r="A615" i="5"/>
  <c r="A614" i="5"/>
  <c r="A613" i="5"/>
  <c r="A612" i="5"/>
  <c r="A611" i="5"/>
  <c r="A610" i="5"/>
  <c r="A609" i="5"/>
  <c r="A608" i="5"/>
  <c r="A607" i="5"/>
  <c r="A606" i="5"/>
  <c r="A605" i="5"/>
  <c r="A604" i="5"/>
  <c r="A603" i="5"/>
  <c r="A602" i="5"/>
  <c r="A601" i="5"/>
  <c r="A600" i="5"/>
  <c r="A599" i="5"/>
  <c r="A598" i="5"/>
  <c r="A597" i="5"/>
  <c r="A596" i="5"/>
  <c r="A595" i="5"/>
  <c r="A594" i="5"/>
  <c r="A593" i="5"/>
  <c r="A592" i="5"/>
  <c r="A591" i="5"/>
  <c r="A590" i="5"/>
  <c r="A589" i="5"/>
  <c r="A588" i="5"/>
  <c r="A587" i="5"/>
  <c r="A586" i="5"/>
  <c r="A585" i="5"/>
  <c r="A584" i="5"/>
  <c r="A583" i="5"/>
  <c r="A582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565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2" i="5"/>
  <c r="A531" i="5"/>
  <c r="A530" i="5"/>
  <c r="A529" i="5"/>
  <c r="A528" i="5"/>
  <c r="A527" i="5"/>
  <c r="A526" i="5"/>
  <c r="A525" i="5"/>
  <c r="A524" i="5"/>
  <c r="A523" i="5"/>
  <c r="A522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6" i="5"/>
  <c r="A505" i="5"/>
  <c r="A504" i="5"/>
  <c r="A503" i="5"/>
  <c r="A502" i="5"/>
  <c r="A501" i="5"/>
  <c r="A500" i="5"/>
  <c r="A499" i="5"/>
  <c r="A498" i="5"/>
  <c r="A497" i="5"/>
  <c r="A496" i="5"/>
  <c r="A495" i="5"/>
  <c r="A494" i="5"/>
  <c r="A493" i="5"/>
  <c r="A492" i="5"/>
  <c r="A491" i="5"/>
  <c r="A490" i="5"/>
  <c r="A489" i="5"/>
  <c r="A488" i="5"/>
  <c r="A487" i="5"/>
  <c r="A486" i="5"/>
  <c r="A485" i="5"/>
  <c r="A484" i="5"/>
  <c r="A483" i="5"/>
  <c r="A482" i="5"/>
  <c r="A481" i="5"/>
  <c r="A480" i="5"/>
  <c r="A479" i="5"/>
  <c r="A478" i="5"/>
  <c r="A477" i="5"/>
  <c r="A476" i="5"/>
  <c r="A475" i="5"/>
  <c r="A474" i="5"/>
  <c r="A473" i="5"/>
  <c r="A472" i="5"/>
  <c r="A471" i="5"/>
  <c r="A470" i="5"/>
  <c r="A469" i="5"/>
  <c r="A468" i="5"/>
  <c r="A467" i="5"/>
  <c r="A466" i="5"/>
  <c r="A465" i="5"/>
  <c r="A464" i="5"/>
  <c r="A463" i="5"/>
  <c r="A462" i="5"/>
  <c r="A461" i="5"/>
  <c r="A460" i="5"/>
  <c r="A459" i="5"/>
  <c r="A458" i="5"/>
  <c r="A457" i="5"/>
  <c r="A456" i="5"/>
  <c r="A455" i="5"/>
  <c r="A454" i="5"/>
  <c r="A453" i="5"/>
  <c r="A452" i="5"/>
  <c r="A451" i="5"/>
  <c r="A450" i="5"/>
  <c r="A449" i="5"/>
  <c r="A448" i="5"/>
  <c r="A447" i="5"/>
  <c r="A446" i="5"/>
  <c r="A445" i="5"/>
  <c r="A444" i="5"/>
  <c r="A443" i="5"/>
  <c r="A442" i="5"/>
  <c r="A441" i="5"/>
  <c r="A440" i="5"/>
  <c r="A439" i="5"/>
  <c r="A438" i="5"/>
  <c r="A437" i="5"/>
  <c r="A436" i="5"/>
  <c r="A435" i="5"/>
  <c r="A434" i="5"/>
  <c r="A433" i="5"/>
  <c r="A432" i="5"/>
  <c r="A431" i="5"/>
  <c r="A430" i="5"/>
  <c r="A429" i="5"/>
  <c r="A428" i="5"/>
  <c r="A427" i="5"/>
  <c r="A426" i="5"/>
  <c r="A425" i="5"/>
  <c r="A424" i="5"/>
  <c r="A423" i="5"/>
  <c r="A422" i="5"/>
  <c r="A421" i="5"/>
  <c r="A420" i="5"/>
  <c r="A419" i="5"/>
  <c r="A418" i="5"/>
  <c r="A417" i="5"/>
  <c r="A416" i="5"/>
  <c r="A415" i="5"/>
  <c r="A414" i="5"/>
  <c r="A413" i="5"/>
  <c r="A412" i="5"/>
  <c r="A411" i="5"/>
  <c r="A410" i="5"/>
  <c r="A409" i="5"/>
  <c r="A408" i="5"/>
  <c r="A407" i="5"/>
  <c r="A406" i="5"/>
  <c r="A405" i="5"/>
  <c r="A404" i="5"/>
  <c r="A403" i="5"/>
  <c r="A402" i="5"/>
  <c r="A401" i="5"/>
  <c r="A400" i="5"/>
  <c r="A399" i="5"/>
  <c r="A398" i="5"/>
  <c r="A397" i="5"/>
  <c r="A396" i="5"/>
  <c r="A395" i="5"/>
  <c r="A394" i="5"/>
  <c r="A393" i="5"/>
  <c r="A392" i="5"/>
  <c r="A391" i="5"/>
  <c r="A390" i="5"/>
  <c r="A389" i="5"/>
  <c r="A388" i="5"/>
  <c r="A387" i="5"/>
  <c r="A386" i="5"/>
  <c r="A385" i="5"/>
  <c r="A384" i="5"/>
  <c r="A383" i="5"/>
  <c r="A382" i="5"/>
  <c r="A381" i="5"/>
  <c r="A380" i="5"/>
  <c r="A379" i="5"/>
  <c r="A378" i="5"/>
  <c r="A377" i="5"/>
  <c r="A376" i="5"/>
  <c r="A375" i="5"/>
  <c r="A374" i="5"/>
  <c r="A373" i="5"/>
  <c r="A372" i="5"/>
  <c r="A371" i="5"/>
  <c r="A370" i="5"/>
  <c r="A369" i="5"/>
  <c r="A368" i="5"/>
  <c r="A367" i="5"/>
  <c r="A366" i="5"/>
  <c r="A365" i="5"/>
  <c r="A364" i="5"/>
  <c r="A363" i="5"/>
  <c r="A362" i="5"/>
  <c r="A361" i="5"/>
  <c r="A360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4" i="5"/>
  <c r="A343" i="5"/>
  <c r="A342" i="5"/>
  <c r="A341" i="5"/>
  <c r="A340" i="5"/>
  <c r="A339" i="5"/>
  <c r="A338" i="5"/>
  <c r="A337" i="5"/>
  <c r="A336" i="5"/>
  <c r="A335" i="5"/>
  <c r="A334" i="5"/>
  <c r="A333" i="5"/>
  <c r="A332" i="5"/>
  <c r="A331" i="5"/>
  <c r="A330" i="5"/>
  <c r="A329" i="5"/>
  <c r="A328" i="5"/>
  <c r="A327" i="5"/>
  <c r="A326" i="5"/>
  <c r="A325" i="5"/>
  <c r="A324" i="5"/>
  <c r="A323" i="5"/>
  <c r="A322" i="5"/>
  <c r="A321" i="5"/>
  <c r="A320" i="5"/>
  <c r="A319" i="5"/>
  <c r="A318" i="5"/>
  <c r="A317" i="5"/>
  <c r="A316" i="5"/>
  <c r="A315" i="5"/>
  <c r="A314" i="5"/>
  <c r="A313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G23" i="7" l="1"/>
  <c r="G32" i="7"/>
  <c r="G41" i="7"/>
  <c r="G51" i="7"/>
  <c r="G60" i="7"/>
  <c r="G69" i="7"/>
  <c r="G78" i="7"/>
  <c r="G105" i="7"/>
  <c r="G115" i="7"/>
  <c r="G124" i="7"/>
  <c r="G133" i="7"/>
  <c r="G142" i="7"/>
  <c r="G151" i="7"/>
  <c r="G160" i="7"/>
  <c r="G179" i="7"/>
  <c r="G188" i="7"/>
  <c r="G197" i="7"/>
  <c r="G206" i="7"/>
  <c r="G215" i="7"/>
  <c r="G224" i="7"/>
  <c r="G233" i="7"/>
  <c r="G252" i="7"/>
  <c r="G261" i="7"/>
  <c r="G270" i="7"/>
  <c r="G279" i="7"/>
  <c r="G289" i="7"/>
  <c r="G312" i="7"/>
  <c r="G358" i="7"/>
  <c r="G395" i="7"/>
  <c r="G440" i="7"/>
  <c r="G477" i="7"/>
  <c r="G523" i="7"/>
  <c r="G559" i="7"/>
  <c r="G605" i="7"/>
  <c r="G641" i="7"/>
  <c r="G687" i="7"/>
  <c r="G738" i="7"/>
  <c r="G770" i="7"/>
  <c r="G836" i="7"/>
  <c r="G868" i="7"/>
  <c r="G906" i="7"/>
  <c r="G938" i="7"/>
  <c r="G988" i="7"/>
  <c r="G1020" i="7"/>
  <c r="G1114" i="7"/>
  <c r="G1106" i="7"/>
  <c r="G1098" i="7"/>
  <c r="G1090" i="7"/>
  <c r="G1082" i="7"/>
  <c r="G1121" i="7"/>
  <c r="G1113" i="7"/>
  <c r="G1105" i="7"/>
  <c r="G1097" i="7"/>
  <c r="G1089" i="7"/>
  <c r="G1081" i="7"/>
  <c r="G1073" i="7"/>
  <c r="G1065" i="7"/>
  <c r="G1057" i="7"/>
  <c r="G1041" i="7"/>
  <c r="G1033" i="7"/>
  <c r="G1025" i="7"/>
  <c r="G1017" i="7"/>
  <c r="G1009" i="7"/>
  <c r="G1001" i="7"/>
  <c r="G993" i="7"/>
  <c r="G985" i="7"/>
  <c r="G977" i="7"/>
  <c r="G961" i="7"/>
  <c r="G953" i="7"/>
  <c r="G945" i="7"/>
  <c r="G937" i="7"/>
  <c r="G929" i="7"/>
  <c r="G921" i="7"/>
  <c r="G913" i="7"/>
  <c r="G905" i="7"/>
  <c r="G897" i="7"/>
  <c r="G881" i="7"/>
  <c r="G873" i="7"/>
  <c r="G865" i="7"/>
  <c r="G857" i="7"/>
  <c r="G849" i="7"/>
  <c r="G841" i="7"/>
  <c r="G833" i="7"/>
  <c r="G825" i="7"/>
  <c r="G817" i="7"/>
  <c r="G801" i="7"/>
  <c r="G793" i="7"/>
  <c r="G785" i="7"/>
  <c r="G777" i="7"/>
  <c r="G769" i="7"/>
  <c r="G761" i="7"/>
  <c r="G753" i="7"/>
  <c r="G745" i="7"/>
  <c r="G737" i="7"/>
  <c r="G713" i="7"/>
  <c r="G704" i="7"/>
  <c r="G695" i="7"/>
  <c r="G686" i="7"/>
  <c r="G677" i="7"/>
  <c r="G668" i="7"/>
  <c r="G659" i="7"/>
  <c r="G640" i="7"/>
  <c r="G631" i="7"/>
  <c r="G622" i="7"/>
  <c r="G613" i="7"/>
  <c r="G604" i="7"/>
  <c r="G595" i="7"/>
  <c r="G585" i="7"/>
  <c r="G576" i="7"/>
  <c r="G558" i="7"/>
  <c r="G549" i="7"/>
  <c r="G540" i="7"/>
  <c r="G531" i="7"/>
  <c r="G521" i="7"/>
  <c r="G512" i="7"/>
  <c r="G503" i="7"/>
  <c r="G494" i="7"/>
  <c r="G476" i="7"/>
  <c r="G467" i="7"/>
  <c r="G457" i="7"/>
  <c r="G448" i="7"/>
  <c r="G439" i="7"/>
  <c r="G430" i="7"/>
  <c r="G421" i="7"/>
  <c r="G412" i="7"/>
  <c r="G393" i="7"/>
  <c r="G384" i="7"/>
  <c r="G375" i="7"/>
  <c r="G366" i="7"/>
  <c r="G357" i="7"/>
  <c r="G348" i="7"/>
  <c r="G339" i="7"/>
  <c r="G320" i="7"/>
  <c r="G311" i="7"/>
  <c r="G1120" i="7"/>
  <c r="G1112" i="7"/>
  <c r="G1104" i="7"/>
  <c r="G1096" i="7"/>
  <c r="G1088" i="7"/>
  <c r="G1080" i="7"/>
  <c r="G1072" i="7"/>
  <c r="G1064" i="7"/>
  <c r="G1040" i="7"/>
  <c r="G1032" i="7"/>
  <c r="G1024" i="7"/>
  <c r="G1016" i="7"/>
  <c r="G1008" i="7"/>
  <c r="G1000" i="7"/>
  <c r="G992" i="7"/>
  <c r="G984" i="7"/>
  <c r="G960" i="7"/>
  <c r="G952" i="7"/>
  <c r="G944" i="7"/>
  <c r="G936" i="7"/>
  <c r="G928" i="7"/>
  <c r="G920" i="7"/>
  <c r="G912" i="7"/>
  <c r="G904" i="7"/>
  <c r="G896" i="7"/>
  <c r="G880" i="7"/>
  <c r="G872" i="7"/>
  <c r="G864" i="7"/>
  <c r="G856" i="7"/>
  <c r="G848" i="7"/>
  <c r="G840" i="7"/>
  <c r="G832" i="7"/>
  <c r="G824" i="7"/>
  <c r="G816" i="7"/>
  <c r="G800" i="7"/>
  <c r="G792" i="7"/>
  <c r="G784" i="7"/>
  <c r="G776" i="7"/>
  <c r="G768" i="7"/>
  <c r="G760" i="7"/>
  <c r="G752" i="7"/>
  <c r="G744" i="7"/>
  <c r="G721" i="7"/>
  <c r="G712" i="7"/>
  <c r="G703" i="7"/>
  <c r="G694" i="7"/>
  <c r="G685" i="7"/>
  <c r="G676" i="7"/>
  <c r="G667" i="7"/>
  <c r="G657" i="7"/>
  <c r="G639" i="7"/>
  <c r="G630" i="7"/>
  <c r="G621" i="7"/>
  <c r="G612" i="7"/>
  <c r="G603" i="7"/>
  <c r="G593" i="7"/>
  <c r="G584" i="7"/>
  <c r="G575" i="7"/>
  <c r="G557" i="7"/>
  <c r="G548" i="7"/>
  <c r="G539" i="7"/>
  <c r="G529" i="7"/>
  <c r="G520" i="7"/>
  <c r="G511" i="7"/>
  <c r="G502" i="7"/>
  <c r="G493" i="7"/>
  <c r="G475" i="7"/>
  <c r="G465" i="7"/>
  <c r="G456" i="7"/>
  <c r="G447" i="7"/>
  <c r="G438" i="7"/>
  <c r="G429" i="7"/>
  <c r="G420" i="7"/>
  <c r="G401" i="7"/>
  <c r="G392" i="7"/>
  <c r="G383" i="7"/>
  <c r="G374" i="7"/>
  <c r="G365" i="7"/>
  <c r="G356" i="7"/>
  <c r="G347" i="7"/>
  <c r="G337" i="7"/>
  <c r="G319" i="7"/>
  <c r="G310" i="7"/>
  <c r="G301" i="7"/>
  <c r="G292" i="7"/>
  <c r="G1119" i="7"/>
  <c r="G1111" i="7"/>
  <c r="G1103" i="7"/>
  <c r="G1095" i="7"/>
  <c r="G1087" i="7"/>
  <c r="G1079" i="7"/>
  <c r="G1071" i="7"/>
  <c r="G1063" i="7"/>
  <c r="G1039" i="7"/>
  <c r="G1031" i="7"/>
  <c r="G1023" i="7"/>
  <c r="G1015" i="7"/>
  <c r="G1007" i="7"/>
  <c r="G999" i="7"/>
  <c r="G991" i="7"/>
  <c r="G983" i="7"/>
  <c r="G959" i="7"/>
  <c r="G951" i="7"/>
  <c r="G943" i="7"/>
  <c r="G935" i="7"/>
  <c r="G927" i="7"/>
  <c r="G919" i="7"/>
  <c r="G911" i="7"/>
  <c r="G903" i="7"/>
  <c r="G895" i="7"/>
  <c r="G879" i="7"/>
  <c r="G871" i="7"/>
  <c r="G863" i="7"/>
  <c r="G855" i="7"/>
  <c r="G847" i="7"/>
  <c r="G839" i="7"/>
  <c r="G831" i="7"/>
  <c r="G823" i="7"/>
  <c r="G815" i="7"/>
  <c r="G799" i="7"/>
  <c r="G791" i="7"/>
  <c r="G783" i="7"/>
  <c r="G775" i="7"/>
  <c r="G767" i="7"/>
  <c r="G759" i="7"/>
  <c r="G751" i="7"/>
  <c r="G743" i="7"/>
  <c r="G720" i="7"/>
  <c r="G711" i="7"/>
  <c r="G702" i="7"/>
  <c r="G693" i="7"/>
  <c r="G684" i="7"/>
  <c r="G675" i="7"/>
  <c r="G665" i="7"/>
  <c r="G656" i="7"/>
  <c r="G638" i="7"/>
  <c r="G629" i="7"/>
  <c r="G620" i="7"/>
  <c r="G611" i="7"/>
  <c r="G601" i="7"/>
  <c r="G592" i="7"/>
  <c r="G583" i="7"/>
  <c r="G574" i="7"/>
  <c r="G556" i="7"/>
  <c r="G547" i="7"/>
  <c r="G537" i="7"/>
  <c r="G528" i="7"/>
  <c r="G519" i="7"/>
  <c r="G510" i="7"/>
  <c r="G501" i="7"/>
  <c r="G492" i="7"/>
  <c r="G473" i="7"/>
  <c r="G464" i="7"/>
  <c r="G455" i="7"/>
  <c r="G446" i="7"/>
  <c r="G437" i="7"/>
  <c r="G428" i="7"/>
  <c r="G419" i="7"/>
  <c r="G400" i="7"/>
  <c r="G391" i="7"/>
  <c r="G382" i="7"/>
  <c r="G373" i="7"/>
  <c r="G364" i="7"/>
  <c r="G355" i="7"/>
  <c r="G345" i="7"/>
  <c r="G336" i="7"/>
  <c r="G318" i="7"/>
  <c r="G309" i="7"/>
  <c r="G300" i="7"/>
  <c r="G1118" i="7"/>
  <c r="G1110" i="7"/>
  <c r="G1102" i="7"/>
  <c r="G1094" i="7"/>
  <c r="G1086" i="7"/>
  <c r="G1078" i="7"/>
  <c r="G1070" i="7"/>
  <c r="G1062" i="7"/>
  <c r="G1038" i="7"/>
  <c r="G1030" i="7"/>
  <c r="G1022" i="7"/>
  <c r="G1014" i="7"/>
  <c r="G1006" i="7"/>
  <c r="G998" i="7"/>
  <c r="G990" i="7"/>
  <c r="G982" i="7"/>
  <c r="G958" i="7"/>
  <c r="G950" i="7"/>
  <c r="G942" i="7"/>
  <c r="G934" i="7"/>
  <c r="G926" i="7"/>
  <c r="G918" i="7"/>
  <c r="G910" i="7"/>
  <c r="G902" i="7"/>
  <c r="G894" i="7"/>
  <c r="G878" i="7"/>
  <c r="G870" i="7"/>
  <c r="G862" i="7"/>
  <c r="G854" i="7"/>
  <c r="G846" i="7"/>
  <c r="G838" i="7"/>
  <c r="G830" i="7"/>
  <c r="G822" i="7"/>
  <c r="G814" i="7"/>
  <c r="G798" i="7"/>
  <c r="G790" i="7"/>
  <c r="G782" i="7"/>
  <c r="G774" i="7"/>
  <c r="G766" i="7"/>
  <c r="G758" i="7"/>
  <c r="G750" i="7"/>
  <c r="G742" i="7"/>
  <c r="G719" i="7"/>
  <c r="G710" i="7"/>
  <c r="G701" i="7"/>
  <c r="G692" i="7"/>
  <c r="G683" i="7"/>
  <c r="G673" i="7"/>
  <c r="G664" i="7"/>
  <c r="G655" i="7"/>
  <c r="G637" i="7"/>
  <c r="G628" i="7"/>
  <c r="G619" i="7"/>
  <c r="G609" i="7"/>
  <c r="G600" i="7"/>
  <c r="G591" i="7"/>
  <c r="G582" i="7"/>
  <c r="G573" i="7"/>
  <c r="G555" i="7"/>
  <c r="G545" i="7"/>
  <c r="G536" i="7"/>
  <c r="G527" i="7"/>
  <c r="G518" i="7"/>
  <c r="G509" i="7"/>
  <c r="G500" i="7"/>
  <c r="G481" i="7"/>
  <c r="G472" i="7"/>
  <c r="G463" i="7"/>
  <c r="G454" i="7"/>
  <c r="G445" i="7"/>
  <c r="G436" i="7"/>
  <c r="G427" i="7"/>
  <c r="G417" i="7"/>
  <c r="G399" i="7"/>
  <c r="G390" i="7"/>
  <c r="G381" i="7"/>
  <c r="G372" i="7"/>
  <c r="G363" i="7"/>
  <c r="G353" i="7"/>
  <c r="G344" i="7"/>
  <c r="G335" i="7"/>
  <c r="G317" i="7"/>
  <c r="G308" i="7"/>
  <c r="G299" i="7"/>
  <c r="G1117" i="7"/>
  <c r="G1109" i="7"/>
  <c r="G1101" i="7"/>
  <c r="G1093" i="7"/>
  <c r="G1085" i="7"/>
  <c r="G1077" i="7"/>
  <c r="G1069" i="7"/>
  <c r="G1061" i="7"/>
  <c r="G1037" i="7"/>
  <c r="G1029" i="7"/>
  <c r="G1021" i="7"/>
  <c r="G1013" i="7"/>
  <c r="G1005" i="7"/>
  <c r="G997" i="7"/>
  <c r="G989" i="7"/>
  <c r="G981" i="7"/>
  <c r="G957" i="7"/>
  <c r="G949" i="7"/>
  <c r="G941" i="7"/>
  <c r="G933" i="7"/>
  <c r="G925" i="7"/>
  <c r="G917" i="7"/>
  <c r="G909" i="7"/>
  <c r="G901" i="7"/>
  <c r="G893" i="7"/>
  <c r="G877" i="7"/>
  <c r="G869" i="7"/>
  <c r="G861" i="7"/>
  <c r="G853" i="7"/>
  <c r="G845" i="7"/>
  <c r="G837" i="7"/>
  <c r="G829" i="7"/>
  <c r="G821" i="7"/>
  <c r="G813" i="7"/>
  <c r="G797" i="7"/>
  <c r="G789" i="7"/>
  <c r="G781" i="7"/>
  <c r="G773" i="7"/>
  <c r="G765" i="7"/>
  <c r="G757" i="7"/>
  <c r="G749" i="7"/>
  <c r="G741" i="7"/>
  <c r="G718" i="7"/>
  <c r="G709" i="7"/>
  <c r="G700" i="7"/>
  <c r="G691" i="7"/>
  <c r="G681" i="7"/>
  <c r="G672" i="7"/>
  <c r="G663" i="7"/>
  <c r="G654" i="7"/>
  <c r="G636" i="7"/>
  <c r="G627" i="7"/>
  <c r="G617" i="7"/>
  <c r="G608" i="7"/>
  <c r="G599" i="7"/>
  <c r="G590" i="7"/>
  <c r="G581" i="7"/>
  <c r="G572" i="7"/>
  <c r="G553" i="7"/>
  <c r="G544" i="7"/>
  <c r="G535" i="7"/>
  <c r="G526" i="7"/>
  <c r="G517" i="7"/>
  <c r="G508" i="7"/>
  <c r="G499" i="7"/>
  <c r="G480" i="7"/>
  <c r="G471" i="7"/>
  <c r="G462" i="7"/>
  <c r="G453" i="7"/>
  <c r="G444" i="7"/>
  <c r="G435" i="7"/>
  <c r="G425" i="7"/>
  <c r="G416" i="7"/>
  <c r="G398" i="7"/>
  <c r="G389" i="7"/>
  <c r="G380" i="7"/>
  <c r="G371" i="7"/>
  <c r="G361" i="7"/>
  <c r="G352" i="7"/>
  <c r="G343" i="7"/>
  <c r="G334" i="7"/>
  <c r="G316" i="7"/>
  <c r="G307" i="7"/>
  <c r="G297" i="7"/>
  <c r="G1115" i="7"/>
  <c r="G1107" i="7"/>
  <c r="G1099" i="7"/>
  <c r="G1091" i="7"/>
  <c r="G1083" i="7"/>
  <c r="G1075" i="7"/>
  <c r="G1067" i="7"/>
  <c r="G1059" i="7"/>
  <c r="G1035" i="7"/>
  <c r="G1027" i="7"/>
  <c r="G1019" i="7"/>
  <c r="G1011" i="7"/>
  <c r="G1003" i="7"/>
  <c r="G995" i="7"/>
  <c r="G987" i="7"/>
  <c r="G979" i="7"/>
  <c r="G955" i="7"/>
  <c r="G947" i="7"/>
  <c r="G939" i="7"/>
  <c r="G931" i="7"/>
  <c r="G923" i="7"/>
  <c r="G915" i="7"/>
  <c r="G907" i="7"/>
  <c r="G899" i="7"/>
  <c r="G875" i="7"/>
  <c r="G867" i="7"/>
  <c r="G859" i="7"/>
  <c r="G851" i="7"/>
  <c r="G843" i="7"/>
  <c r="G835" i="7"/>
  <c r="G827" i="7"/>
  <c r="G819" i="7"/>
  <c r="G795" i="7"/>
  <c r="G787" i="7"/>
  <c r="G779" i="7"/>
  <c r="G771" i="7"/>
  <c r="G763" i="7"/>
  <c r="G755" i="7"/>
  <c r="G747" i="7"/>
  <c r="G739" i="7"/>
  <c r="G716" i="7"/>
  <c r="G707" i="7"/>
  <c r="G697" i="7"/>
  <c r="G688" i="7"/>
  <c r="G679" i="7"/>
  <c r="G670" i="7"/>
  <c r="G661" i="7"/>
  <c r="G652" i="7"/>
  <c r="G633" i="7"/>
  <c r="G624" i="7"/>
  <c r="G615" i="7"/>
  <c r="G606" i="7"/>
  <c r="G597" i="7"/>
  <c r="G588" i="7"/>
  <c r="G579" i="7"/>
  <c r="G560" i="7"/>
  <c r="G551" i="7"/>
  <c r="G542" i="7"/>
  <c r="G533" i="7"/>
  <c r="G524" i="7"/>
  <c r="G515" i="7"/>
  <c r="G505" i="7"/>
  <c r="G496" i="7"/>
  <c r="G478" i="7"/>
  <c r="G469" i="7"/>
  <c r="G460" i="7"/>
  <c r="G451" i="7"/>
  <c r="G441" i="7"/>
  <c r="G432" i="7"/>
  <c r="G423" i="7"/>
  <c r="G414" i="7"/>
  <c r="G396" i="7"/>
  <c r="G387" i="7"/>
  <c r="G377" i="7"/>
  <c r="G368" i="7"/>
  <c r="G359" i="7"/>
  <c r="G350" i="7"/>
  <c r="G341" i="7"/>
  <c r="G332" i="7"/>
  <c r="G313" i="7"/>
  <c r="G304" i="7"/>
  <c r="G295" i="7"/>
  <c r="G286" i="7"/>
  <c r="G17" i="7"/>
  <c r="G27" i="7"/>
  <c r="G36" i="7"/>
  <c r="G45" i="7"/>
  <c r="G54" i="7"/>
  <c r="G63" i="7"/>
  <c r="G72" i="7"/>
  <c r="G81" i="7"/>
  <c r="G100" i="7"/>
  <c r="G109" i="7"/>
  <c r="G118" i="7"/>
  <c r="G127" i="7"/>
  <c r="G136" i="7"/>
  <c r="G145" i="7"/>
  <c r="G155" i="7"/>
  <c r="G182" i="7"/>
  <c r="G191" i="7"/>
  <c r="G200" i="7"/>
  <c r="G209" i="7"/>
  <c r="G219" i="7"/>
  <c r="G228" i="7"/>
  <c r="G237" i="7"/>
  <c r="G255" i="7"/>
  <c r="G264" i="7"/>
  <c r="G273" i="7"/>
  <c r="G283" i="7"/>
  <c r="G294" i="7"/>
  <c r="G333" i="7"/>
  <c r="G369" i="7"/>
  <c r="G415" i="7"/>
  <c r="G452" i="7"/>
  <c r="G497" i="7"/>
  <c r="G534" i="7"/>
  <c r="G580" i="7"/>
  <c r="G616" i="7"/>
  <c r="G662" i="7"/>
  <c r="G699" i="7"/>
  <c r="G748" i="7"/>
  <c r="G780" i="7"/>
  <c r="G818" i="7"/>
  <c r="G850" i="7"/>
  <c r="G916" i="7"/>
  <c r="G948" i="7"/>
  <c r="G1002" i="7"/>
  <c r="G1034" i="7"/>
  <c r="G1092" i="7"/>
  <c r="G19" i="7"/>
  <c r="G28" i="7"/>
  <c r="G37" i="7"/>
  <c r="G46" i="7"/>
  <c r="G55" i="7"/>
  <c r="G64" i="7"/>
  <c r="G73" i="7"/>
  <c r="G101" i="7"/>
  <c r="G110" i="7"/>
  <c r="G119" i="7"/>
  <c r="G128" i="7"/>
  <c r="G137" i="7"/>
  <c r="G147" i="7"/>
  <c r="G156" i="7"/>
  <c r="G183" i="7"/>
  <c r="G192" i="7"/>
  <c r="G201" i="7"/>
  <c r="G211" i="7"/>
  <c r="G220" i="7"/>
  <c r="G229" i="7"/>
  <c r="G238" i="7"/>
  <c r="G256" i="7"/>
  <c r="G265" i="7"/>
  <c r="G275" i="7"/>
  <c r="G284" i="7"/>
  <c r="G296" i="7"/>
  <c r="G340" i="7"/>
  <c r="G376" i="7"/>
  <c r="G422" i="7"/>
  <c r="G459" i="7"/>
  <c r="G504" i="7"/>
  <c r="G541" i="7"/>
  <c r="G587" i="7"/>
  <c r="G623" i="7"/>
  <c r="G669" i="7"/>
  <c r="G705" i="7"/>
  <c r="G754" i="7"/>
  <c r="G786" i="7"/>
  <c r="G820" i="7"/>
  <c r="G852" i="7"/>
  <c r="G922" i="7"/>
  <c r="G954" i="7"/>
  <c r="G1004" i="7"/>
  <c r="G1036" i="7"/>
  <c r="G1058" i="7"/>
  <c r="G1100" i="7"/>
  <c r="G20" i="7"/>
  <c r="G29" i="7"/>
  <c r="G38" i="7"/>
  <c r="G47" i="7"/>
  <c r="G56" i="7"/>
  <c r="G65" i="7"/>
  <c r="G75" i="7"/>
  <c r="G102" i="7"/>
  <c r="G111" i="7"/>
  <c r="G120" i="7"/>
  <c r="G129" i="7"/>
  <c r="G139" i="7"/>
  <c r="G148" i="7"/>
  <c r="G157" i="7"/>
  <c r="G184" i="7"/>
  <c r="G193" i="7"/>
  <c r="G203" i="7"/>
  <c r="G212" i="7"/>
  <c r="G221" i="7"/>
  <c r="G230" i="7"/>
  <c r="G239" i="7"/>
  <c r="G257" i="7"/>
  <c r="G267" i="7"/>
  <c r="G276" i="7"/>
  <c r="G285" i="7"/>
  <c r="G302" i="7"/>
  <c r="G342" i="7"/>
  <c r="G379" i="7"/>
  <c r="G424" i="7"/>
  <c r="G461" i="7"/>
  <c r="G507" i="7"/>
  <c r="G543" i="7"/>
  <c r="G589" i="7"/>
  <c r="G625" i="7"/>
  <c r="G671" i="7"/>
  <c r="G708" i="7"/>
  <c r="G756" i="7"/>
  <c r="G788" i="7"/>
  <c r="G826" i="7"/>
  <c r="G858" i="7"/>
  <c r="G892" i="7"/>
  <c r="G924" i="7"/>
  <c r="G956" i="7"/>
  <c r="G978" i="7"/>
  <c r="G1010" i="7"/>
  <c r="G1060" i="7"/>
  <c r="G1108" i="7"/>
  <c r="G21" i="7"/>
  <c r="G30" i="7"/>
  <c r="G39" i="7"/>
  <c r="G48" i="7"/>
  <c r="G57" i="7"/>
  <c r="G67" i="7"/>
  <c r="G76" i="7"/>
  <c r="G103" i="7"/>
  <c r="G112" i="7"/>
  <c r="G121" i="7"/>
  <c r="G131" i="7"/>
  <c r="G140" i="7"/>
  <c r="G149" i="7"/>
  <c r="G158" i="7"/>
  <c r="G185" i="7"/>
  <c r="G195" i="7"/>
  <c r="G204" i="7"/>
  <c r="G213" i="7"/>
  <c r="G222" i="7"/>
  <c r="G231" i="7"/>
  <c r="G240" i="7"/>
  <c r="G259" i="7"/>
  <c r="G268" i="7"/>
  <c r="G277" i="7"/>
  <c r="G287" i="7"/>
  <c r="G303" i="7"/>
  <c r="G349" i="7"/>
  <c r="G385" i="7"/>
  <c r="G431" i="7"/>
  <c r="G468" i="7"/>
  <c r="G513" i="7"/>
  <c r="G550" i="7"/>
  <c r="G596" i="7"/>
  <c r="G632" i="7"/>
  <c r="G678" i="7"/>
  <c r="G715" i="7"/>
  <c r="G762" i="7"/>
  <c r="G794" i="7"/>
  <c r="G828" i="7"/>
  <c r="G860" i="7"/>
  <c r="G898" i="7"/>
  <c r="G930" i="7"/>
  <c r="G980" i="7"/>
  <c r="G1012" i="7"/>
  <c r="G1066" i="7"/>
  <c r="G1116" i="7"/>
  <c r="G22" i="7"/>
  <c r="G31" i="7"/>
  <c r="G40" i="7"/>
  <c r="G49" i="7"/>
  <c r="G59" i="7"/>
  <c r="G68" i="7"/>
  <c r="G77" i="7"/>
  <c r="G104" i="7"/>
  <c r="G113" i="7"/>
  <c r="G123" i="7"/>
  <c r="G132" i="7"/>
  <c r="G141" i="7"/>
  <c r="G150" i="7"/>
  <c r="G159" i="7"/>
  <c r="G177" i="7"/>
  <c r="G187" i="7"/>
  <c r="G196" i="7"/>
  <c r="G205" i="7"/>
  <c r="G214" i="7"/>
  <c r="G223" i="7"/>
  <c r="G232" i="7"/>
  <c r="G241" i="7"/>
  <c r="G260" i="7"/>
  <c r="G269" i="7"/>
  <c r="G278" i="7"/>
  <c r="G288" i="7"/>
  <c r="G305" i="7"/>
  <c r="G351" i="7"/>
  <c r="G388" i="7"/>
  <c r="G433" i="7"/>
  <c r="G470" i="7"/>
  <c r="G516" i="7"/>
  <c r="G552" i="7"/>
  <c r="G598" i="7"/>
  <c r="G635" i="7"/>
  <c r="G680" i="7"/>
  <c r="G717" i="7"/>
  <c r="G764" i="7"/>
  <c r="G796" i="7"/>
  <c r="G834" i="7"/>
  <c r="G866" i="7"/>
  <c r="G900" i="7"/>
  <c r="G932" i="7"/>
  <c r="G986" i="7"/>
  <c r="G1018" i="7"/>
  <c r="G1068" i="7"/>
  <c r="G18" i="7"/>
  <c r="G26" i="7"/>
  <c r="G34" i="7"/>
  <c r="G42" i="7"/>
  <c r="G50" i="7"/>
  <c r="G58" i="7"/>
  <c r="G66" i="7"/>
  <c r="G74" i="7"/>
  <c r="G98" i="7"/>
  <c r="G106" i="7"/>
  <c r="G114" i="7"/>
  <c r="G122" i="7"/>
  <c r="G130" i="7"/>
  <c r="G138" i="7"/>
  <c r="G146" i="7"/>
  <c r="G154" i="7"/>
  <c r="G178" i="7"/>
  <c r="G186" i="7"/>
  <c r="G194" i="7"/>
  <c r="G202" i="7"/>
  <c r="G210" i="7"/>
  <c r="G218" i="7"/>
  <c r="G226" i="7"/>
  <c r="G234" i="7"/>
  <c r="G258" i="7"/>
  <c r="G266" i="7"/>
  <c r="G274" i="7"/>
  <c r="G282" i="7"/>
  <c r="G290" i="7"/>
  <c r="G298" i="7"/>
  <c r="G306" i="7"/>
  <c r="G314" i="7"/>
  <c r="G338" i="7"/>
  <c r="G346" i="7"/>
  <c r="G354" i="7"/>
  <c r="G362" i="7"/>
  <c r="G370" i="7"/>
  <c r="G378" i="7"/>
  <c r="G386" i="7"/>
  <c r="G394" i="7"/>
  <c r="G418" i="7"/>
  <c r="G426" i="7"/>
  <c r="G434" i="7"/>
  <c r="G442" i="7"/>
  <c r="G450" i="7"/>
  <c r="G458" i="7"/>
  <c r="G466" i="7"/>
  <c r="G474" i="7"/>
  <c r="G498" i="7"/>
  <c r="G506" i="7"/>
  <c r="G514" i="7"/>
  <c r="G522" i="7"/>
  <c r="G530" i="7"/>
  <c r="G538" i="7"/>
  <c r="G546" i="7"/>
  <c r="G554" i="7"/>
  <c r="G578" i="7"/>
  <c r="G586" i="7"/>
  <c r="G594" i="7"/>
  <c r="G602" i="7"/>
  <c r="G610" i="7"/>
  <c r="G618" i="7"/>
  <c r="G626" i="7"/>
  <c r="G634" i="7"/>
  <c r="G658" i="7"/>
  <c r="G666" i="7"/>
  <c r="G674" i="7"/>
  <c r="G682" i="7"/>
  <c r="G690" i="7"/>
  <c r="G698" i="7"/>
  <c r="G706" i="7"/>
  <c r="G714" i="7"/>
  <c r="AN11" i="2"/>
  <c r="AA256" i="2"/>
  <c r="AD256" i="2" s="1"/>
  <c r="AI60" i="2"/>
  <c r="Z305" i="2"/>
  <c r="AN79" i="2"/>
  <c r="AA324" i="2"/>
  <c r="AD324" i="2" s="1"/>
  <c r="AN46" i="2"/>
  <c r="AA291" i="2"/>
  <c r="AD291" i="2" s="1"/>
  <c r="AN27" i="2"/>
  <c r="AA272" i="2"/>
  <c r="AD272" i="2" s="1"/>
  <c r="AN72" i="2"/>
  <c r="AA317" i="2"/>
  <c r="AD317" i="2" s="1"/>
  <c r="AI67" i="2"/>
  <c r="Z312" i="2"/>
  <c r="AN64" i="2"/>
  <c r="AA309" i="2"/>
  <c r="AD309" i="2" s="1"/>
  <c r="AI56" i="2"/>
  <c r="Z301" i="2"/>
  <c r="AI29" i="2"/>
  <c r="Z274" i="2"/>
  <c r="AN13" i="2"/>
  <c r="AA258" i="2"/>
  <c r="AD258" i="2" s="1"/>
  <c r="AN32" i="2"/>
  <c r="AA277" i="2"/>
  <c r="AD277" i="2" s="1"/>
  <c r="AN65" i="2"/>
  <c r="AA310" i="2"/>
  <c r="AD310" i="2" s="1"/>
  <c r="AI26" i="2"/>
  <c r="Z271" i="2"/>
  <c r="AN10" i="2"/>
  <c r="AA255" i="2"/>
  <c r="AD255" i="2" s="1"/>
  <c r="AN57" i="2"/>
  <c r="AA302" i="2"/>
  <c r="AD302" i="2" s="1"/>
  <c r="AI63" i="2"/>
  <c r="Z308" i="2"/>
  <c r="AN25" i="2"/>
  <c r="AA270" i="2"/>
  <c r="AD270" i="2" s="1"/>
  <c r="AI36" i="2"/>
  <c r="Z281" i="2"/>
  <c r="AI9" i="2"/>
  <c r="Z254" i="2"/>
  <c r="AI73" i="2"/>
  <c r="Z318" i="2"/>
  <c r="AN55" i="2"/>
  <c r="AA300" i="2"/>
  <c r="AD300" i="2" s="1"/>
  <c r="AN36" i="2"/>
  <c r="AA281" i="2"/>
  <c r="AD281" i="2" s="1"/>
  <c r="AN67" i="2"/>
  <c r="AA312" i="2"/>
  <c r="AD312" i="2" s="1"/>
  <c r="AN80" i="2"/>
  <c r="AA325" i="2"/>
  <c r="AD325" i="2" s="1"/>
  <c r="AN53" i="2"/>
  <c r="AA298" i="2"/>
  <c r="AD298" i="2" s="1"/>
  <c r="AI80" i="2"/>
  <c r="Z325" i="2"/>
  <c r="AI53" i="2"/>
  <c r="Z298" i="2"/>
  <c r="AI50" i="2"/>
  <c r="Z295" i="2"/>
  <c r="AN7" i="2"/>
  <c r="AA252" i="2"/>
  <c r="AD252" i="2" s="1"/>
  <c r="AI33" i="2"/>
  <c r="Z278" i="2"/>
  <c r="AN60" i="2"/>
  <c r="AA305" i="2"/>
  <c r="AD305" i="2" s="1"/>
  <c r="AN77" i="2"/>
  <c r="AA322" i="2"/>
  <c r="AD322" i="2" s="1"/>
  <c r="AI70" i="2"/>
  <c r="Z315" i="2"/>
  <c r="AN82" i="2"/>
  <c r="AA327" i="2"/>
  <c r="AD327" i="2" s="1"/>
  <c r="AI43" i="2"/>
  <c r="Z288" i="2"/>
  <c r="AN34" i="2"/>
  <c r="AA279" i="2"/>
  <c r="AD279" i="2" s="1"/>
  <c r="AI32" i="2"/>
  <c r="Z277" i="2"/>
  <c r="AN73" i="2"/>
  <c r="AA318" i="2"/>
  <c r="AD318" i="2" s="1"/>
  <c r="AI69" i="2"/>
  <c r="Z314" i="2"/>
  <c r="AI66" i="2"/>
  <c r="Z311" i="2"/>
  <c r="AI39" i="2"/>
  <c r="Z284" i="2"/>
  <c r="AI12" i="2"/>
  <c r="Z257" i="2"/>
  <c r="AI76" i="2"/>
  <c r="Z321" i="2"/>
  <c r="AI49" i="2"/>
  <c r="Z294" i="2"/>
  <c r="AN50" i="2"/>
  <c r="AA295" i="2"/>
  <c r="AD295" i="2" s="1"/>
  <c r="AN31" i="2"/>
  <c r="AA276" i="2"/>
  <c r="AD276" i="2" s="1"/>
  <c r="AN76" i="2"/>
  <c r="AA321" i="2"/>
  <c r="AD321" i="2" s="1"/>
  <c r="AN62" i="2"/>
  <c r="AA307" i="2"/>
  <c r="AD307" i="2" s="1"/>
  <c r="AN43" i="2"/>
  <c r="AA288" i="2"/>
  <c r="AD288" i="2" s="1"/>
  <c r="AI30" i="2"/>
  <c r="Z275" i="2"/>
  <c r="AI22" i="2"/>
  <c r="Z267" i="2"/>
  <c r="AN6" i="2"/>
  <c r="AA251" i="2"/>
  <c r="AD251" i="2" s="1"/>
  <c r="AI23" i="2"/>
  <c r="Z268" i="2"/>
  <c r="AI83" i="2"/>
  <c r="Z328" i="2"/>
  <c r="AI72" i="2"/>
  <c r="Z317" i="2"/>
  <c r="AI79" i="2"/>
  <c r="Z324" i="2"/>
  <c r="AI25" i="2"/>
  <c r="Z270" i="2"/>
  <c r="AN71" i="2"/>
  <c r="AA316" i="2"/>
  <c r="AD316" i="2" s="1"/>
  <c r="AN52" i="2"/>
  <c r="AA297" i="2"/>
  <c r="AD297" i="2" s="1"/>
  <c r="AN83" i="2"/>
  <c r="AA328" i="2"/>
  <c r="AD328" i="2" s="1"/>
  <c r="AN18" i="2"/>
  <c r="AA263" i="2"/>
  <c r="AI48" i="2"/>
  <c r="Z293" i="2"/>
  <c r="AI21" i="2"/>
  <c r="Z266" i="2"/>
  <c r="AI85" i="2"/>
  <c r="Z330" i="2"/>
  <c r="AI82" i="2"/>
  <c r="Z327" i="2"/>
  <c r="AI55" i="2"/>
  <c r="Z300" i="2"/>
  <c r="AN66" i="2"/>
  <c r="AA311" i="2"/>
  <c r="AD311" i="2" s="1"/>
  <c r="AI28" i="2"/>
  <c r="Z273" i="2"/>
  <c r="AN12" i="2"/>
  <c r="AA257" i="2"/>
  <c r="AD257" i="2" s="1"/>
  <c r="AI65" i="2"/>
  <c r="Z310" i="2"/>
  <c r="AN47" i="2"/>
  <c r="AA292" i="2"/>
  <c r="AD292" i="2" s="1"/>
  <c r="AN28" i="2"/>
  <c r="AA273" i="2"/>
  <c r="AD273" i="2" s="1"/>
  <c r="AN78" i="2"/>
  <c r="AA323" i="2"/>
  <c r="AD323" i="2" s="1"/>
  <c r="AN59" i="2"/>
  <c r="AA304" i="2"/>
  <c r="AD304" i="2" s="1"/>
  <c r="AN45" i="2"/>
  <c r="AA290" i="2"/>
  <c r="AD290" i="2" s="1"/>
  <c r="AI78" i="2"/>
  <c r="Z323" i="2"/>
  <c r="AI38" i="2"/>
  <c r="Z283" i="2"/>
  <c r="AI46" i="2"/>
  <c r="Z291" i="2"/>
  <c r="AI27" i="2"/>
  <c r="Z272" i="2"/>
  <c r="AI16" i="2"/>
  <c r="Z261" i="2"/>
  <c r="AN16" i="2"/>
  <c r="AA261" i="2"/>
  <c r="AD261" i="2" s="1"/>
  <c r="AI45" i="2"/>
  <c r="Z290" i="2"/>
  <c r="AN74" i="2"/>
  <c r="AA319" i="2"/>
  <c r="AD319" i="2" s="1"/>
  <c r="AN30" i="2"/>
  <c r="AA275" i="2"/>
  <c r="AD275" i="2" s="1"/>
  <c r="AN9" i="2"/>
  <c r="AA254" i="2"/>
  <c r="AD254" i="2" s="1"/>
  <c r="AN38" i="2"/>
  <c r="AA283" i="2"/>
  <c r="AD283" i="2" s="1"/>
  <c r="AN19" i="2"/>
  <c r="AA264" i="2"/>
  <c r="AD264" i="2" s="1"/>
  <c r="AN69" i="2"/>
  <c r="AA314" i="2"/>
  <c r="AD314" i="2" s="1"/>
  <c r="Z264" i="2"/>
  <c r="AI59" i="2"/>
  <c r="Z304" i="2"/>
  <c r="AI35" i="2"/>
  <c r="Z280" i="2"/>
  <c r="AN21" i="2"/>
  <c r="AA266" i="2"/>
  <c r="AD266" i="2" s="1"/>
  <c r="AI24" i="2"/>
  <c r="Z269" i="2"/>
  <c r="AN8" i="2"/>
  <c r="AA253" i="2"/>
  <c r="AD253" i="2" s="1"/>
  <c r="AN24" i="2"/>
  <c r="AA269" i="2"/>
  <c r="AD269" i="2" s="1"/>
  <c r="AI61" i="2"/>
  <c r="Z306" i="2"/>
  <c r="AN48" i="2"/>
  <c r="AA293" i="2"/>
  <c r="AD293" i="2" s="1"/>
  <c r="AI58" i="2"/>
  <c r="Z303" i="2"/>
  <c r="AN17" i="2"/>
  <c r="AA262" i="2"/>
  <c r="AD262" i="2" s="1"/>
  <c r="AN40" i="2"/>
  <c r="AA285" i="2"/>
  <c r="AD285" i="2" s="1"/>
  <c r="AI31" i="2"/>
  <c r="Z276" i="2"/>
  <c r="AN15" i="2"/>
  <c r="AA260" i="2"/>
  <c r="AD260" i="2" s="1"/>
  <c r="AI68" i="2"/>
  <c r="Z313" i="2"/>
  <c r="AN33" i="2"/>
  <c r="AA278" i="2"/>
  <c r="AD278" i="2" s="1"/>
  <c r="AI41" i="2"/>
  <c r="Z286" i="2"/>
  <c r="AN23" i="2"/>
  <c r="AA268" i="2"/>
  <c r="AD268" i="2" s="1"/>
  <c r="AN68" i="2"/>
  <c r="AA313" i="2"/>
  <c r="AD313" i="2" s="1"/>
  <c r="AN81" i="2"/>
  <c r="AA326" i="2"/>
  <c r="AD326" i="2" s="1"/>
  <c r="AN54" i="2"/>
  <c r="AA299" i="2"/>
  <c r="AD299" i="2" s="1"/>
  <c r="AN35" i="2"/>
  <c r="AA280" i="2"/>
  <c r="AD280" i="2" s="1"/>
  <c r="AN85" i="2"/>
  <c r="AA330" i="2"/>
  <c r="AD330" i="2" s="1"/>
  <c r="AI62" i="2"/>
  <c r="Z307" i="2"/>
  <c r="AI6" i="2"/>
  <c r="Z251" i="2"/>
  <c r="Z259" i="2"/>
  <c r="AI8" i="2"/>
  <c r="Z253" i="2"/>
  <c r="AI15" i="2"/>
  <c r="Z260" i="2"/>
  <c r="AI52" i="2"/>
  <c r="Z297" i="2"/>
  <c r="AN58" i="2"/>
  <c r="AA303" i="2"/>
  <c r="AD303" i="2" s="1"/>
  <c r="AI11" i="2"/>
  <c r="Z256" i="2"/>
  <c r="AI75" i="2"/>
  <c r="Z320" i="2"/>
  <c r="AN42" i="2"/>
  <c r="AA287" i="2"/>
  <c r="AD287" i="2" s="1"/>
  <c r="AI64" i="2"/>
  <c r="Z309" i="2"/>
  <c r="AN56" i="2"/>
  <c r="AA301" i="2"/>
  <c r="AD301" i="2" s="1"/>
  <c r="AI37" i="2"/>
  <c r="Z282" i="2"/>
  <c r="AI34" i="2"/>
  <c r="Z279" i="2"/>
  <c r="AI7" i="2"/>
  <c r="Z252" i="2"/>
  <c r="AI71" i="2"/>
  <c r="Z316" i="2"/>
  <c r="AI44" i="2"/>
  <c r="Z289" i="2"/>
  <c r="AI17" i="2"/>
  <c r="Z262" i="2"/>
  <c r="AI81" i="2"/>
  <c r="Z326" i="2"/>
  <c r="AN63" i="2"/>
  <c r="AA308" i="2"/>
  <c r="AD308" i="2" s="1"/>
  <c r="AN44" i="2"/>
  <c r="AA289" i="2"/>
  <c r="AD289" i="2" s="1"/>
  <c r="AN75" i="2"/>
  <c r="AA320" i="2"/>
  <c r="AD320" i="2" s="1"/>
  <c r="AN61" i="2"/>
  <c r="AA306" i="2"/>
  <c r="AD306" i="2" s="1"/>
  <c r="AN49" i="2"/>
  <c r="AA294" i="2"/>
  <c r="AD294" i="2" s="1"/>
  <c r="AI42" i="2"/>
  <c r="Z287" i="2"/>
  <c r="AI51" i="2"/>
  <c r="Z296" i="2"/>
  <c r="AN26" i="2"/>
  <c r="AA271" i="2"/>
  <c r="AD271" i="2" s="1"/>
  <c r="AI40" i="2"/>
  <c r="Z285" i="2"/>
  <c r="AN29" i="2"/>
  <c r="AA274" i="2"/>
  <c r="AD274" i="2" s="1"/>
  <c r="AI13" i="2"/>
  <c r="Z258" i="2"/>
  <c r="AI77" i="2"/>
  <c r="Z322" i="2"/>
  <c r="AI10" i="2"/>
  <c r="Z255" i="2"/>
  <c r="AI74" i="2"/>
  <c r="Z319" i="2"/>
  <c r="AN22" i="2"/>
  <c r="AA267" i="2"/>
  <c r="AD267" i="2" s="1"/>
  <c r="AI47" i="2"/>
  <c r="Z292" i="2"/>
  <c r="AI20" i="2"/>
  <c r="Z265" i="2"/>
  <c r="AI84" i="2"/>
  <c r="Z329" i="2"/>
  <c r="AN41" i="2"/>
  <c r="AA286" i="2"/>
  <c r="AD286" i="2" s="1"/>
  <c r="AI57" i="2"/>
  <c r="Z302" i="2"/>
  <c r="AN39" i="2"/>
  <c r="AA284" i="2"/>
  <c r="AD284" i="2" s="1"/>
  <c r="AN20" i="2"/>
  <c r="AA265" i="2"/>
  <c r="AD265" i="2" s="1"/>
  <c r="AN84" i="2"/>
  <c r="AA329" i="2"/>
  <c r="AD329" i="2" s="1"/>
  <c r="AN70" i="2"/>
  <c r="AA315" i="2"/>
  <c r="AD315" i="2" s="1"/>
  <c r="AN51" i="2"/>
  <c r="AA296" i="2"/>
  <c r="AD296" i="2" s="1"/>
  <c r="AN37" i="2"/>
  <c r="AA282" i="2"/>
  <c r="AD282" i="2" s="1"/>
  <c r="AI54" i="2"/>
  <c r="Z299" i="2"/>
  <c r="AN14" i="2"/>
  <c r="AA259" i="2"/>
  <c r="AD259" i="2" s="1"/>
  <c r="X170" i="2"/>
  <c r="L171" i="2"/>
  <c r="L172" i="2" s="1"/>
  <c r="L173" i="2" s="1"/>
  <c r="L174" i="2" s="1"/>
  <c r="L175" i="2" s="1"/>
  <c r="L176" i="2" s="1"/>
  <c r="L177" i="2" s="1"/>
  <c r="L178" i="2" s="1"/>
  <c r="L179" i="2" s="1"/>
  <c r="L180" i="2" s="1"/>
  <c r="L181" i="2" s="1"/>
  <c r="L182" i="2" s="1"/>
  <c r="L183" i="2" s="1"/>
  <c r="L184" i="2" s="1"/>
  <c r="L185" i="2" s="1"/>
  <c r="L186" i="2" s="1"/>
  <c r="L187" i="2" s="1"/>
  <c r="L188" i="2" s="1"/>
  <c r="L189" i="2" s="1"/>
  <c r="L190" i="2" s="1"/>
  <c r="L191" i="2" s="1"/>
  <c r="L192" i="2" s="1"/>
  <c r="L193" i="2" s="1"/>
  <c r="L194" i="2" s="1"/>
  <c r="L195" i="2" s="1"/>
  <c r="L196" i="2" s="1"/>
  <c r="L197" i="2" s="1"/>
  <c r="L198" i="2" s="1"/>
  <c r="L199" i="2" s="1"/>
  <c r="L200" i="2" s="1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L211" i="2" s="1"/>
  <c r="L212" i="2" s="1"/>
  <c r="L213" i="2" s="1"/>
  <c r="L214" i="2" s="1"/>
  <c r="L215" i="2" s="1"/>
  <c r="L216" i="2" s="1"/>
  <c r="L217" i="2" s="1"/>
  <c r="L218" i="2" s="1"/>
  <c r="L219" i="2" s="1"/>
  <c r="L220" i="2" s="1"/>
  <c r="L221" i="2" s="1"/>
  <c r="L222" i="2" s="1"/>
  <c r="L223" i="2" s="1"/>
  <c r="L224" i="2" s="1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L235" i="2" s="1"/>
  <c r="L236" i="2" s="1"/>
  <c r="L237" i="2" s="1"/>
  <c r="L238" i="2" s="1"/>
  <c r="L239" i="2" s="1"/>
  <c r="L240" i="2" s="1"/>
  <c r="L241" i="2" s="1"/>
  <c r="L242" i="2" s="1"/>
  <c r="L243" i="2" s="1"/>
  <c r="L244" i="2" s="1"/>
  <c r="L245" i="2" s="1"/>
  <c r="L246" i="2" s="1"/>
  <c r="L247" i="2" s="1"/>
  <c r="L248" i="2" s="1"/>
  <c r="L249" i="2" s="1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AK93" i="2"/>
  <c r="B841" i="6"/>
  <c r="B861" i="6" s="1"/>
  <c r="B881" i="6" s="1"/>
  <c r="B901" i="6" s="1"/>
  <c r="B921" i="6" s="1"/>
  <c r="B941" i="6" s="1"/>
  <c r="B961" i="6" s="1"/>
  <c r="B981" i="6" s="1"/>
  <c r="B1001" i="6" s="1"/>
  <c r="B1021" i="6" s="1"/>
  <c r="B1041" i="6" s="1"/>
  <c r="B1061" i="6" s="1"/>
  <c r="B1081" i="6" s="1"/>
  <c r="B1101" i="6" s="1"/>
  <c r="B1121" i="6" s="1"/>
  <c r="B840" i="6"/>
  <c r="B860" i="6" s="1"/>
  <c r="B880" i="6" s="1"/>
  <c r="B900" i="6" s="1"/>
  <c r="B920" i="6" s="1"/>
  <c r="B940" i="6" s="1"/>
  <c r="B960" i="6" s="1"/>
  <c r="B980" i="6" s="1"/>
  <c r="B1000" i="6" s="1"/>
  <c r="B1020" i="6" s="1"/>
  <c r="B1040" i="6" s="1"/>
  <c r="B1060" i="6" s="1"/>
  <c r="B1080" i="6" s="1"/>
  <c r="B1100" i="6" s="1"/>
  <c r="B1120" i="6" s="1"/>
  <c r="B839" i="6"/>
  <c r="B859" i="6" s="1"/>
  <c r="B879" i="6" s="1"/>
  <c r="B899" i="6" s="1"/>
  <c r="B919" i="6" s="1"/>
  <c r="B939" i="6" s="1"/>
  <c r="B959" i="6" s="1"/>
  <c r="B979" i="6" s="1"/>
  <c r="B999" i="6" s="1"/>
  <c r="B1019" i="6" s="1"/>
  <c r="B1039" i="6" s="1"/>
  <c r="B1059" i="6" s="1"/>
  <c r="B1079" i="6" s="1"/>
  <c r="B1099" i="6" s="1"/>
  <c r="B1119" i="6" s="1"/>
  <c r="B838" i="6"/>
  <c r="B858" i="6" s="1"/>
  <c r="B878" i="6" s="1"/>
  <c r="B898" i="6" s="1"/>
  <c r="B918" i="6" s="1"/>
  <c r="B938" i="6" s="1"/>
  <c r="B958" i="6" s="1"/>
  <c r="B978" i="6" s="1"/>
  <c r="B998" i="6" s="1"/>
  <c r="B1018" i="6" s="1"/>
  <c r="B1038" i="6" s="1"/>
  <c r="B1058" i="6" s="1"/>
  <c r="B1078" i="6" s="1"/>
  <c r="B1098" i="6" s="1"/>
  <c r="B1118" i="6" s="1"/>
  <c r="B837" i="6"/>
  <c r="B857" i="6" s="1"/>
  <c r="B877" i="6" s="1"/>
  <c r="B897" i="6" s="1"/>
  <c r="B917" i="6" s="1"/>
  <c r="B937" i="6" s="1"/>
  <c r="B957" i="6" s="1"/>
  <c r="B977" i="6" s="1"/>
  <c r="B997" i="6" s="1"/>
  <c r="B1017" i="6" s="1"/>
  <c r="B1037" i="6" s="1"/>
  <c r="B1057" i="6" s="1"/>
  <c r="B1077" i="6" s="1"/>
  <c r="B1097" i="6" s="1"/>
  <c r="B1117" i="6" s="1"/>
  <c r="B836" i="6"/>
  <c r="B856" i="6" s="1"/>
  <c r="B876" i="6" s="1"/>
  <c r="B896" i="6" s="1"/>
  <c r="B916" i="6" s="1"/>
  <c r="B936" i="6" s="1"/>
  <c r="B956" i="6" s="1"/>
  <c r="B976" i="6" s="1"/>
  <c r="B996" i="6" s="1"/>
  <c r="B1016" i="6" s="1"/>
  <c r="B1036" i="6" s="1"/>
  <c r="B1056" i="6" s="1"/>
  <c r="B1076" i="6" s="1"/>
  <c r="B1096" i="6" s="1"/>
  <c r="B1116" i="6" s="1"/>
  <c r="B835" i="6"/>
  <c r="B855" i="6" s="1"/>
  <c r="B875" i="6" s="1"/>
  <c r="B895" i="6" s="1"/>
  <c r="B915" i="6" s="1"/>
  <c r="B935" i="6" s="1"/>
  <c r="B955" i="6" s="1"/>
  <c r="B975" i="6" s="1"/>
  <c r="B995" i="6" s="1"/>
  <c r="B1015" i="6" s="1"/>
  <c r="B1035" i="6" s="1"/>
  <c r="B1055" i="6" s="1"/>
  <c r="B1075" i="6" s="1"/>
  <c r="B1095" i="6" s="1"/>
  <c r="B1115" i="6" s="1"/>
  <c r="B834" i="6"/>
  <c r="B854" i="6" s="1"/>
  <c r="B874" i="6" s="1"/>
  <c r="B894" i="6" s="1"/>
  <c r="B914" i="6" s="1"/>
  <c r="B934" i="6" s="1"/>
  <c r="B954" i="6" s="1"/>
  <c r="B974" i="6" s="1"/>
  <c r="B994" i="6" s="1"/>
  <c r="B1014" i="6" s="1"/>
  <c r="B1034" i="6" s="1"/>
  <c r="B1054" i="6" s="1"/>
  <c r="B1074" i="6" s="1"/>
  <c r="B1094" i="6" s="1"/>
  <c r="B1114" i="6" s="1"/>
  <c r="B833" i="6"/>
  <c r="B853" i="6" s="1"/>
  <c r="B873" i="6" s="1"/>
  <c r="B893" i="6" s="1"/>
  <c r="B913" i="6" s="1"/>
  <c r="B933" i="6" s="1"/>
  <c r="B953" i="6" s="1"/>
  <c r="B973" i="6" s="1"/>
  <c r="B993" i="6" s="1"/>
  <c r="B1013" i="6" s="1"/>
  <c r="B1033" i="6" s="1"/>
  <c r="B1053" i="6" s="1"/>
  <c r="B1073" i="6" s="1"/>
  <c r="B1093" i="6" s="1"/>
  <c r="B1113" i="6" s="1"/>
  <c r="B832" i="6"/>
  <c r="B852" i="6" s="1"/>
  <c r="B872" i="6" s="1"/>
  <c r="B892" i="6" s="1"/>
  <c r="B912" i="6" s="1"/>
  <c r="B932" i="6" s="1"/>
  <c r="B952" i="6" s="1"/>
  <c r="B972" i="6" s="1"/>
  <c r="B992" i="6" s="1"/>
  <c r="B1012" i="6" s="1"/>
  <c r="B1032" i="6" s="1"/>
  <c r="B1052" i="6" s="1"/>
  <c r="B1072" i="6" s="1"/>
  <c r="B1092" i="6" s="1"/>
  <c r="B1112" i="6" s="1"/>
  <c r="B831" i="6"/>
  <c r="B851" i="6" s="1"/>
  <c r="B871" i="6" s="1"/>
  <c r="B891" i="6" s="1"/>
  <c r="B911" i="6" s="1"/>
  <c r="B931" i="6" s="1"/>
  <c r="B951" i="6" s="1"/>
  <c r="B971" i="6" s="1"/>
  <c r="B991" i="6" s="1"/>
  <c r="B1011" i="6" s="1"/>
  <c r="B1031" i="6" s="1"/>
  <c r="B1051" i="6" s="1"/>
  <c r="B1071" i="6" s="1"/>
  <c r="B1091" i="6" s="1"/>
  <c r="B1111" i="6" s="1"/>
  <c r="B830" i="6"/>
  <c r="B850" i="6" s="1"/>
  <c r="B870" i="6" s="1"/>
  <c r="B890" i="6" s="1"/>
  <c r="B910" i="6" s="1"/>
  <c r="B930" i="6" s="1"/>
  <c r="B950" i="6" s="1"/>
  <c r="B970" i="6" s="1"/>
  <c r="B990" i="6" s="1"/>
  <c r="B1010" i="6" s="1"/>
  <c r="B1030" i="6" s="1"/>
  <c r="B1050" i="6" s="1"/>
  <c r="B1070" i="6" s="1"/>
  <c r="B1090" i="6" s="1"/>
  <c r="B1110" i="6" s="1"/>
  <c r="B829" i="6"/>
  <c r="B849" i="6" s="1"/>
  <c r="B869" i="6" s="1"/>
  <c r="B889" i="6" s="1"/>
  <c r="B909" i="6" s="1"/>
  <c r="B929" i="6" s="1"/>
  <c r="B949" i="6" s="1"/>
  <c r="B969" i="6" s="1"/>
  <c r="B989" i="6" s="1"/>
  <c r="B1009" i="6" s="1"/>
  <c r="B1029" i="6" s="1"/>
  <c r="B1049" i="6" s="1"/>
  <c r="B1069" i="6" s="1"/>
  <c r="B1089" i="6" s="1"/>
  <c r="B1109" i="6" s="1"/>
  <c r="B828" i="6"/>
  <c r="B848" i="6" s="1"/>
  <c r="B868" i="6" s="1"/>
  <c r="B888" i="6" s="1"/>
  <c r="B908" i="6" s="1"/>
  <c r="B928" i="6" s="1"/>
  <c r="B948" i="6" s="1"/>
  <c r="B968" i="6" s="1"/>
  <c r="B988" i="6" s="1"/>
  <c r="B1008" i="6" s="1"/>
  <c r="B1028" i="6" s="1"/>
  <c r="B1048" i="6" s="1"/>
  <c r="B1068" i="6" s="1"/>
  <c r="B1088" i="6" s="1"/>
  <c r="B1108" i="6" s="1"/>
  <c r="B827" i="6"/>
  <c r="B847" i="6" s="1"/>
  <c r="B867" i="6" s="1"/>
  <c r="B887" i="6" s="1"/>
  <c r="B907" i="6" s="1"/>
  <c r="B927" i="6" s="1"/>
  <c r="B947" i="6" s="1"/>
  <c r="B967" i="6" s="1"/>
  <c r="B987" i="6" s="1"/>
  <c r="B1007" i="6" s="1"/>
  <c r="B1027" i="6" s="1"/>
  <c r="B1047" i="6" s="1"/>
  <c r="B1067" i="6" s="1"/>
  <c r="B1087" i="6" s="1"/>
  <c r="B1107" i="6" s="1"/>
  <c r="B826" i="6"/>
  <c r="B846" i="6" s="1"/>
  <c r="B866" i="6" s="1"/>
  <c r="B886" i="6" s="1"/>
  <c r="B906" i="6" s="1"/>
  <c r="B926" i="6" s="1"/>
  <c r="B946" i="6" s="1"/>
  <c r="B966" i="6" s="1"/>
  <c r="B986" i="6" s="1"/>
  <c r="B1006" i="6" s="1"/>
  <c r="B1026" i="6" s="1"/>
  <c r="B1046" i="6" s="1"/>
  <c r="B1066" i="6" s="1"/>
  <c r="B1086" i="6" s="1"/>
  <c r="B1106" i="6" s="1"/>
  <c r="B825" i="6"/>
  <c r="B845" i="6" s="1"/>
  <c r="B865" i="6" s="1"/>
  <c r="B885" i="6" s="1"/>
  <c r="B905" i="6" s="1"/>
  <c r="B925" i="6" s="1"/>
  <c r="B945" i="6" s="1"/>
  <c r="B965" i="6" s="1"/>
  <c r="B985" i="6" s="1"/>
  <c r="B1005" i="6" s="1"/>
  <c r="B1025" i="6" s="1"/>
  <c r="B1045" i="6" s="1"/>
  <c r="B1065" i="6" s="1"/>
  <c r="B1085" i="6" s="1"/>
  <c r="B1105" i="6" s="1"/>
  <c r="B824" i="6"/>
  <c r="B844" i="6" s="1"/>
  <c r="B864" i="6" s="1"/>
  <c r="B884" i="6" s="1"/>
  <c r="B904" i="6" s="1"/>
  <c r="B924" i="6" s="1"/>
  <c r="B944" i="6" s="1"/>
  <c r="B964" i="6" s="1"/>
  <c r="B984" i="6" s="1"/>
  <c r="B1004" i="6" s="1"/>
  <c r="B1024" i="6" s="1"/>
  <c r="B1044" i="6" s="1"/>
  <c r="B1064" i="6" s="1"/>
  <c r="B1084" i="6" s="1"/>
  <c r="B1104" i="6" s="1"/>
  <c r="B823" i="6"/>
  <c r="B843" i="6" s="1"/>
  <c r="B863" i="6" s="1"/>
  <c r="B883" i="6" s="1"/>
  <c r="B903" i="6" s="1"/>
  <c r="B923" i="6" s="1"/>
  <c r="B943" i="6" s="1"/>
  <c r="B963" i="6" s="1"/>
  <c r="B983" i="6" s="1"/>
  <c r="B1003" i="6" s="1"/>
  <c r="B1023" i="6" s="1"/>
  <c r="B1043" i="6" s="1"/>
  <c r="B1063" i="6" s="1"/>
  <c r="B1083" i="6" s="1"/>
  <c r="B1103" i="6" s="1"/>
  <c r="B822" i="6"/>
  <c r="B842" i="6" s="1"/>
  <c r="B862" i="6" s="1"/>
  <c r="B882" i="6" s="1"/>
  <c r="B902" i="6" s="1"/>
  <c r="B922" i="6" s="1"/>
  <c r="B942" i="6" s="1"/>
  <c r="B962" i="6" s="1"/>
  <c r="B982" i="6" s="1"/>
  <c r="B1002" i="6" s="1"/>
  <c r="B1022" i="6" s="1"/>
  <c r="B1042" i="6" s="1"/>
  <c r="B1062" i="6" s="1"/>
  <c r="B1082" i="6" s="1"/>
  <c r="B1102" i="6" s="1"/>
  <c r="L801" i="6"/>
  <c r="K801" i="6"/>
  <c r="J801" i="6"/>
  <c r="I801" i="6"/>
  <c r="H801" i="6"/>
  <c r="G801" i="6"/>
  <c r="F801" i="6"/>
  <c r="E801" i="6"/>
  <c r="L800" i="6"/>
  <c r="K800" i="6"/>
  <c r="J800" i="6"/>
  <c r="I800" i="6"/>
  <c r="H800" i="6"/>
  <c r="G800" i="6"/>
  <c r="F800" i="6"/>
  <c r="E800" i="6"/>
  <c r="L799" i="6"/>
  <c r="K799" i="6"/>
  <c r="J799" i="6"/>
  <c r="I799" i="6"/>
  <c r="H799" i="6"/>
  <c r="G799" i="6"/>
  <c r="F799" i="6"/>
  <c r="E799" i="6"/>
  <c r="L798" i="6"/>
  <c r="K798" i="6"/>
  <c r="J798" i="6"/>
  <c r="I798" i="6"/>
  <c r="H798" i="6"/>
  <c r="G798" i="6"/>
  <c r="F798" i="6"/>
  <c r="E798" i="6"/>
  <c r="L797" i="6"/>
  <c r="K797" i="6"/>
  <c r="J797" i="6"/>
  <c r="I797" i="6"/>
  <c r="H797" i="6"/>
  <c r="G797" i="6"/>
  <c r="F797" i="6"/>
  <c r="E797" i="6"/>
  <c r="L796" i="6"/>
  <c r="K796" i="6"/>
  <c r="J796" i="6"/>
  <c r="I796" i="6"/>
  <c r="H796" i="6"/>
  <c r="G796" i="6"/>
  <c r="F796" i="6"/>
  <c r="E796" i="6"/>
  <c r="L795" i="6"/>
  <c r="K795" i="6"/>
  <c r="J795" i="6"/>
  <c r="I795" i="6"/>
  <c r="H795" i="6"/>
  <c r="G795" i="6"/>
  <c r="F795" i="6"/>
  <c r="E795" i="6"/>
  <c r="L794" i="6"/>
  <c r="K794" i="6"/>
  <c r="J794" i="6"/>
  <c r="I794" i="6"/>
  <c r="H794" i="6"/>
  <c r="G794" i="6"/>
  <c r="F794" i="6"/>
  <c r="E794" i="6"/>
  <c r="L793" i="6"/>
  <c r="K793" i="6"/>
  <c r="J793" i="6"/>
  <c r="I793" i="6"/>
  <c r="H793" i="6"/>
  <c r="G793" i="6"/>
  <c r="F793" i="6"/>
  <c r="E793" i="6"/>
  <c r="L792" i="6"/>
  <c r="K792" i="6"/>
  <c r="J792" i="6"/>
  <c r="I792" i="6"/>
  <c r="H792" i="6"/>
  <c r="G792" i="6"/>
  <c r="F792" i="6"/>
  <c r="E792" i="6"/>
  <c r="L791" i="6"/>
  <c r="K791" i="6"/>
  <c r="J791" i="6"/>
  <c r="I791" i="6"/>
  <c r="H791" i="6"/>
  <c r="G791" i="6"/>
  <c r="F791" i="6"/>
  <c r="E791" i="6"/>
  <c r="L790" i="6"/>
  <c r="K790" i="6"/>
  <c r="J790" i="6"/>
  <c r="I790" i="6"/>
  <c r="H790" i="6"/>
  <c r="G790" i="6"/>
  <c r="F790" i="6"/>
  <c r="E790" i="6"/>
  <c r="L789" i="6"/>
  <c r="K789" i="6"/>
  <c r="J789" i="6"/>
  <c r="I789" i="6"/>
  <c r="H789" i="6"/>
  <c r="G789" i="6"/>
  <c r="F789" i="6"/>
  <c r="E789" i="6"/>
  <c r="L788" i="6"/>
  <c r="K788" i="6"/>
  <c r="J788" i="6"/>
  <c r="I788" i="6"/>
  <c r="H788" i="6"/>
  <c r="G788" i="6"/>
  <c r="F788" i="6"/>
  <c r="E788" i="6"/>
  <c r="L787" i="6"/>
  <c r="K787" i="6"/>
  <c r="J787" i="6"/>
  <c r="I787" i="6"/>
  <c r="H787" i="6"/>
  <c r="G787" i="6"/>
  <c r="F787" i="6"/>
  <c r="E787" i="6"/>
  <c r="L786" i="6"/>
  <c r="K786" i="6"/>
  <c r="J786" i="6"/>
  <c r="I786" i="6"/>
  <c r="H786" i="6"/>
  <c r="G786" i="6"/>
  <c r="F786" i="6"/>
  <c r="E786" i="6"/>
  <c r="L785" i="6"/>
  <c r="K785" i="6"/>
  <c r="J785" i="6"/>
  <c r="I785" i="6"/>
  <c r="H785" i="6"/>
  <c r="G785" i="6"/>
  <c r="F785" i="6"/>
  <c r="E785" i="6"/>
  <c r="L784" i="6"/>
  <c r="K784" i="6"/>
  <c r="J784" i="6"/>
  <c r="I784" i="6"/>
  <c r="H784" i="6"/>
  <c r="G784" i="6"/>
  <c r="F784" i="6"/>
  <c r="E784" i="6"/>
  <c r="L783" i="6"/>
  <c r="K783" i="6"/>
  <c r="J783" i="6"/>
  <c r="I783" i="6"/>
  <c r="H783" i="6"/>
  <c r="G783" i="6"/>
  <c r="F783" i="6"/>
  <c r="E783" i="6"/>
  <c r="L782" i="6"/>
  <c r="K782" i="6"/>
  <c r="J782" i="6"/>
  <c r="I782" i="6"/>
  <c r="H782" i="6"/>
  <c r="G782" i="6"/>
  <c r="F782" i="6"/>
  <c r="E782" i="6"/>
  <c r="L781" i="6"/>
  <c r="K781" i="6"/>
  <c r="J781" i="6"/>
  <c r="I781" i="6"/>
  <c r="H781" i="6"/>
  <c r="G781" i="6"/>
  <c r="F781" i="6"/>
  <c r="E781" i="6"/>
  <c r="L780" i="6"/>
  <c r="K780" i="6"/>
  <c r="J780" i="6"/>
  <c r="I780" i="6"/>
  <c r="H780" i="6"/>
  <c r="G780" i="6"/>
  <c r="F780" i="6"/>
  <c r="E780" i="6"/>
  <c r="L779" i="6"/>
  <c r="K779" i="6"/>
  <c r="J779" i="6"/>
  <c r="I779" i="6"/>
  <c r="H779" i="6"/>
  <c r="G779" i="6"/>
  <c r="F779" i="6"/>
  <c r="E779" i="6"/>
  <c r="L778" i="6"/>
  <c r="K778" i="6"/>
  <c r="J778" i="6"/>
  <c r="I778" i="6"/>
  <c r="H778" i="6"/>
  <c r="G778" i="6"/>
  <c r="F778" i="6"/>
  <c r="E778" i="6"/>
  <c r="L777" i="6"/>
  <c r="K777" i="6"/>
  <c r="J777" i="6"/>
  <c r="I777" i="6"/>
  <c r="H777" i="6"/>
  <c r="G777" i="6"/>
  <c r="F777" i="6"/>
  <c r="E777" i="6"/>
  <c r="L776" i="6"/>
  <c r="K776" i="6"/>
  <c r="J776" i="6"/>
  <c r="I776" i="6"/>
  <c r="H776" i="6"/>
  <c r="G776" i="6"/>
  <c r="F776" i="6"/>
  <c r="E776" i="6"/>
  <c r="L775" i="6"/>
  <c r="K775" i="6"/>
  <c r="J775" i="6"/>
  <c r="I775" i="6"/>
  <c r="H775" i="6"/>
  <c r="G775" i="6"/>
  <c r="F775" i="6"/>
  <c r="E775" i="6"/>
  <c r="L774" i="6"/>
  <c r="K774" i="6"/>
  <c r="J774" i="6"/>
  <c r="I774" i="6"/>
  <c r="H774" i="6"/>
  <c r="G774" i="6"/>
  <c r="F774" i="6"/>
  <c r="E774" i="6"/>
  <c r="L773" i="6"/>
  <c r="K773" i="6"/>
  <c r="J773" i="6"/>
  <c r="I773" i="6"/>
  <c r="H773" i="6"/>
  <c r="G773" i="6"/>
  <c r="F773" i="6"/>
  <c r="E773" i="6"/>
  <c r="L772" i="6"/>
  <c r="K772" i="6"/>
  <c r="J772" i="6"/>
  <c r="I772" i="6"/>
  <c r="H772" i="6"/>
  <c r="G772" i="6"/>
  <c r="F772" i="6"/>
  <c r="E772" i="6"/>
  <c r="L771" i="6"/>
  <c r="K771" i="6"/>
  <c r="J771" i="6"/>
  <c r="I771" i="6"/>
  <c r="H771" i="6"/>
  <c r="G771" i="6"/>
  <c r="F771" i="6"/>
  <c r="E771" i="6"/>
  <c r="L770" i="6"/>
  <c r="K770" i="6"/>
  <c r="J770" i="6"/>
  <c r="I770" i="6"/>
  <c r="H770" i="6"/>
  <c r="G770" i="6"/>
  <c r="F770" i="6"/>
  <c r="E770" i="6"/>
  <c r="L769" i="6"/>
  <c r="K769" i="6"/>
  <c r="J769" i="6"/>
  <c r="I769" i="6"/>
  <c r="H769" i="6"/>
  <c r="G769" i="6"/>
  <c r="F769" i="6"/>
  <c r="E769" i="6"/>
  <c r="L768" i="6"/>
  <c r="K768" i="6"/>
  <c r="J768" i="6"/>
  <c r="I768" i="6"/>
  <c r="H768" i="6"/>
  <c r="G768" i="6"/>
  <c r="F768" i="6"/>
  <c r="E768" i="6"/>
  <c r="L767" i="6"/>
  <c r="K767" i="6"/>
  <c r="J767" i="6"/>
  <c r="I767" i="6"/>
  <c r="H767" i="6"/>
  <c r="G767" i="6"/>
  <c r="F767" i="6"/>
  <c r="E767" i="6"/>
  <c r="L766" i="6"/>
  <c r="K766" i="6"/>
  <c r="J766" i="6"/>
  <c r="I766" i="6"/>
  <c r="H766" i="6"/>
  <c r="G766" i="6"/>
  <c r="F766" i="6"/>
  <c r="E766" i="6"/>
  <c r="L765" i="6"/>
  <c r="K765" i="6"/>
  <c r="J765" i="6"/>
  <c r="I765" i="6"/>
  <c r="H765" i="6"/>
  <c r="G765" i="6"/>
  <c r="F765" i="6"/>
  <c r="E765" i="6"/>
  <c r="L764" i="6"/>
  <c r="K764" i="6"/>
  <c r="J764" i="6"/>
  <c r="I764" i="6"/>
  <c r="H764" i="6"/>
  <c r="G764" i="6"/>
  <c r="F764" i="6"/>
  <c r="E764" i="6"/>
  <c r="L763" i="6"/>
  <c r="K763" i="6"/>
  <c r="J763" i="6"/>
  <c r="I763" i="6"/>
  <c r="H763" i="6"/>
  <c r="G763" i="6"/>
  <c r="F763" i="6"/>
  <c r="E763" i="6"/>
  <c r="L762" i="6"/>
  <c r="K762" i="6"/>
  <c r="J762" i="6"/>
  <c r="I762" i="6"/>
  <c r="H762" i="6"/>
  <c r="G762" i="6"/>
  <c r="F762" i="6"/>
  <c r="E762" i="6"/>
  <c r="L761" i="6"/>
  <c r="K761" i="6"/>
  <c r="J761" i="6"/>
  <c r="I761" i="6"/>
  <c r="H761" i="6"/>
  <c r="G761" i="6"/>
  <c r="F761" i="6"/>
  <c r="E761" i="6"/>
  <c r="L760" i="6"/>
  <c r="K760" i="6"/>
  <c r="J760" i="6"/>
  <c r="I760" i="6"/>
  <c r="H760" i="6"/>
  <c r="G760" i="6"/>
  <c r="F760" i="6"/>
  <c r="E760" i="6"/>
  <c r="L759" i="6"/>
  <c r="K759" i="6"/>
  <c r="J759" i="6"/>
  <c r="I759" i="6"/>
  <c r="H759" i="6"/>
  <c r="G759" i="6"/>
  <c r="F759" i="6"/>
  <c r="E759" i="6"/>
  <c r="L758" i="6"/>
  <c r="K758" i="6"/>
  <c r="J758" i="6"/>
  <c r="I758" i="6"/>
  <c r="H758" i="6"/>
  <c r="G758" i="6"/>
  <c r="F758" i="6"/>
  <c r="E758" i="6"/>
  <c r="L757" i="6"/>
  <c r="K757" i="6"/>
  <c r="J757" i="6"/>
  <c r="I757" i="6"/>
  <c r="H757" i="6"/>
  <c r="G757" i="6"/>
  <c r="F757" i="6"/>
  <c r="E757" i="6"/>
  <c r="L756" i="6"/>
  <c r="K756" i="6"/>
  <c r="J756" i="6"/>
  <c r="I756" i="6"/>
  <c r="H756" i="6"/>
  <c r="G756" i="6"/>
  <c r="F756" i="6"/>
  <c r="E756" i="6"/>
  <c r="L755" i="6"/>
  <c r="K755" i="6"/>
  <c r="J755" i="6"/>
  <c r="I755" i="6"/>
  <c r="H755" i="6"/>
  <c r="G755" i="6"/>
  <c r="F755" i="6"/>
  <c r="E755" i="6"/>
  <c r="L754" i="6"/>
  <c r="K754" i="6"/>
  <c r="J754" i="6"/>
  <c r="I754" i="6"/>
  <c r="H754" i="6"/>
  <c r="G754" i="6"/>
  <c r="F754" i="6"/>
  <c r="E754" i="6"/>
  <c r="L753" i="6"/>
  <c r="K753" i="6"/>
  <c r="J753" i="6"/>
  <c r="I753" i="6"/>
  <c r="H753" i="6"/>
  <c r="G753" i="6"/>
  <c r="F753" i="6"/>
  <c r="E753" i="6"/>
  <c r="L752" i="6"/>
  <c r="K752" i="6"/>
  <c r="J752" i="6"/>
  <c r="I752" i="6"/>
  <c r="H752" i="6"/>
  <c r="G752" i="6"/>
  <c r="F752" i="6"/>
  <c r="E752" i="6"/>
  <c r="L751" i="6"/>
  <c r="K751" i="6"/>
  <c r="J751" i="6"/>
  <c r="I751" i="6"/>
  <c r="H751" i="6"/>
  <c r="G751" i="6"/>
  <c r="F751" i="6"/>
  <c r="E751" i="6"/>
  <c r="L750" i="6"/>
  <c r="K750" i="6"/>
  <c r="J750" i="6"/>
  <c r="I750" i="6"/>
  <c r="H750" i="6"/>
  <c r="G750" i="6"/>
  <c r="F750" i="6"/>
  <c r="E750" i="6"/>
  <c r="L749" i="6"/>
  <c r="K749" i="6"/>
  <c r="J749" i="6"/>
  <c r="I749" i="6"/>
  <c r="H749" i="6"/>
  <c r="G749" i="6"/>
  <c r="F749" i="6"/>
  <c r="E749" i="6"/>
  <c r="L748" i="6"/>
  <c r="K748" i="6"/>
  <c r="J748" i="6"/>
  <c r="I748" i="6"/>
  <c r="H748" i="6"/>
  <c r="G748" i="6"/>
  <c r="F748" i="6"/>
  <c r="E748" i="6"/>
  <c r="L747" i="6"/>
  <c r="K747" i="6"/>
  <c r="J747" i="6"/>
  <c r="I747" i="6"/>
  <c r="H747" i="6"/>
  <c r="G747" i="6"/>
  <c r="F747" i="6"/>
  <c r="E747" i="6"/>
  <c r="L746" i="6"/>
  <c r="K746" i="6"/>
  <c r="J746" i="6"/>
  <c r="I746" i="6"/>
  <c r="H746" i="6"/>
  <c r="G746" i="6"/>
  <c r="F746" i="6"/>
  <c r="E746" i="6"/>
  <c r="L745" i="6"/>
  <c r="K745" i="6"/>
  <c r="J745" i="6"/>
  <c r="I745" i="6"/>
  <c r="H745" i="6"/>
  <c r="G745" i="6"/>
  <c r="F745" i="6"/>
  <c r="E745" i="6"/>
  <c r="L744" i="6"/>
  <c r="K744" i="6"/>
  <c r="J744" i="6"/>
  <c r="I744" i="6"/>
  <c r="H744" i="6"/>
  <c r="G744" i="6"/>
  <c r="F744" i="6"/>
  <c r="E744" i="6"/>
  <c r="L743" i="6"/>
  <c r="K743" i="6"/>
  <c r="J743" i="6"/>
  <c r="I743" i="6"/>
  <c r="H743" i="6"/>
  <c r="G743" i="6"/>
  <c r="F743" i="6"/>
  <c r="E743" i="6"/>
  <c r="L742" i="6"/>
  <c r="K742" i="6"/>
  <c r="J742" i="6"/>
  <c r="I742" i="6"/>
  <c r="H742" i="6"/>
  <c r="G742" i="6"/>
  <c r="F742" i="6"/>
  <c r="E742" i="6"/>
  <c r="L741" i="6"/>
  <c r="K741" i="6"/>
  <c r="J741" i="6"/>
  <c r="I741" i="6"/>
  <c r="H741" i="6"/>
  <c r="G741" i="6"/>
  <c r="F741" i="6"/>
  <c r="E741" i="6"/>
  <c r="L740" i="6"/>
  <c r="K740" i="6"/>
  <c r="J740" i="6"/>
  <c r="I740" i="6"/>
  <c r="H740" i="6"/>
  <c r="G740" i="6"/>
  <c r="F740" i="6"/>
  <c r="E740" i="6"/>
  <c r="L739" i="6"/>
  <c r="K739" i="6"/>
  <c r="J739" i="6"/>
  <c r="I739" i="6"/>
  <c r="H739" i="6"/>
  <c r="G739" i="6"/>
  <c r="F739" i="6"/>
  <c r="E739" i="6"/>
  <c r="L738" i="6"/>
  <c r="K738" i="6"/>
  <c r="J738" i="6"/>
  <c r="I738" i="6"/>
  <c r="H738" i="6"/>
  <c r="G738" i="6"/>
  <c r="F738" i="6"/>
  <c r="E738" i="6"/>
  <c r="L737" i="6"/>
  <c r="K737" i="6"/>
  <c r="J737" i="6"/>
  <c r="I737" i="6"/>
  <c r="H737" i="6"/>
  <c r="G737" i="6"/>
  <c r="F737" i="6"/>
  <c r="E737" i="6"/>
  <c r="L736" i="6"/>
  <c r="K736" i="6"/>
  <c r="J736" i="6"/>
  <c r="I736" i="6"/>
  <c r="H736" i="6"/>
  <c r="G736" i="6"/>
  <c r="F736" i="6"/>
  <c r="E736" i="6"/>
  <c r="L735" i="6"/>
  <c r="K735" i="6"/>
  <c r="J735" i="6"/>
  <c r="I735" i="6"/>
  <c r="H735" i="6"/>
  <c r="G735" i="6"/>
  <c r="F735" i="6"/>
  <c r="E735" i="6"/>
  <c r="L734" i="6"/>
  <c r="K734" i="6"/>
  <c r="J734" i="6"/>
  <c r="I734" i="6"/>
  <c r="H734" i="6"/>
  <c r="G734" i="6"/>
  <c r="F734" i="6"/>
  <c r="E734" i="6"/>
  <c r="L733" i="6"/>
  <c r="K733" i="6"/>
  <c r="J733" i="6"/>
  <c r="I733" i="6"/>
  <c r="H733" i="6"/>
  <c r="G733" i="6"/>
  <c r="F733" i="6"/>
  <c r="E733" i="6"/>
  <c r="L732" i="6"/>
  <c r="K732" i="6"/>
  <c r="J732" i="6"/>
  <c r="I732" i="6"/>
  <c r="H732" i="6"/>
  <c r="G732" i="6"/>
  <c r="F732" i="6"/>
  <c r="E732" i="6"/>
  <c r="L731" i="6"/>
  <c r="K731" i="6"/>
  <c r="J731" i="6"/>
  <c r="I731" i="6"/>
  <c r="H731" i="6"/>
  <c r="G731" i="6"/>
  <c r="F731" i="6"/>
  <c r="E731" i="6"/>
  <c r="L730" i="6"/>
  <c r="K730" i="6"/>
  <c r="J730" i="6"/>
  <c r="I730" i="6"/>
  <c r="H730" i="6"/>
  <c r="G730" i="6"/>
  <c r="F730" i="6"/>
  <c r="E730" i="6"/>
  <c r="L729" i="6"/>
  <c r="K729" i="6"/>
  <c r="J729" i="6"/>
  <c r="I729" i="6"/>
  <c r="H729" i="6"/>
  <c r="G729" i="6"/>
  <c r="F729" i="6"/>
  <c r="E729" i="6"/>
  <c r="L728" i="6"/>
  <c r="K728" i="6"/>
  <c r="J728" i="6"/>
  <c r="I728" i="6"/>
  <c r="H728" i="6"/>
  <c r="G728" i="6"/>
  <c r="F728" i="6"/>
  <c r="E728" i="6"/>
  <c r="L727" i="6"/>
  <c r="K727" i="6"/>
  <c r="J727" i="6"/>
  <c r="I727" i="6"/>
  <c r="H727" i="6"/>
  <c r="G727" i="6"/>
  <c r="F727" i="6"/>
  <c r="E727" i="6"/>
  <c r="L726" i="6"/>
  <c r="K726" i="6"/>
  <c r="J726" i="6"/>
  <c r="I726" i="6"/>
  <c r="H726" i="6"/>
  <c r="G726" i="6"/>
  <c r="F726" i="6"/>
  <c r="E726" i="6"/>
  <c r="L725" i="6"/>
  <c r="K725" i="6"/>
  <c r="J725" i="6"/>
  <c r="I725" i="6"/>
  <c r="H725" i="6"/>
  <c r="G725" i="6"/>
  <c r="F725" i="6"/>
  <c r="E725" i="6"/>
  <c r="L724" i="6"/>
  <c r="K724" i="6"/>
  <c r="J724" i="6"/>
  <c r="I724" i="6"/>
  <c r="H724" i="6"/>
  <c r="G724" i="6"/>
  <c r="F724" i="6"/>
  <c r="E724" i="6"/>
  <c r="L723" i="6"/>
  <c r="K723" i="6"/>
  <c r="J723" i="6"/>
  <c r="I723" i="6"/>
  <c r="H723" i="6"/>
  <c r="G723" i="6"/>
  <c r="F723" i="6"/>
  <c r="E723" i="6"/>
  <c r="L722" i="6"/>
  <c r="K722" i="6"/>
  <c r="J722" i="6"/>
  <c r="I722" i="6"/>
  <c r="H722" i="6"/>
  <c r="G722" i="6"/>
  <c r="F722" i="6"/>
  <c r="E722" i="6"/>
  <c r="L721" i="6"/>
  <c r="K721" i="6"/>
  <c r="J721" i="6"/>
  <c r="I721" i="6"/>
  <c r="H721" i="6"/>
  <c r="G721" i="6"/>
  <c r="F721" i="6"/>
  <c r="E721" i="6"/>
  <c r="L720" i="6"/>
  <c r="K720" i="6"/>
  <c r="J720" i="6"/>
  <c r="I720" i="6"/>
  <c r="H720" i="6"/>
  <c r="G720" i="6"/>
  <c r="F720" i="6"/>
  <c r="E720" i="6"/>
  <c r="L719" i="6"/>
  <c r="K719" i="6"/>
  <c r="J719" i="6"/>
  <c r="I719" i="6"/>
  <c r="H719" i="6"/>
  <c r="G719" i="6"/>
  <c r="F719" i="6"/>
  <c r="E719" i="6"/>
  <c r="L718" i="6"/>
  <c r="K718" i="6"/>
  <c r="J718" i="6"/>
  <c r="I718" i="6"/>
  <c r="H718" i="6"/>
  <c r="G718" i="6"/>
  <c r="F718" i="6"/>
  <c r="E718" i="6"/>
  <c r="L717" i="6"/>
  <c r="K717" i="6"/>
  <c r="J717" i="6"/>
  <c r="I717" i="6"/>
  <c r="H717" i="6"/>
  <c r="G717" i="6"/>
  <c r="F717" i="6"/>
  <c r="E717" i="6"/>
  <c r="L716" i="6"/>
  <c r="K716" i="6"/>
  <c r="J716" i="6"/>
  <c r="I716" i="6"/>
  <c r="H716" i="6"/>
  <c r="G716" i="6"/>
  <c r="F716" i="6"/>
  <c r="E716" i="6"/>
  <c r="L715" i="6"/>
  <c r="K715" i="6"/>
  <c r="J715" i="6"/>
  <c r="I715" i="6"/>
  <c r="H715" i="6"/>
  <c r="G715" i="6"/>
  <c r="F715" i="6"/>
  <c r="E715" i="6"/>
  <c r="L714" i="6"/>
  <c r="K714" i="6"/>
  <c r="J714" i="6"/>
  <c r="I714" i="6"/>
  <c r="H714" i="6"/>
  <c r="G714" i="6"/>
  <c r="F714" i="6"/>
  <c r="E714" i="6"/>
  <c r="L713" i="6"/>
  <c r="K713" i="6"/>
  <c r="J713" i="6"/>
  <c r="I713" i="6"/>
  <c r="H713" i="6"/>
  <c r="G713" i="6"/>
  <c r="F713" i="6"/>
  <c r="E713" i="6"/>
  <c r="L712" i="6"/>
  <c r="K712" i="6"/>
  <c r="J712" i="6"/>
  <c r="I712" i="6"/>
  <c r="H712" i="6"/>
  <c r="G712" i="6"/>
  <c r="F712" i="6"/>
  <c r="E712" i="6"/>
  <c r="L711" i="6"/>
  <c r="K711" i="6"/>
  <c r="J711" i="6"/>
  <c r="I711" i="6"/>
  <c r="H711" i="6"/>
  <c r="G711" i="6"/>
  <c r="F711" i="6"/>
  <c r="E711" i="6"/>
  <c r="L710" i="6"/>
  <c r="K710" i="6"/>
  <c r="J710" i="6"/>
  <c r="I710" i="6"/>
  <c r="H710" i="6"/>
  <c r="G710" i="6"/>
  <c r="F710" i="6"/>
  <c r="E710" i="6"/>
  <c r="L709" i="6"/>
  <c r="K709" i="6"/>
  <c r="J709" i="6"/>
  <c r="I709" i="6"/>
  <c r="H709" i="6"/>
  <c r="G709" i="6"/>
  <c r="F709" i="6"/>
  <c r="E709" i="6"/>
  <c r="L708" i="6"/>
  <c r="K708" i="6"/>
  <c r="J708" i="6"/>
  <c r="I708" i="6"/>
  <c r="H708" i="6"/>
  <c r="G708" i="6"/>
  <c r="F708" i="6"/>
  <c r="E708" i="6"/>
  <c r="L707" i="6"/>
  <c r="K707" i="6"/>
  <c r="J707" i="6"/>
  <c r="I707" i="6"/>
  <c r="H707" i="6"/>
  <c r="G707" i="6"/>
  <c r="F707" i="6"/>
  <c r="E707" i="6"/>
  <c r="L706" i="6"/>
  <c r="K706" i="6"/>
  <c r="J706" i="6"/>
  <c r="I706" i="6"/>
  <c r="H706" i="6"/>
  <c r="G706" i="6"/>
  <c r="F706" i="6"/>
  <c r="E706" i="6"/>
  <c r="L705" i="6"/>
  <c r="K705" i="6"/>
  <c r="J705" i="6"/>
  <c r="I705" i="6"/>
  <c r="H705" i="6"/>
  <c r="G705" i="6"/>
  <c r="F705" i="6"/>
  <c r="E705" i="6"/>
  <c r="L704" i="6"/>
  <c r="K704" i="6"/>
  <c r="J704" i="6"/>
  <c r="I704" i="6"/>
  <c r="H704" i="6"/>
  <c r="G704" i="6"/>
  <c r="F704" i="6"/>
  <c r="E704" i="6"/>
  <c r="L703" i="6"/>
  <c r="K703" i="6"/>
  <c r="J703" i="6"/>
  <c r="I703" i="6"/>
  <c r="H703" i="6"/>
  <c r="G703" i="6"/>
  <c r="F703" i="6"/>
  <c r="E703" i="6"/>
  <c r="L702" i="6"/>
  <c r="K702" i="6"/>
  <c r="J702" i="6"/>
  <c r="I702" i="6"/>
  <c r="H702" i="6"/>
  <c r="G702" i="6"/>
  <c r="F702" i="6"/>
  <c r="E702" i="6"/>
  <c r="L701" i="6"/>
  <c r="K701" i="6"/>
  <c r="J701" i="6"/>
  <c r="I701" i="6"/>
  <c r="H701" i="6"/>
  <c r="G701" i="6"/>
  <c r="F701" i="6"/>
  <c r="E701" i="6"/>
  <c r="L700" i="6"/>
  <c r="K700" i="6"/>
  <c r="J700" i="6"/>
  <c r="I700" i="6"/>
  <c r="H700" i="6"/>
  <c r="G700" i="6"/>
  <c r="F700" i="6"/>
  <c r="E700" i="6"/>
  <c r="L699" i="6"/>
  <c r="K699" i="6"/>
  <c r="J699" i="6"/>
  <c r="I699" i="6"/>
  <c r="H699" i="6"/>
  <c r="G699" i="6"/>
  <c r="F699" i="6"/>
  <c r="E699" i="6"/>
  <c r="L698" i="6"/>
  <c r="K698" i="6"/>
  <c r="J698" i="6"/>
  <c r="I698" i="6"/>
  <c r="H698" i="6"/>
  <c r="G698" i="6"/>
  <c r="F698" i="6"/>
  <c r="E698" i="6"/>
  <c r="L697" i="6"/>
  <c r="K697" i="6"/>
  <c r="J697" i="6"/>
  <c r="I697" i="6"/>
  <c r="H697" i="6"/>
  <c r="G697" i="6"/>
  <c r="F697" i="6"/>
  <c r="E697" i="6"/>
  <c r="L696" i="6"/>
  <c r="K696" i="6"/>
  <c r="J696" i="6"/>
  <c r="I696" i="6"/>
  <c r="H696" i="6"/>
  <c r="G696" i="6"/>
  <c r="F696" i="6"/>
  <c r="E696" i="6"/>
  <c r="L695" i="6"/>
  <c r="K695" i="6"/>
  <c r="J695" i="6"/>
  <c r="I695" i="6"/>
  <c r="H695" i="6"/>
  <c r="G695" i="6"/>
  <c r="F695" i="6"/>
  <c r="E695" i="6"/>
  <c r="L694" i="6"/>
  <c r="K694" i="6"/>
  <c r="J694" i="6"/>
  <c r="I694" i="6"/>
  <c r="H694" i="6"/>
  <c r="G694" i="6"/>
  <c r="F694" i="6"/>
  <c r="E694" i="6"/>
  <c r="L693" i="6"/>
  <c r="K693" i="6"/>
  <c r="J693" i="6"/>
  <c r="I693" i="6"/>
  <c r="H693" i="6"/>
  <c r="G693" i="6"/>
  <c r="F693" i="6"/>
  <c r="E693" i="6"/>
  <c r="L692" i="6"/>
  <c r="K692" i="6"/>
  <c r="J692" i="6"/>
  <c r="I692" i="6"/>
  <c r="H692" i="6"/>
  <c r="G692" i="6"/>
  <c r="F692" i="6"/>
  <c r="E692" i="6"/>
  <c r="L691" i="6"/>
  <c r="K691" i="6"/>
  <c r="J691" i="6"/>
  <c r="I691" i="6"/>
  <c r="H691" i="6"/>
  <c r="G691" i="6"/>
  <c r="F691" i="6"/>
  <c r="E691" i="6"/>
  <c r="L690" i="6"/>
  <c r="K690" i="6"/>
  <c r="J690" i="6"/>
  <c r="I690" i="6"/>
  <c r="H690" i="6"/>
  <c r="G690" i="6"/>
  <c r="F690" i="6"/>
  <c r="E690" i="6"/>
  <c r="L689" i="6"/>
  <c r="K689" i="6"/>
  <c r="J689" i="6"/>
  <c r="I689" i="6"/>
  <c r="H689" i="6"/>
  <c r="G689" i="6"/>
  <c r="F689" i="6"/>
  <c r="E689" i="6"/>
  <c r="L688" i="6"/>
  <c r="K688" i="6"/>
  <c r="J688" i="6"/>
  <c r="I688" i="6"/>
  <c r="H688" i="6"/>
  <c r="G688" i="6"/>
  <c r="F688" i="6"/>
  <c r="E688" i="6"/>
  <c r="L687" i="6"/>
  <c r="K687" i="6"/>
  <c r="J687" i="6"/>
  <c r="I687" i="6"/>
  <c r="H687" i="6"/>
  <c r="G687" i="6"/>
  <c r="F687" i="6"/>
  <c r="E687" i="6"/>
  <c r="L686" i="6"/>
  <c r="K686" i="6"/>
  <c r="J686" i="6"/>
  <c r="I686" i="6"/>
  <c r="H686" i="6"/>
  <c r="G686" i="6"/>
  <c r="F686" i="6"/>
  <c r="E686" i="6"/>
  <c r="L685" i="6"/>
  <c r="K685" i="6"/>
  <c r="J685" i="6"/>
  <c r="I685" i="6"/>
  <c r="H685" i="6"/>
  <c r="G685" i="6"/>
  <c r="F685" i="6"/>
  <c r="E685" i="6"/>
  <c r="L684" i="6"/>
  <c r="K684" i="6"/>
  <c r="J684" i="6"/>
  <c r="I684" i="6"/>
  <c r="H684" i="6"/>
  <c r="G684" i="6"/>
  <c r="F684" i="6"/>
  <c r="E684" i="6"/>
  <c r="L683" i="6"/>
  <c r="K683" i="6"/>
  <c r="J683" i="6"/>
  <c r="I683" i="6"/>
  <c r="H683" i="6"/>
  <c r="G683" i="6"/>
  <c r="F683" i="6"/>
  <c r="E683" i="6"/>
  <c r="L682" i="6"/>
  <c r="K682" i="6"/>
  <c r="J682" i="6"/>
  <c r="I682" i="6"/>
  <c r="H682" i="6"/>
  <c r="G682" i="6"/>
  <c r="F682" i="6"/>
  <c r="E682" i="6"/>
  <c r="L681" i="6"/>
  <c r="K681" i="6"/>
  <c r="J681" i="6"/>
  <c r="I681" i="6"/>
  <c r="H681" i="6"/>
  <c r="G681" i="6"/>
  <c r="F681" i="6"/>
  <c r="E681" i="6"/>
  <c r="L680" i="6"/>
  <c r="K680" i="6"/>
  <c r="J680" i="6"/>
  <c r="I680" i="6"/>
  <c r="H680" i="6"/>
  <c r="G680" i="6"/>
  <c r="F680" i="6"/>
  <c r="E680" i="6"/>
  <c r="L679" i="6"/>
  <c r="K679" i="6"/>
  <c r="J679" i="6"/>
  <c r="I679" i="6"/>
  <c r="H679" i="6"/>
  <c r="G679" i="6"/>
  <c r="F679" i="6"/>
  <c r="E679" i="6"/>
  <c r="L678" i="6"/>
  <c r="K678" i="6"/>
  <c r="J678" i="6"/>
  <c r="I678" i="6"/>
  <c r="H678" i="6"/>
  <c r="G678" i="6"/>
  <c r="F678" i="6"/>
  <c r="E678" i="6"/>
  <c r="L677" i="6"/>
  <c r="K677" i="6"/>
  <c r="J677" i="6"/>
  <c r="I677" i="6"/>
  <c r="H677" i="6"/>
  <c r="G677" i="6"/>
  <c r="F677" i="6"/>
  <c r="E677" i="6"/>
  <c r="L676" i="6"/>
  <c r="K676" i="6"/>
  <c r="J676" i="6"/>
  <c r="I676" i="6"/>
  <c r="H676" i="6"/>
  <c r="G676" i="6"/>
  <c r="F676" i="6"/>
  <c r="E676" i="6"/>
  <c r="L675" i="6"/>
  <c r="K675" i="6"/>
  <c r="J675" i="6"/>
  <c r="I675" i="6"/>
  <c r="H675" i="6"/>
  <c r="G675" i="6"/>
  <c r="F675" i="6"/>
  <c r="E675" i="6"/>
  <c r="L674" i="6"/>
  <c r="K674" i="6"/>
  <c r="J674" i="6"/>
  <c r="I674" i="6"/>
  <c r="H674" i="6"/>
  <c r="G674" i="6"/>
  <c r="F674" i="6"/>
  <c r="E674" i="6"/>
  <c r="L673" i="6"/>
  <c r="K673" i="6"/>
  <c r="J673" i="6"/>
  <c r="I673" i="6"/>
  <c r="H673" i="6"/>
  <c r="G673" i="6"/>
  <c r="F673" i="6"/>
  <c r="E673" i="6"/>
  <c r="L672" i="6"/>
  <c r="K672" i="6"/>
  <c r="J672" i="6"/>
  <c r="I672" i="6"/>
  <c r="H672" i="6"/>
  <c r="G672" i="6"/>
  <c r="F672" i="6"/>
  <c r="E672" i="6"/>
  <c r="L671" i="6"/>
  <c r="K671" i="6"/>
  <c r="J671" i="6"/>
  <c r="I671" i="6"/>
  <c r="H671" i="6"/>
  <c r="G671" i="6"/>
  <c r="F671" i="6"/>
  <c r="E671" i="6"/>
  <c r="L670" i="6"/>
  <c r="K670" i="6"/>
  <c r="J670" i="6"/>
  <c r="I670" i="6"/>
  <c r="H670" i="6"/>
  <c r="G670" i="6"/>
  <c r="F670" i="6"/>
  <c r="E670" i="6"/>
  <c r="L669" i="6"/>
  <c r="K669" i="6"/>
  <c r="J669" i="6"/>
  <c r="I669" i="6"/>
  <c r="H669" i="6"/>
  <c r="G669" i="6"/>
  <c r="F669" i="6"/>
  <c r="E669" i="6"/>
  <c r="L668" i="6"/>
  <c r="K668" i="6"/>
  <c r="J668" i="6"/>
  <c r="I668" i="6"/>
  <c r="H668" i="6"/>
  <c r="G668" i="6"/>
  <c r="F668" i="6"/>
  <c r="E668" i="6"/>
  <c r="L667" i="6"/>
  <c r="K667" i="6"/>
  <c r="J667" i="6"/>
  <c r="I667" i="6"/>
  <c r="H667" i="6"/>
  <c r="G667" i="6"/>
  <c r="F667" i="6"/>
  <c r="E667" i="6"/>
  <c r="L666" i="6"/>
  <c r="K666" i="6"/>
  <c r="J666" i="6"/>
  <c r="I666" i="6"/>
  <c r="H666" i="6"/>
  <c r="G666" i="6"/>
  <c r="F666" i="6"/>
  <c r="E666" i="6"/>
  <c r="L665" i="6"/>
  <c r="K665" i="6"/>
  <c r="J665" i="6"/>
  <c r="I665" i="6"/>
  <c r="H665" i="6"/>
  <c r="G665" i="6"/>
  <c r="F665" i="6"/>
  <c r="E665" i="6"/>
  <c r="L664" i="6"/>
  <c r="K664" i="6"/>
  <c r="J664" i="6"/>
  <c r="I664" i="6"/>
  <c r="H664" i="6"/>
  <c r="G664" i="6"/>
  <c r="F664" i="6"/>
  <c r="E664" i="6"/>
  <c r="L663" i="6"/>
  <c r="K663" i="6"/>
  <c r="J663" i="6"/>
  <c r="I663" i="6"/>
  <c r="H663" i="6"/>
  <c r="G663" i="6"/>
  <c r="F663" i="6"/>
  <c r="E663" i="6"/>
  <c r="L662" i="6"/>
  <c r="K662" i="6"/>
  <c r="J662" i="6"/>
  <c r="I662" i="6"/>
  <c r="H662" i="6"/>
  <c r="G662" i="6"/>
  <c r="F662" i="6"/>
  <c r="E662" i="6"/>
  <c r="L661" i="6"/>
  <c r="K661" i="6"/>
  <c r="J661" i="6"/>
  <c r="I661" i="6"/>
  <c r="H661" i="6"/>
  <c r="G661" i="6"/>
  <c r="F661" i="6"/>
  <c r="E661" i="6"/>
  <c r="L660" i="6"/>
  <c r="K660" i="6"/>
  <c r="J660" i="6"/>
  <c r="I660" i="6"/>
  <c r="H660" i="6"/>
  <c r="G660" i="6"/>
  <c r="F660" i="6"/>
  <c r="E660" i="6"/>
  <c r="L659" i="6"/>
  <c r="K659" i="6"/>
  <c r="J659" i="6"/>
  <c r="I659" i="6"/>
  <c r="H659" i="6"/>
  <c r="G659" i="6"/>
  <c r="F659" i="6"/>
  <c r="E659" i="6"/>
  <c r="L658" i="6"/>
  <c r="K658" i="6"/>
  <c r="J658" i="6"/>
  <c r="I658" i="6"/>
  <c r="H658" i="6"/>
  <c r="G658" i="6"/>
  <c r="F658" i="6"/>
  <c r="E658" i="6"/>
  <c r="L657" i="6"/>
  <c r="K657" i="6"/>
  <c r="J657" i="6"/>
  <c r="I657" i="6"/>
  <c r="H657" i="6"/>
  <c r="G657" i="6"/>
  <c r="F657" i="6"/>
  <c r="E657" i="6"/>
  <c r="L656" i="6"/>
  <c r="K656" i="6"/>
  <c r="J656" i="6"/>
  <c r="I656" i="6"/>
  <c r="H656" i="6"/>
  <c r="G656" i="6"/>
  <c r="F656" i="6"/>
  <c r="E656" i="6"/>
  <c r="L655" i="6"/>
  <c r="K655" i="6"/>
  <c r="J655" i="6"/>
  <c r="I655" i="6"/>
  <c r="H655" i="6"/>
  <c r="G655" i="6"/>
  <c r="F655" i="6"/>
  <c r="E655" i="6"/>
  <c r="L654" i="6"/>
  <c r="K654" i="6"/>
  <c r="J654" i="6"/>
  <c r="I654" i="6"/>
  <c r="H654" i="6"/>
  <c r="G654" i="6"/>
  <c r="F654" i="6"/>
  <c r="E654" i="6"/>
  <c r="L653" i="6"/>
  <c r="K653" i="6"/>
  <c r="J653" i="6"/>
  <c r="I653" i="6"/>
  <c r="H653" i="6"/>
  <c r="G653" i="6"/>
  <c r="F653" i="6"/>
  <c r="E653" i="6"/>
  <c r="L652" i="6"/>
  <c r="K652" i="6"/>
  <c r="J652" i="6"/>
  <c r="I652" i="6"/>
  <c r="H652" i="6"/>
  <c r="G652" i="6"/>
  <c r="F652" i="6"/>
  <c r="E652" i="6"/>
  <c r="L651" i="6"/>
  <c r="K651" i="6"/>
  <c r="J651" i="6"/>
  <c r="I651" i="6"/>
  <c r="H651" i="6"/>
  <c r="G651" i="6"/>
  <c r="F651" i="6"/>
  <c r="E651" i="6"/>
  <c r="L650" i="6"/>
  <c r="K650" i="6"/>
  <c r="J650" i="6"/>
  <c r="I650" i="6"/>
  <c r="H650" i="6"/>
  <c r="G650" i="6"/>
  <c r="F650" i="6"/>
  <c r="E650" i="6"/>
  <c r="L649" i="6"/>
  <c r="K649" i="6"/>
  <c r="J649" i="6"/>
  <c r="I649" i="6"/>
  <c r="H649" i="6"/>
  <c r="G649" i="6"/>
  <c r="F649" i="6"/>
  <c r="E649" i="6"/>
  <c r="L648" i="6"/>
  <c r="K648" i="6"/>
  <c r="J648" i="6"/>
  <c r="I648" i="6"/>
  <c r="H648" i="6"/>
  <c r="G648" i="6"/>
  <c r="F648" i="6"/>
  <c r="E648" i="6"/>
  <c r="L647" i="6"/>
  <c r="K647" i="6"/>
  <c r="J647" i="6"/>
  <c r="I647" i="6"/>
  <c r="H647" i="6"/>
  <c r="G647" i="6"/>
  <c r="F647" i="6"/>
  <c r="E647" i="6"/>
  <c r="L646" i="6"/>
  <c r="K646" i="6"/>
  <c r="J646" i="6"/>
  <c r="I646" i="6"/>
  <c r="H646" i="6"/>
  <c r="G646" i="6"/>
  <c r="F646" i="6"/>
  <c r="E646" i="6"/>
  <c r="L645" i="6"/>
  <c r="K645" i="6"/>
  <c r="J645" i="6"/>
  <c r="I645" i="6"/>
  <c r="H645" i="6"/>
  <c r="G645" i="6"/>
  <c r="F645" i="6"/>
  <c r="E645" i="6"/>
  <c r="L644" i="6"/>
  <c r="K644" i="6"/>
  <c r="J644" i="6"/>
  <c r="I644" i="6"/>
  <c r="H644" i="6"/>
  <c r="G644" i="6"/>
  <c r="F644" i="6"/>
  <c r="E644" i="6"/>
  <c r="L643" i="6"/>
  <c r="K643" i="6"/>
  <c r="J643" i="6"/>
  <c r="I643" i="6"/>
  <c r="H643" i="6"/>
  <c r="G643" i="6"/>
  <c r="F643" i="6"/>
  <c r="E643" i="6"/>
  <c r="L642" i="6"/>
  <c r="K642" i="6"/>
  <c r="J642" i="6"/>
  <c r="I642" i="6"/>
  <c r="H642" i="6"/>
  <c r="G642" i="6"/>
  <c r="F642" i="6"/>
  <c r="E642" i="6"/>
  <c r="L641" i="6"/>
  <c r="K641" i="6"/>
  <c r="J641" i="6"/>
  <c r="I641" i="6"/>
  <c r="H641" i="6"/>
  <c r="G641" i="6"/>
  <c r="F641" i="6"/>
  <c r="E641" i="6"/>
  <c r="L640" i="6"/>
  <c r="K640" i="6"/>
  <c r="J640" i="6"/>
  <c r="I640" i="6"/>
  <c r="H640" i="6"/>
  <c r="G640" i="6"/>
  <c r="F640" i="6"/>
  <c r="E640" i="6"/>
  <c r="L639" i="6"/>
  <c r="K639" i="6"/>
  <c r="J639" i="6"/>
  <c r="I639" i="6"/>
  <c r="H639" i="6"/>
  <c r="G639" i="6"/>
  <c r="F639" i="6"/>
  <c r="E639" i="6"/>
  <c r="L638" i="6"/>
  <c r="K638" i="6"/>
  <c r="J638" i="6"/>
  <c r="I638" i="6"/>
  <c r="H638" i="6"/>
  <c r="G638" i="6"/>
  <c r="F638" i="6"/>
  <c r="E638" i="6"/>
  <c r="L637" i="6"/>
  <c r="K637" i="6"/>
  <c r="J637" i="6"/>
  <c r="I637" i="6"/>
  <c r="H637" i="6"/>
  <c r="G637" i="6"/>
  <c r="F637" i="6"/>
  <c r="E637" i="6"/>
  <c r="L636" i="6"/>
  <c r="K636" i="6"/>
  <c r="J636" i="6"/>
  <c r="I636" i="6"/>
  <c r="H636" i="6"/>
  <c r="G636" i="6"/>
  <c r="F636" i="6"/>
  <c r="E636" i="6"/>
  <c r="L635" i="6"/>
  <c r="K635" i="6"/>
  <c r="J635" i="6"/>
  <c r="I635" i="6"/>
  <c r="H635" i="6"/>
  <c r="G635" i="6"/>
  <c r="F635" i="6"/>
  <c r="E635" i="6"/>
  <c r="L634" i="6"/>
  <c r="K634" i="6"/>
  <c r="J634" i="6"/>
  <c r="I634" i="6"/>
  <c r="H634" i="6"/>
  <c r="G634" i="6"/>
  <c r="F634" i="6"/>
  <c r="E634" i="6"/>
  <c r="L633" i="6"/>
  <c r="K633" i="6"/>
  <c r="J633" i="6"/>
  <c r="I633" i="6"/>
  <c r="H633" i="6"/>
  <c r="G633" i="6"/>
  <c r="F633" i="6"/>
  <c r="E633" i="6"/>
  <c r="L632" i="6"/>
  <c r="K632" i="6"/>
  <c r="J632" i="6"/>
  <c r="I632" i="6"/>
  <c r="H632" i="6"/>
  <c r="G632" i="6"/>
  <c r="F632" i="6"/>
  <c r="E632" i="6"/>
  <c r="L631" i="6"/>
  <c r="K631" i="6"/>
  <c r="J631" i="6"/>
  <c r="I631" i="6"/>
  <c r="H631" i="6"/>
  <c r="G631" i="6"/>
  <c r="F631" i="6"/>
  <c r="E631" i="6"/>
  <c r="L630" i="6"/>
  <c r="K630" i="6"/>
  <c r="J630" i="6"/>
  <c r="I630" i="6"/>
  <c r="H630" i="6"/>
  <c r="G630" i="6"/>
  <c r="F630" i="6"/>
  <c r="E630" i="6"/>
  <c r="L629" i="6"/>
  <c r="K629" i="6"/>
  <c r="J629" i="6"/>
  <c r="I629" i="6"/>
  <c r="H629" i="6"/>
  <c r="G629" i="6"/>
  <c r="F629" i="6"/>
  <c r="E629" i="6"/>
  <c r="L628" i="6"/>
  <c r="K628" i="6"/>
  <c r="J628" i="6"/>
  <c r="I628" i="6"/>
  <c r="H628" i="6"/>
  <c r="G628" i="6"/>
  <c r="F628" i="6"/>
  <c r="E628" i="6"/>
  <c r="L627" i="6"/>
  <c r="K627" i="6"/>
  <c r="J627" i="6"/>
  <c r="I627" i="6"/>
  <c r="H627" i="6"/>
  <c r="G627" i="6"/>
  <c r="F627" i="6"/>
  <c r="E627" i="6"/>
  <c r="L626" i="6"/>
  <c r="K626" i="6"/>
  <c r="J626" i="6"/>
  <c r="I626" i="6"/>
  <c r="H626" i="6"/>
  <c r="G626" i="6"/>
  <c r="F626" i="6"/>
  <c r="E626" i="6"/>
  <c r="L625" i="6"/>
  <c r="K625" i="6"/>
  <c r="J625" i="6"/>
  <c r="I625" i="6"/>
  <c r="H625" i="6"/>
  <c r="G625" i="6"/>
  <c r="F625" i="6"/>
  <c r="E625" i="6"/>
  <c r="L624" i="6"/>
  <c r="K624" i="6"/>
  <c r="J624" i="6"/>
  <c r="I624" i="6"/>
  <c r="H624" i="6"/>
  <c r="G624" i="6"/>
  <c r="F624" i="6"/>
  <c r="E624" i="6"/>
  <c r="L623" i="6"/>
  <c r="K623" i="6"/>
  <c r="J623" i="6"/>
  <c r="I623" i="6"/>
  <c r="H623" i="6"/>
  <c r="G623" i="6"/>
  <c r="F623" i="6"/>
  <c r="E623" i="6"/>
  <c r="L622" i="6"/>
  <c r="K622" i="6"/>
  <c r="J622" i="6"/>
  <c r="I622" i="6"/>
  <c r="H622" i="6"/>
  <c r="G622" i="6"/>
  <c r="F622" i="6"/>
  <c r="E622" i="6"/>
  <c r="L621" i="6"/>
  <c r="K621" i="6"/>
  <c r="J621" i="6"/>
  <c r="I621" i="6"/>
  <c r="H621" i="6"/>
  <c r="G621" i="6"/>
  <c r="F621" i="6"/>
  <c r="E621" i="6"/>
  <c r="L620" i="6"/>
  <c r="K620" i="6"/>
  <c r="J620" i="6"/>
  <c r="I620" i="6"/>
  <c r="H620" i="6"/>
  <c r="G620" i="6"/>
  <c r="F620" i="6"/>
  <c r="E620" i="6"/>
  <c r="L619" i="6"/>
  <c r="K619" i="6"/>
  <c r="J619" i="6"/>
  <c r="I619" i="6"/>
  <c r="H619" i="6"/>
  <c r="G619" i="6"/>
  <c r="F619" i="6"/>
  <c r="E619" i="6"/>
  <c r="L618" i="6"/>
  <c r="K618" i="6"/>
  <c r="J618" i="6"/>
  <c r="I618" i="6"/>
  <c r="H618" i="6"/>
  <c r="G618" i="6"/>
  <c r="F618" i="6"/>
  <c r="E618" i="6"/>
  <c r="L617" i="6"/>
  <c r="K617" i="6"/>
  <c r="J617" i="6"/>
  <c r="I617" i="6"/>
  <c r="H617" i="6"/>
  <c r="G617" i="6"/>
  <c r="F617" i="6"/>
  <c r="E617" i="6"/>
  <c r="L616" i="6"/>
  <c r="K616" i="6"/>
  <c r="J616" i="6"/>
  <c r="I616" i="6"/>
  <c r="H616" i="6"/>
  <c r="G616" i="6"/>
  <c r="F616" i="6"/>
  <c r="E616" i="6"/>
  <c r="L615" i="6"/>
  <c r="K615" i="6"/>
  <c r="J615" i="6"/>
  <c r="I615" i="6"/>
  <c r="H615" i="6"/>
  <c r="G615" i="6"/>
  <c r="F615" i="6"/>
  <c r="E615" i="6"/>
  <c r="L614" i="6"/>
  <c r="K614" i="6"/>
  <c r="J614" i="6"/>
  <c r="I614" i="6"/>
  <c r="H614" i="6"/>
  <c r="G614" i="6"/>
  <c r="F614" i="6"/>
  <c r="E614" i="6"/>
  <c r="L613" i="6"/>
  <c r="K613" i="6"/>
  <c r="J613" i="6"/>
  <c r="I613" i="6"/>
  <c r="H613" i="6"/>
  <c r="G613" i="6"/>
  <c r="F613" i="6"/>
  <c r="E613" i="6"/>
  <c r="L612" i="6"/>
  <c r="K612" i="6"/>
  <c r="J612" i="6"/>
  <c r="I612" i="6"/>
  <c r="H612" i="6"/>
  <c r="G612" i="6"/>
  <c r="F612" i="6"/>
  <c r="E612" i="6"/>
  <c r="L611" i="6"/>
  <c r="K611" i="6"/>
  <c r="J611" i="6"/>
  <c r="I611" i="6"/>
  <c r="H611" i="6"/>
  <c r="G611" i="6"/>
  <c r="F611" i="6"/>
  <c r="E611" i="6"/>
  <c r="L610" i="6"/>
  <c r="K610" i="6"/>
  <c r="J610" i="6"/>
  <c r="I610" i="6"/>
  <c r="H610" i="6"/>
  <c r="G610" i="6"/>
  <c r="F610" i="6"/>
  <c r="E610" i="6"/>
  <c r="L609" i="6"/>
  <c r="K609" i="6"/>
  <c r="J609" i="6"/>
  <c r="I609" i="6"/>
  <c r="H609" i="6"/>
  <c r="G609" i="6"/>
  <c r="F609" i="6"/>
  <c r="E609" i="6"/>
  <c r="L608" i="6"/>
  <c r="K608" i="6"/>
  <c r="J608" i="6"/>
  <c r="I608" i="6"/>
  <c r="H608" i="6"/>
  <c r="G608" i="6"/>
  <c r="F608" i="6"/>
  <c r="E608" i="6"/>
  <c r="L607" i="6"/>
  <c r="K607" i="6"/>
  <c r="J607" i="6"/>
  <c r="I607" i="6"/>
  <c r="H607" i="6"/>
  <c r="G607" i="6"/>
  <c r="F607" i="6"/>
  <c r="E607" i="6"/>
  <c r="L606" i="6"/>
  <c r="K606" i="6"/>
  <c r="J606" i="6"/>
  <c r="I606" i="6"/>
  <c r="H606" i="6"/>
  <c r="G606" i="6"/>
  <c r="F606" i="6"/>
  <c r="E606" i="6"/>
  <c r="L605" i="6"/>
  <c r="K605" i="6"/>
  <c r="J605" i="6"/>
  <c r="I605" i="6"/>
  <c r="H605" i="6"/>
  <c r="G605" i="6"/>
  <c r="F605" i="6"/>
  <c r="E605" i="6"/>
  <c r="L604" i="6"/>
  <c r="K604" i="6"/>
  <c r="J604" i="6"/>
  <c r="I604" i="6"/>
  <c r="H604" i="6"/>
  <c r="G604" i="6"/>
  <c r="F604" i="6"/>
  <c r="E604" i="6"/>
  <c r="L603" i="6"/>
  <c r="K603" i="6"/>
  <c r="J603" i="6"/>
  <c r="I603" i="6"/>
  <c r="H603" i="6"/>
  <c r="G603" i="6"/>
  <c r="F603" i="6"/>
  <c r="E603" i="6"/>
  <c r="L602" i="6"/>
  <c r="K602" i="6"/>
  <c r="J602" i="6"/>
  <c r="I602" i="6"/>
  <c r="H602" i="6"/>
  <c r="G602" i="6"/>
  <c r="F602" i="6"/>
  <c r="E602" i="6"/>
  <c r="L601" i="6"/>
  <c r="K601" i="6"/>
  <c r="J601" i="6"/>
  <c r="I601" i="6"/>
  <c r="H601" i="6"/>
  <c r="G601" i="6"/>
  <c r="F601" i="6"/>
  <c r="E601" i="6"/>
  <c r="L600" i="6"/>
  <c r="K600" i="6"/>
  <c r="J600" i="6"/>
  <c r="I600" i="6"/>
  <c r="H600" i="6"/>
  <c r="G600" i="6"/>
  <c r="F600" i="6"/>
  <c r="E600" i="6"/>
  <c r="L599" i="6"/>
  <c r="K599" i="6"/>
  <c r="J599" i="6"/>
  <c r="I599" i="6"/>
  <c r="H599" i="6"/>
  <c r="G599" i="6"/>
  <c r="F599" i="6"/>
  <c r="E599" i="6"/>
  <c r="L598" i="6"/>
  <c r="K598" i="6"/>
  <c r="J598" i="6"/>
  <c r="I598" i="6"/>
  <c r="H598" i="6"/>
  <c r="G598" i="6"/>
  <c r="F598" i="6"/>
  <c r="E598" i="6"/>
  <c r="L597" i="6"/>
  <c r="K597" i="6"/>
  <c r="J597" i="6"/>
  <c r="I597" i="6"/>
  <c r="H597" i="6"/>
  <c r="G597" i="6"/>
  <c r="F597" i="6"/>
  <c r="E597" i="6"/>
  <c r="L596" i="6"/>
  <c r="K596" i="6"/>
  <c r="J596" i="6"/>
  <c r="I596" i="6"/>
  <c r="H596" i="6"/>
  <c r="G596" i="6"/>
  <c r="F596" i="6"/>
  <c r="E596" i="6"/>
  <c r="L595" i="6"/>
  <c r="K595" i="6"/>
  <c r="J595" i="6"/>
  <c r="I595" i="6"/>
  <c r="H595" i="6"/>
  <c r="G595" i="6"/>
  <c r="F595" i="6"/>
  <c r="E595" i="6"/>
  <c r="L594" i="6"/>
  <c r="K594" i="6"/>
  <c r="J594" i="6"/>
  <c r="I594" i="6"/>
  <c r="H594" i="6"/>
  <c r="G594" i="6"/>
  <c r="F594" i="6"/>
  <c r="E594" i="6"/>
  <c r="L593" i="6"/>
  <c r="K593" i="6"/>
  <c r="J593" i="6"/>
  <c r="I593" i="6"/>
  <c r="H593" i="6"/>
  <c r="G593" i="6"/>
  <c r="F593" i="6"/>
  <c r="E593" i="6"/>
  <c r="L592" i="6"/>
  <c r="K592" i="6"/>
  <c r="J592" i="6"/>
  <c r="I592" i="6"/>
  <c r="H592" i="6"/>
  <c r="G592" i="6"/>
  <c r="F592" i="6"/>
  <c r="E592" i="6"/>
  <c r="L591" i="6"/>
  <c r="K591" i="6"/>
  <c r="J591" i="6"/>
  <c r="I591" i="6"/>
  <c r="H591" i="6"/>
  <c r="G591" i="6"/>
  <c r="F591" i="6"/>
  <c r="E591" i="6"/>
  <c r="L590" i="6"/>
  <c r="K590" i="6"/>
  <c r="J590" i="6"/>
  <c r="I590" i="6"/>
  <c r="H590" i="6"/>
  <c r="G590" i="6"/>
  <c r="F590" i="6"/>
  <c r="E590" i="6"/>
  <c r="L589" i="6"/>
  <c r="K589" i="6"/>
  <c r="J589" i="6"/>
  <c r="I589" i="6"/>
  <c r="H589" i="6"/>
  <c r="G589" i="6"/>
  <c r="F589" i="6"/>
  <c r="E589" i="6"/>
  <c r="L588" i="6"/>
  <c r="K588" i="6"/>
  <c r="J588" i="6"/>
  <c r="I588" i="6"/>
  <c r="H588" i="6"/>
  <c r="G588" i="6"/>
  <c r="F588" i="6"/>
  <c r="E588" i="6"/>
  <c r="L587" i="6"/>
  <c r="K587" i="6"/>
  <c r="J587" i="6"/>
  <c r="I587" i="6"/>
  <c r="H587" i="6"/>
  <c r="G587" i="6"/>
  <c r="F587" i="6"/>
  <c r="E587" i="6"/>
  <c r="L586" i="6"/>
  <c r="K586" i="6"/>
  <c r="J586" i="6"/>
  <c r="I586" i="6"/>
  <c r="H586" i="6"/>
  <c r="G586" i="6"/>
  <c r="F586" i="6"/>
  <c r="E586" i="6"/>
  <c r="L585" i="6"/>
  <c r="K585" i="6"/>
  <c r="J585" i="6"/>
  <c r="I585" i="6"/>
  <c r="H585" i="6"/>
  <c r="G585" i="6"/>
  <c r="F585" i="6"/>
  <c r="E585" i="6"/>
  <c r="L584" i="6"/>
  <c r="K584" i="6"/>
  <c r="J584" i="6"/>
  <c r="I584" i="6"/>
  <c r="H584" i="6"/>
  <c r="G584" i="6"/>
  <c r="F584" i="6"/>
  <c r="E584" i="6"/>
  <c r="L583" i="6"/>
  <c r="K583" i="6"/>
  <c r="J583" i="6"/>
  <c r="I583" i="6"/>
  <c r="H583" i="6"/>
  <c r="G583" i="6"/>
  <c r="F583" i="6"/>
  <c r="E583" i="6"/>
  <c r="L582" i="6"/>
  <c r="K582" i="6"/>
  <c r="J582" i="6"/>
  <c r="I582" i="6"/>
  <c r="H582" i="6"/>
  <c r="G582" i="6"/>
  <c r="F582" i="6"/>
  <c r="E582" i="6"/>
  <c r="L581" i="6"/>
  <c r="K581" i="6"/>
  <c r="J581" i="6"/>
  <c r="I581" i="6"/>
  <c r="H581" i="6"/>
  <c r="G581" i="6"/>
  <c r="F581" i="6"/>
  <c r="E581" i="6"/>
  <c r="L580" i="6"/>
  <c r="K580" i="6"/>
  <c r="J580" i="6"/>
  <c r="I580" i="6"/>
  <c r="H580" i="6"/>
  <c r="G580" i="6"/>
  <c r="F580" i="6"/>
  <c r="E580" i="6"/>
  <c r="L579" i="6"/>
  <c r="K579" i="6"/>
  <c r="J579" i="6"/>
  <c r="I579" i="6"/>
  <c r="H579" i="6"/>
  <c r="G579" i="6"/>
  <c r="F579" i="6"/>
  <c r="E579" i="6"/>
  <c r="L578" i="6"/>
  <c r="K578" i="6"/>
  <c r="J578" i="6"/>
  <c r="I578" i="6"/>
  <c r="H578" i="6"/>
  <c r="G578" i="6"/>
  <c r="F578" i="6"/>
  <c r="E578" i="6"/>
  <c r="L577" i="6"/>
  <c r="K577" i="6"/>
  <c r="J577" i="6"/>
  <c r="I577" i="6"/>
  <c r="H577" i="6"/>
  <c r="G577" i="6"/>
  <c r="F577" i="6"/>
  <c r="E577" i="6"/>
  <c r="L576" i="6"/>
  <c r="K576" i="6"/>
  <c r="J576" i="6"/>
  <c r="I576" i="6"/>
  <c r="H576" i="6"/>
  <c r="G576" i="6"/>
  <c r="F576" i="6"/>
  <c r="E576" i="6"/>
  <c r="L575" i="6"/>
  <c r="K575" i="6"/>
  <c r="J575" i="6"/>
  <c r="I575" i="6"/>
  <c r="H575" i="6"/>
  <c r="G575" i="6"/>
  <c r="F575" i="6"/>
  <c r="E575" i="6"/>
  <c r="L574" i="6"/>
  <c r="K574" i="6"/>
  <c r="J574" i="6"/>
  <c r="I574" i="6"/>
  <c r="H574" i="6"/>
  <c r="G574" i="6"/>
  <c r="F574" i="6"/>
  <c r="E574" i="6"/>
  <c r="L573" i="6"/>
  <c r="K573" i="6"/>
  <c r="J573" i="6"/>
  <c r="I573" i="6"/>
  <c r="H573" i="6"/>
  <c r="G573" i="6"/>
  <c r="F573" i="6"/>
  <c r="E573" i="6"/>
  <c r="L572" i="6"/>
  <c r="K572" i="6"/>
  <c r="J572" i="6"/>
  <c r="I572" i="6"/>
  <c r="H572" i="6"/>
  <c r="G572" i="6"/>
  <c r="F572" i="6"/>
  <c r="E572" i="6"/>
  <c r="L571" i="6"/>
  <c r="K571" i="6"/>
  <c r="J571" i="6"/>
  <c r="I571" i="6"/>
  <c r="H571" i="6"/>
  <c r="G571" i="6"/>
  <c r="F571" i="6"/>
  <c r="E571" i="6"/>
  <c r="L570" i="6"/>
  <c r="K570" i="6"/>
  <c r="J570" i="6"/>
  <c r="I570" i="6"/>
  <c r="H570" i="6"/>
  <c r="G570" i="6"/>
  <c r="F570" i="6"/>
  <c r="E570" i="6"/>
  <c r="L569" i="6"/>
  <c r="K569" i="6"/>
  <c r="J569" i="6"/>
  <c r="I569" i="6"/>
  <c r="H569" i="6"/>
  <c r="G569" i="6"/>
  <c r="F569" i="6"/>
  <c r="E569" i="6"/>
  <c r="L568" i="6"/>
  <c r="K568" i="6"/>
  <c r="J568" i="6"/>
  <c r="I568" i="6"/>
  <c r="H568" i="6"/>
  <c r="G568" i="6"/>
  <c r="F568" i="6"/>
  <c r="E568" i="6"/>
  <c r="L567" i="6"/>
  <c r="K567" i="6"/>
  <c r="J567" i="6"/>
  <c r="I567" i="6"/>
  <c r="H567" i="6"/>
  <c r="G567" i="6"/>
  <c r="F567" i="6"/>
  <c r="E567" i="6"/>
  <c r="L566" i="6"/>
  <c r="K566" i="6"/>
  <c r="J566" i="6"/>
  <c r="I566" i="6"/>
  <c r="H566" i="6"/>
  <c r="G566" i="6"/>
  <c r="F566" i="6"/>
  <c r="E566" i="6"/>
  <c r="L565" i="6"/>
  <c r="K565" i="6"/>
  <c r="J565" i="6"/>
  <c r="I565" i="6"/>
  <c r="H565" i="6"/>
  <c r="G565" i="6"/>
  <c r="F565" i="6"/>
  <c r="E565" i="6"/>
  <c r="L564" i="6"/>
  <c r="K564" i="6"/>
  <c r="J564" i="6"/>
  <c r="I564" i="6"/>
  <c r="H564" i="6"/>
  <c r="G564" i="6"/>
  <c r="F564" i="6"/>
  <c r="E564" i="6"/>
  <c r="L563" i="6"/>
  <c r="K563" i="6"/>
  <c r="J563" i="6"/>
  <c r="I563" i="6"/>
  <c r="H563" i="6"/>
  <c r="G563" i="6"/>
  <c r="F563" i="6"/>
  <c r="E563" i="6"/>
  <c r="L562" i="6"/>
  <c r="K562" i="6"/>
  <c r="J562" i="6"/>
  <c r="I562" i="6"/>
  <c r="H562" i="6"/>
  <c r="G562" i="6"/>
  <c r="F562" i="6"/>
  <c r="E562" i="6"/>
  <c r="L561" i="6"/>
  <c r="K561" i="6"/>
  <c r="J561" i="6"/>
  <c r="I561" i="6"/>
  <c r="H561" i="6"/>
  <c r="G561" i="6"/>
  <c r="F561" i="6"/>
  <c r="E561" i="6"/>
  <c r="L560" i="6"/>
  <c r="K560" i="6"/>
  <c r="J560" i="6"/>
  <c r="I560" i="6"/>
  <c r="H560" i="6"/>
  <c r="G560" i="6"/>
  <c r="F560" i="6"/>
  <c r="E560" i="6"/>
  <c r="L559" i="6"/>
  <c r="K559" i="6"/>
  <c r="J559" i="6"/>
  <c r="I559" i="6"/>
  <c r="H559" i="6"/>
  <c r="G559" i="6"/>
  <c r="F559" i="6"/>
  <c r="E559" i="6"/>
  <c r="L558" i="6"/>
  <c r="K558" i="6"/>
  <c r="J558" i="6"/>
  <c r="I558" i="6"/>
  <c r="H558" i="6"/>
  <c r="G558" i="6"/>
  <c r="F558" i="6"/>
  <c r="E558" i="6"/>
  <c r="L557" i="6"/>
  <c r="K557" i="6"/>
  <c r="J557" i="6"/>
  <c r="I557" i="6"/>
  <c r="H557" i="6"/>
  <c r="G557" i="6"/>
  <c r="F557" i="6"/>
  <c r="E557" i="6"/>
  <c r="L556" i="6"/>
  <c r="K556" i="6"/>
  <c r="J556" i="6"/>
  <c r="I556" i="6"/>
  <c r="H556" i="6"/>
  <c r="G556" i="6"/>
  <c r="F556" i="6"/>
  <c r="E556" i="6"/>
  <c r="L555" i="6"/>
  <c r="K555" i="6"/>
  <c r="J555" i="6"/>
  <c r="I555" i="6"/>
  <c r="H555" i="6"/>
  <c r="G555" i="6"/>
  <c r="F555" i="6"/>
  <c r="E555" i="6"/>
  <c r="L554" i="6"/>
  <c r="K554" i="6"/>
  <c r="J554" i="6"/>
  <c r="I554" i="6"/>
  <c r="H554" i="6"/>
  <c r="G554" i="6"/>
  <c r="F554" i="6"/>
  <c r="E554" i="6"/>
  <c r="L553" i="6"/>
  <c r="K553" i="6"/>
  <c r="J553" i="6"/>
  <c r="I553" i="6"/>
  <c r="H553" i="6"/>
  <c r="G553" i="6"/>
  <c r="F553" i="6"/>
  <c r="E553" i="6"/>
  <c r="L552" i="6"/>
  <c r="K552" i="6"/>
  <c r="J552" i="6"/>
  <c r="I552" i="6"/>
  <c r="H552" i="6"/>
  <c r="G552" i="6"/>
  <c r="F552" i="6"/>
  <c r="E552" i="6"/>
  <c r="L551" i="6"/>
  <c r="K551" i="6"/>
  <c r="J551" i="6"/>
  <c r="I551" i="6"/>
  <c r="H551" i="6"/>
  <c r="G551" i="6"/>
  <c r="F551" i="6"/>
  <c r="E551" i="6"/>
  <c r="L550" i="6"/>
  <c r="K550" i="6"/>
  <c r="J550" i="6"/>
  <c r="I550" i="6"/>
  <c r="H550" i="6"/>
  <c r="G550" i="6"/>
  <c r="F550" i="6"/>
  <c r="E550" i="6"/>
  <c r="L549" i="6"/>
  <c r="K549" i="6"/>
  <c r="J549" i="6"/>
  <c r="I549" i="6"/>
  <c r="H549" i="6"/>
  <c r="G549" i="6"/>
  <c r="F549" i="6"/>
  <c r="E549" i="6"/>
  <c r="L548" i="6"/>
  <c r="K548" i="6"/>
  <c r="J548" i="6"/>
  <c r="I548" i="6"/>
  <c r="H548" i="6"/>
  <c r="G548" i="6"/>
  <c r="F548" i="6"/>
  <c r="E548" i="6"/>
  <c r="L547" i="6"/>
  <c r="K547" i="6"/>
  <c r="J547" i="6"/>
  <c r="I547" i="6"/>
  <c r="H547" i="6"/>
  <c r="G547" i="6"/>
  <c r="F547" i="6"/>
  <c r="E547" i="6"/>
  <c r="L546" i="6"/>
  <c r="K546" i="6"/>
  <c r="J546" i="6"/>
  <c r="I546" i="6"/>
  <c r="H546" i="6"/>
  <c r="G546" i="6"/>
  <c r="F546" i="6"/>
  <c r="E546" i="6"/>
  <c r="L545" i="6"/>
  <c r="K545" i="6"/>
  <c r="J545" i="6"/>
  <c r="I545" i="6"/>
  <c r="H545" i="6"/>
  <c r="G545" i="6"/>
  <c r="F545" i="6"/>
  <c r="E545" i="6"/>
  <c r="L544" i="6"/>
  <c r="K544" i="6"/>
  <c r="J544" i="6"/>
  <c r="I544" i="6"/>
  <c r="H544" i="6"/>
  <c r="G544" i="6"/>
  <c r="F544" i="6"/>
  <c r="E544" i="6"/>
  <c r="L543" i="6"/>
  <c r="K543" i="6"/>
  <c r="J543" i="6"/>
  <c r="I543" i="6"/>
  <c r="H543" i="6"/>
  <c r="G543" i="6"/>
  <c r="F543" i="6"/>
  <c r="E543" i="6"/>
  <c r="L542" i="6"/>
  <c r="K542" i="6"/>
  <c r="J542" i="6"/>
  <c r="I542" i="6"/>
  <c r="H542" i="6"/>
  <c r="G542" i="6"/>
  <c r="F542" i="6"/>
  <c r="E542" i="6"/>
  <c r="L541" i="6"/>
  <c r="K541" i="6"/>
  <c r="J541" i="6"/>
  <c r="I541" i="6"/>
  <c r="H541" i="6"/>
  <c r="G541" i="6"/>
  <c r="F541" i="6"/>
  <c r="E541" i="6"/>
  <c r="L540" i="6"/>
  <c r="K540" i="6"/>
  <c r="J540" i="6"/>
  <c r="I540" i="6"/>
  <c r="H540" i="6"/>
  <c r="G540" i="6"/>
  <c r="F540" i="6"/>
  <c r="E540" i="6"/>
  <c r="L539" i="6"/>
  <c r="K539" i="6"/>
  <c r="J539" i="6"/>
  <c r="I539" i="6"/>
  <c r="H539" i="6"/>
  <c r="G539" i="6"/>
  <c r="F539" i="6"/>
  <c r="E539" i="6"/>
  <c r="L538" i="6"/>
  <c r="K538" i="6"/>
  <c r="J538" i="6"/>
  <c r="I538" i="6"/>
  <c r="H538" i="6"/>
  <c r="G538" i="6"/>
  <c r="F538" i="6"/>
  <c r="E538" i="6"/>
  <c r="L537" i="6"/>
  <c r="K537" i="6"/>
  <c r="J537" i="6"/>
  <c r="I537" i="6"/>
  <c r="H537" i="6"/>
  <c r="G537" i="6"/>
  <c r="F537" i="6"/>
  <c r="E537" i="6"/>
  <c r="L536" i="6"/>
  <c r="K536" i="6"/>
  <c r="J536" i="6"/>
  <c r="I536" i="6"/>
  <c r="H536" i="6"/>
  <c r="G536" i="6"/>
  <c r="F536" i="6"/>
  <c r="E536" i="6"/>
  <c r="L535" i="6"/>
  <c r="K535" i="6"/>
  <c r="J535" i="6"/>
  <c r="I535" i="6"/>
  <c r="H535" i="6"/>
  <c r="G535" i="6"/>
  <c r="F535" i="6"/>
  <c r="E535" i="6"/>
  <c r="L534" i="6"/>
  <c r="K534" i="6"/>
  <c r="J534" i="6"/>
  <c r="I534" i="6"/>
  <c r="H534" i="6"/>
  <c r="G534" i="6"/>
  <c r="F534" i="6"/>
  <c r="E534" i="6"/>
  <c r="L533" i="6"/>
  <c r="K533" i="6"/>
  <c r="J533" i="6"/>
  <c r="I533" i="6"/>
  <c r="H533" i="6"/>
  <c r="G533" i="6"/>
  <c r="F533" i="6"/>
  <c r="E533" i="6"/>
  <c r="L532" i="6"/>
  <c r="K532" i="6"/>
  <c r="J532" i="6"/>
  <c r="I532" i="6"/>
  <c r="H532" i="6"/>
  <c r="G532" i="6"/>
  <c r="F532" i="6"/>
  <c r="E532" i="6"/>
  <c r="L531" i="6"/>
  <c r="K531" i="6"/>
  <c r="J531" i="6"/>
  <c r="I531" i="6"/>
  <c r="H531" i="6"/>
  <c r="G531" i="6"/>
  <c r="F531" i="6"/>
  <c r="E531" i="6"/>
  <c r="L530" i="6"/>
  <c r="K530" i="6"/>
  <c r="J530" i="6"/>
  <c r="I530" i="6"/>
  <c r="H530" i="6"/>
  <c r="G530" i="6"/>
  <c r="F530" i="6"/>
  <c r="E530" i="6"/>
  <c r="L529" i="6"/>
  <c r="K529" i="6"/>
  <c r="J529" i="6"/>
  <c r="I529" i="6"/>
  <c r="H529" i="6"/>
  <c r="G529" i="6"/>
  <c r="F529" i="6"/>
  <c r="E529" i="6"/>
  <c r="L528" i="6"/>
  <c r="K528" i="6"/>
  <c r="J528" i="6"/>
  <c r="I528" i="6"/>
  <c r="H528" i="6"/>
  <c r="G528" i="6"/>
  <c r="F528" i="6"/>
  <c r="E528" i="6"/>
  <c r="L527" i="6"/>
  <c r="K527" i="6"/>
  <c r="J527" i="6"/>
  <c r="I527" i="6"/>
  <c r="H527" i="6"/>
  <c r="G527" i="6"/>
  <c r="F527" i="6"/>
  <c r="E527" i="6"/>
  <c r="L526" i="6"/>
  <c r="K526" i="6"/>
  <c r="J526" i="6"/>
  <c r="I526" i="6"/>
  <c r="H526" i="6"/>
  <c r="G526" i="6"/>
  <c r="F526" i="6"/>
  <c r="E526" i="6"/>
  <c r="L525" i="6"/>
  <c r="K525" i="6"/>
  <c r="J525" i="6"/>
  <c r="I525" i="6"/>
  <c r="H525" i="6"/>
  <c r="G525" i="6"/>
  <c r="F525" i="6"/>
  <c r="E525" i="6"/>
  <c r="L524" i="6"/>
  <c r="K524" i="6"/>
  <c r="J524" i="6"/>
  <c r="I524" i="6"/>
  <c r="H524" i="6"/>
  <c r="G524" i="6"/>
  <c r="F524" i="6"/>
  <c r="E524" i="6"/>
  <c r="L523" i="6"/>
  <c r="K523" i="6"/>
  <c r="J523" i="6"/>
  <c r="I523" i="6"/>
  <c r="H523" i="6"/>
  <c r="G523" i="6"/>
  <c r="F523" i="6"/>
  <c r="E523" i="6"/>
  <c r="L522" i="6"/>
  <c r="K522" i="6"/>
  <c r="J522" i="6"/>
  <c r="I522" i="6"/>
  <c r="H522" i="6"/>
  <c r="G522" i="6"/>
  <c r="F522" i="6"/>
  <c r="E522" i="6"/>
  <c r="L521" i="6"/>
  <c r="K521" i="6"/>
  <c r="J521" i="6"/>
  <c r="I521" i="6"/>
  <c r="H521" i="6"/>
  <c r="G521" i="6"/>
  <c r="F521" i="6"/>
  <c r="E521" i="6"/>
  <c r="L520" i="6"/>
  <c r="K520" i="6"/>
  <c r="J520" i="6"/>
  <c r="I520" i="6"/>
  <c r="H520" i="6"/>
  <c r="G520" i="6"/>
  <c r="F520" i="6"/>
  <c r="E520" i="6"/>
  <c r="L519" i="6"/>
  <c r="K519" i="6"/>
  <c r="J519" i="6"/>
  <c r="I519" i="6"/>
  <c r="H519" i="6"/>
  <c r="G519" i="6"/>
  <c r="F519" i="6"/>
  <c r="E519" i="6"/>
  <c r="L518" i="6"/>
  <c r="K518" i="6"/>
  <c r="J518" i="6"/>
  <c r="I518" i="6"/>
  <c r="H518" i="6"/>
  <c r="G518" i="6"/>
  <c r="F518" i="6"/>
  <c r="E518" i="6"/>
  <c r="L517" i="6"/>
  <c r="K517" i="6"/>
  <c r="J517" i="6"/>
  <c r="I517" i="6"/>
  <c r="H517" i="6"/>
  <c r="G517" i="6"/>
  <c r="F517" i="6"/>
  <c r="E517" i="6"/>
  <c r="L516" i="6"/>
  <c r="K516" i="6"/>
  <c r="J516" i="6"/>
  <c r="I516" i="6"/>
  <c r="H516" i="6"/>
  <c r="G516" i="6"/>
  <c r="F516" i="6"/>
  <c r="E516" i="6"/>
  <c r="L515" i="6"/>
  <c r="K515" i="6"/>
  <c r="J515" i="6"/>
  <c r="I515" i="6"/>
  <c r="H515" i="6"/>
  <c r="G515" i="6"/>
  <c r="F515" i="6"/>
  <c r="E515" i="6"/>
  <c r="L514" i="6"/>
  <c r="K514" i="6"/>
  <c r="J514" i="6"/>
  <c r="I514" i="6"/>
  <c r="H514" i="6"/>
  <c r="G514" i="6"/>
  <c r="F514" i="6"/>
  <c r="E514" i="6"/>
  <c r="L513" i="6"/>
  <c r="K513" i="6"/>
  <c r="J513" i="6"/>
  <c r="I513" i="6"/>
  <c r="H513" i="6"/>
  <c r="G513" i="6"/>
  <c r="F513" i="6"/>
  <c r="E513" i="6"/>
  <c r="L512" i="6"/>
  <c r="K512" i="6"/>
  <c r="J512" i="6"/>
  <c r="I512" i="6"/>
  <c r="H512" i="6"/>
  <c r="G512" i="6"/>
  <c r="F512" i="6"/>
  <c r="E512" i="6"/>
  <c r="L511" i="6"/>
  <c r="K511" i="6"/>
  <c r="J511" i="6"/>
  <c r="I511" i="6"/>
  <c r="H511" i="6"/>
  <c r="G511" i="6"/>
  <c r="F511" i="6"/>
  <c r="E511" i="6"/>
  <c r="L510" i="6"/>
  <c r="K510" i="6"/>
  <c r="J510" i="6"/>
  <c r="I510" i="6"/>
  <c r="H510" i="6"/>
  <c r="G510" i="6"/>
  <c r="F510" i="6"/>
  <c r="E510" i="6"/>
  <c r="L509" i="6"/>
  <c r="K509" i="6"/>
  <c r="J509" i="6"/>
  <c r="I509" i="6"/>
  <c r="H509" i="6"/>
  <c r="G509" i="6"/>
  <c r="F509" i="6"/>
  <c r="E509" i="6"/>
  <c r="L508" i="6"/>
  <c r="K508" i="6"/>
  <c r="J508" i="6"/>
  <c r="I508" i="6"/>
  <c r="H508" i="6"/>
  <c r="G508" i="6"/>
  <c r="F508" i="6"/>
  <c r="E508" i="6"/>
  <c r="L507" i="6"/>
  <c r="K507" i="6"/>
  <c r="J507" i="6"/>
  <c r="I507" i="6"/>
  <c r="H507" i="6"/>
  <c r="G507" i="6"/>
  <c r="F507" i="6"/>
  <c r="E507" i="6"/>
  <c r="L506" i="6"/>
  <c r="K506" i="6"/>
  <c r="J506" i="6"/>
  <c r="I506" i="6"/>
  <c r="H506" i="6"/>
  <c r="G506" i="6"/>
  <c r="F506" i="6"/>
  <c r="E506" i="6"/>
  <c r="L505" i="6"/>
  <c r="K505" i="6"/>
  <c r="J505" i="6"/>
  <c r="I505" i="6"/>
  <c r="H505" i="6"/>
  <c r="G505" i="6"/>
  <c r="F505" i="6"/>
  <c r="E505" i="6"/>
  <c r="L504" i="6"/>
  <c r="K504" i="6"/>
  <c r="J504" i="6"/>
  <c r="I504" i="6"/>
  <c r="H504" i="6"/>
  <c r="G504" i="6"/>
  <c r="F504" i="6"/>
  <c r="E504" i="6"/>
  <c r="L503" i="6"/>
  <c r="K503" i="6"/>
  <c r="J503" i="6"/>
  <c r="I503" i="6"/>
  <c r="H503" i="6"/>
  <c r="G503" i="6"/>
  <c r="F503" i="6"/>
  <c r="E503" i="6"/>
  <c r="L502" i="6"/>
  <c r="K502" i="6"/>
  <c r="J502" i="6"/>
  <c r="I502" i="6"/>
  <c r="H502" i="6"/>
  <c r="G502" i="6"/>
  <c r="F502" i="6"/>
  <c r="E502" i="6"/>
  <c r="L501" i="6"/>
  <c r="K501" i="6"/>
  <c r="J501" i="6"/>
  <c r="I501" i="6"/>
  <c r="H501" i="6"/>
  <c r="G501" i="6"/>
  <c r="F501" i="6"/>
  <c r="E501" i="6"/>
  <c r="L500" i="6"/>
  <c r="K500" i="6"/>
  <c r="J500" i="6"/>
  <c r="I500" i="6"/>
  <c r="H500" i="6"/>
  <c r="G500" i="6"/>
  <c r="F500" i="6"/>
  <c r="E500" i="6"/>
  <c r="L499" i="6"/>
  <c r="K499" i="6"/>
  <c r="J499" i="6"/>
  <c r="I499" i="6"/>
  <c r="H499" i="6"/>
  <c r="G499" i="6"/>
  <c r="F499" i="6"/>
  <c r="E499" i="6"/>
  <c r="L498" i="6"/>
  <c r="K498" i="6"/>
  <c r="J498" i="6"/>
  <c r="I498" i="6"/>
  <c r="H498" i="6"/>
  <c r="G498" i="6"/>
  <c r="F498" i="6"/>
  <c r="E498" i="6"/>
  <c r="L497" i="6"/>
  <c r="K497" i="6"/>
  <c r="J497" i="6"/>
  <c r="I497" i="6"/>
  <c r="H497" i="6"/>
  <c r="G497" i="6"/>
  <c r="F497" i="6"/>
  <c r="E497" i="6"/>
  <c r="L496" i="6"/>
  <c r="K496" i="6"/>
  <c r="J496" i="6"/>
  <c r="I496" i="6"/>
  <c r="H496" i="6"/>
  <c r="G496" i="6"/>
  <c r="F496" i="6"/>
  <c r="E496" i="6"/>
  <c r="L495" i="6"/>
  <c r="K495" i="6"/>
  <c r="J495" i="6"/>
  <c r="I495" i="6"/>
  <c r="H495" i="6"/>
  <c r="G495" i="6"/>
  <c r="F495" i="6"/>
  <c r="E495" i="6"/>
  <c r="L494" i="6"/>
  <c r="K494" i="6"/>
  <c r="J494" i="6"/>
  <c r="I494" i="6"/>
  <c r="H494" i="6"/>
  <c r="G494" i="6"/>
  <c r="F494" i="6"/>
  <c r="E494" i="6"/>
  <c r="L493" i="6"/>
  <c r="K493" i="6"/>
  <c r="J493" i="6"/>
  <c r="I493" i="6"/>
  <c r="H493" i="6"/>
  <c r="G493" i="6"/>
  <c r="F493" i="6"/>
  <c r="E493" i="6"/>
  <c r="L492" i="6"/>
  <c r="K492" i="6"/>
  <c r="J492" i="6"/>
  <c r="I492" i="6"/>
  <c r="H492" i="6"/>
  <c r="G492" i="6"/>
  <c r="F492" i="6"/>
  <c r="E492" i="6"/>
  <c r="L491" i="6"/>
  <c r="K491" i="6"/>
  <c r="J491" i="6"/>
  <c r="I491" i="6"/>
  <c r="H491" i="6"/>
  <c r="G491" i="6"/>
  <c r="F491" i="6"/>
  <c r="E491" i="6"/>
  <c r="L490" i="6"/>
  <c r="K490" i="6"/>
  <c r="J490" i="6"/>
  <c r="I490" i="6"/>
  <c r="H490" i="6"/>
  <c r="G490" i="6"/>
  <c r="F490" i="6"/>
  <c r="E490" i="6"/>
  <c r="L489" i="6"/>
  <c r="K489" i="6"/>
  <c r="J489" i="6"/>
  <c r="I489" i="6"/>
  <c r="H489" i="6"/>
  <c r="G489" i="6"/>
  <c r="F489" i="6"/>
  <c r="E489" i="6"/>
  <c r="L488" i="6"/>
  <c r="K488" i="6"/>
  <c r="J488" i="6"/>
  <c r="I488" i="6"/>
  <c r="H488" i="6"/>
  <c r="G488" i="6"/>
  <c r="F488" i="6"/>
  <c r="E488" i="6"/>
  <c r="L487" i="6"/>
  <c r="K487" i="6"/>
  <c r="J487" i="6"/>
  <c r="I487" i="6"/>
  <c r="H487" i="6"/>
  <c r="G487" i="6"/>
  <c r="F487" i="6"/>
  <c r="E487" i="6"/>
  <c r="L486" i="6"/>
  <c r="K486" i="6"/>
  <c r="J486" i="6"/>
  <c r="I486" i="6"/>
  <c r="H486" i="6"/>
  <c r="G486" i="6"/>
  <c r="F486" i="6"/>
  <c r="E486" i="6"/>
  <c r="L485" i="6"/>
  <c r="K485" i="6"/>
  <c r="J485" i="6"/>
  <c r="I485" i="6"/>
  <c r="H485" i="6"/>
  <c r="G485" i="6"/>
  <c r="F485" i="6"/>
  <c r="E485" i="6"/>
  <c r="L484" i="6"/>
  <c r="K484" i="6"/>
  <c r="J484" i="6"/>
  <c r="I484" i="6"/>
  <c r="H484" i="6"/>
  <c r="G484" i="6"/>
  <c r="F484" i="6"/>
  <c r="E484" i="6"/>
  <c r="L483" i="6"/>
  <c r="K483" i="6"/>
  <c r="J483" i="6"/>
  <c r="I483" i="6"/>
  <c r="H483" i="6"/>
  <c r="G483" i="6"/>
  <c r="F483" i="6"/>
  <c r="E483" i="6"/>
  <c r="L482" i="6"/>
  <c r="K482" i="6"/>
  <c r="J482" i="6"/>
  <c r="I482" i="6"/>
  <c r="H482" i="6"/>
  <c r="G482" i="6"/>
  <c r="F482" i="6"/>
  <c r="E482" i="6"/>
  <c r="L481" i="6"/>
  <c r="K481" i="6"/>
  <c r="J481" i="6"/>
  <c r="I481" i="6"/>
  <c r="H481" i="6"/>
  <c r="G481" i="6"/>
  <c r="F481" i="6"/>
  <c r="E481" i="6"/>
  <c r="L480" i="6"/>
  <c r="K480" i="6"/>
  <c r="J480" i="6"/>
  <c r="I480" i="6"/>
  <c r="H480" i="6"/>
  <c r="G480" i="6"/>
  <c r="F480" i="6"/>
  <c r="E480" i="6"/>
  <c r="L479" i="6"/>
  <c r="K479" i="6"/>
  <c r="J479" i="6"/>
  <c r="I479" i="6"/>
  <c r="H479" i="6"/>
  <c r="G479" i="6"/>
  <c r="F479" i="6"/>
  <c r="E479" i="6"/>
  <c r="L478" i="6"/>
  <c r="K478" i="6"/>
  <c r="J478" i="6"/>
  <c r="I478" i="6"/>
  <c r="H478" i="6"/>
  <c r="G478" i="6"/>
  <c r="F478" i="6"/>
  <c r="E478" i="6"/>
  <c r="L477" i="6"/>
  <c r="K477" i="6"/>
  <c r="J477" i="6"/>
  <c r="I477" i="6"/>
  <c r="H477" i="6"/>
  <c r="G477" i="6"/>
  <c r="F477" i="6"/>
  <c r="E477" i="6"/>
  <c r="L476" i="6"/>
  <c r="K476" i="6"/>
  <c r="J476" i="6"/>
  <c r="I476" i="6"/>
  <c r="H476" i="6"/>
  <c r="G476" i="6"/>
  <c r="F476" i="6"/>
  <c r="E476" i="6"/>
  <c r="L475" i="6"/>
  <c r="K475" i="6"/>
  <c r="J475" i="6"/>
  <c r="I475" i="6"/>
  <c r="H475" i="6"/>
  <c r="G475" i="6"/>
  <c r="F475" i="6"/>
  <c r="E475" i="6"/>
  <c r="L474" i="6"/>
  <c r="K474" i="6"/>
  <c r="J474" i="6"/>
  <c r="I474" i="6"/>
  <c r="H474" i="6"/>
  <c r="G474" i="6"/>
  <c r="F474" i="6"/>
  <c r="E474" i="6"/>
  <c r="L473" i="6"/>
  <c r="K473" i="6"/>
  <c r="J473" i="6"/>
  <c r="I473" i="6"/>
  <c r="H473" i="6"/>
  <c r="G473" i="6"/>
  <c r="F473" i="6"/>
  <c r="E473" i="6"/>
  <c r="L472" i="6"/>
  <c r="K472" i="6"/>
  <c r="J472" i="6"/>
  <c r="I472" i="6"/>
  <c r="H472" i="6"/>
  <c r="G472" i="6"/>
  <c r="F472" i="6"/>
  <c r="E472" i="6"/>
  <c r="L471" i="6"/>
  <c r="K471" i="6"/>
  <c r="J471" i="6"/>
  <c r="I471" i="6"/>
  <c r="H471" i="6"/>
  <c r="G471" i="6"/>
  <c r="F471" i="6"/>
  <c r="E471" i="6"/>
  <c r="L470" i="6"/>
  <c r="K470" i="6"/>
  <c r="J470" i="6"/>
  <c r="I470" i="6"/>
  <c r="H470" i="6"/>
  <c r="G470" i="6"/>
  <c r="F470" i="6"/>
  <c r="E470" i="6"/>
  <c r="L469" i="6"/>
  <c r="K469" i="6"/>
  <c r="J469" i="6"/>
  <c r="I469" i="6"/>
  <c r="H469" i="6"/>
  <c r="G469" i="6"/>
  <c r="F469" i="6"/>
  <c r="E469" i="6"/>
  <c r="L468" i="6"/>
  <c r="K468" i="6"/>
  <c r="J468" i="6"/>
  <c r="I468" i="6"/>
  <c r="H468" i="6"/>
  <c r="G468" i="6"/>
  <c r="F468" i="6"/>
  <c r="E468" i="6"/>
  <c r="L467" i="6"/>
  <c r="K467" i="6"/>
  <c r="J467" i="6"/>
  <c r="I467" i="6"/>
  <c r="H467" i="6"/>
  <c r="G467" i="6"/>
  <c r="F467" i="6"/>
  <c r="E467" i="6"/>
  <c r="L466" i="6"/>
  <c r="K466" i="6"/>
  <c r="J466" i="6"/>
  <c r="I466" i="6"/>
  <c r="H466" i="6"/>
  <c r="G466" i="6"/>
  <c r="F466" i="6"/>
  <c r="E466" i="6"/>
  <c r="L465" i="6"/>
  <c r="K465" i="6"/>
  <c r="J465" i="6"/>
  <c r="I465" i="6"/>
  <c r="H465" i="6"/>
  <c r="G465" i="6"/>
  <c r="F465" i="6"/>
  <c r="E465" i="6"/>
  <c r="L464" i="6"/>
  <c r="K464" i="6"/>
  <c r="J464" i="6"/>
  <c r="I464" i="6"/>
  <c r="H464" i="6"/>
  <c r="G464" i="6"/>
  <c r="F464" i="6"/>
  <c r="E464" i="6"/>
  <c r="L463" i="6"/>
  <c r="K463" i="6"/>
  <c r="J463" i="6"/>
  <c r="I463" i="6"/>
  <c r="H463" i="6"/>
  <c r="G463" i="6"/>
  <c r="F463" i="6"/>
  <c r="E463" i="6"/>
  <c r="L462" i="6"/>
  <c r="K462" i="6"/>
  <c r="J462" i="6"/>
  <c r="I462" i="6"/>
  <c r="H462" i="6"/>
  <c r="G462" i="6"/>
  <c r="F462" i="6"/>
  <c r="E462" i="6"/>
  <c r="L461" i="6"/>
  <c r="K461" i="6"/>
  <c r="J461" i="6"/>
  <c r="I461" i="6"/>
  <c r="H461" i="6"/>
  <c r="G461" i="6"/>
  <c r="F461" i="6"/>
  <c r="E461" i="6"/>
  <c r="L460" i="6"/>
  <c r="K460" i="6"/>
  <c r="J460" i="6"/>
  <c r="I460" i="6"/>
  <c r="H460" i="6"/>
  <c r="G460" i="6"/>
  <c r="F460" i="6"/>
  <c r="E460" i="6"/>
  <c r="L459" i="6"/>
  <c r="K459" i="6"/>
  <c r="J459" i="6"/>
  <c r="I459" i="6"/>
  <c r="H459" i="6"/>
  <c r="G459" i="6"/>
  <c r="F459" i="6"/>
  <c r="E459" i="6"/>
  <c r="L458" i="6"/>
  <c r="K458" i="6"/>
  <c r="J458" i="6"/>
  <c r="I458" i="6"/>
  <c r="H458" i="6"/>
  <c r="G458" i="6"/>
  <c r="F458" i="6"/>
  <c r="E458" i="6"/>
  <c r="L457" i="6"/>
  <c r="K457" i="6"/>
  <c r="J457" i="6"/>
  <c r="I457" i="6"/>
  <c r="H457" i="6"/>
  <c r="G457" i="6"/>
  <c r="F457" i="6"/>
  <c r="E457" i="6"/>
  <c r="L456" i="6"/>
  <c r="K456" i="6"/>
  <c r="J456" i="6"/>
  <c r="I456" i="6"/>
  <c r="H456" i="6"/>
  <c r="G456" i="6"/>
  <c r="F456" i="6"/>
  <c r="E456" i="6"/>
  <c r="L455" i="6"/>
  <c r="K455" i="6"/>
  <c r="J455" i="6"/>
  <c r="I455" i="6"/>
  <c r="H455" i="6"/>
  <c r="G455" i="6"/>
  <c r="F455" i="6"/>
  <c r="E455" i="6"/>
  <c r="L454" i="6"/>
  <c r="K454" i="6"/>
  <c r="J454" i="6"/>
  <c r="I454" i="6"/>
  <c r="H454" i="6"/>
  <c r="G454" i="6"/>
  <c r="F454" i="6"/>
  <c r="E454" i="6"/>
  <c r="L453" i="6"/>
  <c r="K453" i="6"/>
  <c r="J453" i="6"/>
  <c r="I453" i="6"/>
  <c r="H453" i="6"/>
  <c r="G453" i="6"/>
  <c r="F453" i="6"/>
  <c r="E453" i="6"/>
  <c r="L452" i="6"/>
  <c r="K452" i="6"/>
  <c r="J452" i="6"/>
  <c r="I452" i="6"/>
  <c r="H452" i="6"/>
  <c r="G452" i="6"/>
  <c r="F452" i="6"/>
  <c r="E452" i="6"/>
  <c r="L451" i="6"/>
  <c r="K451" i="6"/>
  <c r="J451" i="6"/>
  <c r="I451" i="6"/>
  <c r="H451" i="6"/>
  <c r="G451" i="6"/>
  <c r="F451" i="6"/>
  <c r="E451" i="6"/>
  <c r="L450" i="6"/>
  <c r="K450" i="6"/>
  <c r="J450" i="6"/>
  <c r="I450" i="6"/>
  <c r="H450" i="6"/>
  <c r="G450" i="6"/>
  <c r="F450" i="6"/>
  <c r="E450" i="6"/>
  <c r="L449" i="6"/>
  <c r="K449" i="6"/>
  <c r="J449" i="6"/>
  <c r="I449" i="6"/>
  <c r="H449" i="6"/>
  <c r="G449" i="6"/>
  <c r="F449" i="6"/>
  <c r="E449" i="6"/>
  <c r="L448" i="6"/>
  <c r="K448" i="6"/>
  <c r="J448" i="6"/>
  <c r="I448" i="6"/>
  <c r="H448" i="6"/>
  <c r="G448" i="6"/>
  <c r="F448" i="6"/>
  <c r="E448" i="6"/>
  <c r="L447" i="6"/>
  <c r="K447" i="6"/>
  <c r="J447" i="6"/>
  <c r="I447" i="6"/>
  <c r="H447" i="6"/>
  <c r="G447" i="6"/>
  <c r="F447" i="6"/>
  <c r="E447" i="6"/>
  <c r="L446" i="6"/>
  <c r="K446" i="6"/>
  <c r="J446" i="6"/>
  <c r="I446" i="6"/>
  <c r="H446" i="6"/>
  <c r="G446" i="6"/>
  <c r="F446" i="6"/>
  <c r="E446" i="6"/>
  <c r="L445" i="6"/>
  <c r="K445" i="6"/>
  <c r="J445" i="6"/>
  <c r="I445" i="6"/>
  <c r="H445" i="6"/>
  <c r="G445" i="6"/>
  <c r="F445" i="6"/>
  <c r="E445" i="6"/>
  <c r="L444" i="6"/>
  <c r="K444" i="6"/>
  <c r="J444" i="6"/>
  <c r="I444" i="6"/>
  <c r="H444" i="6"/>
  <c r="G444" i="6"/>
  <c r="F444" i="6"/>
  <c r="E444" i="6"/>
  <c r="L443" i="6"/>
  <c r="K443" i="6"/>
  <c r="J443" i="6"/>
  <c r="I443" i="6"/>
  <c r="H443" i="6"/>
  <c r="G443" i="6"/>
  <c r="F443" i="6"/>
  <c r="E443" i="6"/>
  <c r="L442" i="6"/>
  <c r="K442" i="6"/>
  <c r="J442" i="6"/>
  <c r="I442" i="6"/>
  <c r="H442" i="6"/>
  <c r="G442" i="6"/>
  <c r="F442" i="6"/>
  <c r="E442" i="6"/>
  <c r="L441" i="6"/>
  <c r="K441" i="6"/>
  <c r="J441" i="6"/>
  <c r="I441" i="6"/>
  <c r="H441" i="6"/>
  <c r="G441" i="6"/>
  <c r="F441" i="6"/>
  <c r="E441" i="6"/>
  <c r="L440" i="6"/>
  <c r="K440" i="6"/>
  <c r="J440" i="6"/>
  <c r="I440" i="6"/>
  <c r="H440" i="6"/>
  <c r="G440" i="6"/>
  <c r="F440" i="6"/>
  <c r="E440" i="6"/>
  <c r="L439" i="6"/>
  <c r="K439" i="6"/>
  <c r="J439" i="6"/>
  <c r="I439" i="6"/>
  <c r="H439" i="6"/>
  <c r="G439" i="6"/>
  <c r="F439" i="6"/>
  <c r="E439" i="6"/>
  <c r="L438" i="6"/>
  <c r="K438" i="6"/>
  <c r="J438" i="6"/>
  <c r="I438" i="6"/>
  <c r="H438" i="6"/>
  <c r="G438" i="6"/>
  <c r="F438" i="6"/>
  <c r="E438" i="6"/>
  <c r="L437" i="6"/>
  <c r="K437" i="6"/>
  <c r="J437" i="6"/>
  <c r="I437" i="6"/>
  <c r="H437" i="6"/>
  <c r="G437" i="6"/>
  <c r="F437" i="6"/>
  <c r="E437" i="6"/>
  <c r="L436" i="6"/>
  <c r="K436" i="6"/>
  <c r="J436" i="6"/>
  <c r="I436" i="6"/>
  <c r="H436" i="6"/>
  <c r="G436" i="6"/>
  <c r="F436" i="6"/>
  <c r="E436" i="6"/>
  <c r="L435" i="6"/>
  <c r="K435" i="6"/>
  <c r="J435" i="6"/>
  <c r="I435" i="6"/>
  <c r="H435" i="6"/>
  <c r="G435" i="6"/>
  <c r="F435" i="6"/>
  <c r="E435" i="6"/>
  <c r="L434" i="6"/>
  <c r="K434" i="6"/>
  <c r="J434" i="6"/>
  <c r="I434" i="6"/>
  <c r="H434" i="6"/>
  <c r="G434" i="6"/>
  <c r="F434" i="6"/>
  <c r="E434" i="6"/>
  <c r="L433" i="6"/>
  <c r="K433" i="6"/>
  <c r="J433" i="6"/>
  <c r="I433" i="6"/>
  <c r="H433" i="6"/>
  <c r="G433" i="6"/>
  <c r="F433" i="6"/>
  <c r="E433" i="6"/>
  <c r="L432" i="6"/>
  <c r="K432" i="6"/>
  <c r="J432" i="6"/>
  <c r="I432" i="6"/>
  <c r="H432" i="6"/>
  <c r="G432" i="6"/>
  <c r="F432" i="6"/>
  <c r="E432" i="6"/>
  <c r="L431" i="6"/>
  <c r="K431" i="6"/>
  <c r="J431" i="6"/>
  <c r="I431" i="6"/>
  <c r="H431" i="6"/>
  <c r="G431" i="6"/>
  <c r="F431" i="6"/>
  <c r="E431" i="6"/>
  <c r="L430" i="6"/>
  <c r="K430" i="6"/>
  <c r="J430" i="6"/>
  <c r="I430" i="6"/>
  <c r="H430" i="6"/>
  <c r="G430" i="6"/>
  <c r="F430" i="6"/>
  <c r="E430" i="6"/>
  <c r="L429" i="6"/>
  <c r="K429" i="6"/>
  <c r="J429" i="6"/>
  <c r="I429" i="6"/>
  <c r="H429" i="6"/>
  <c r="G429" i="6"/>
  <c r="F429" i="6"/>
  <c r="E429" i="6"/>
  <c r="L428" i="6"/>
  <c r="K428" i="6"/>
  <c r="J428" i="6"/>
  <c r="I428" i="6"/>
  <c r="H428" i="6"/>
  <c r="G428" i="6"/>
  <c r="F428" i="6"/>
  <c r="E428" i="6"/>
  <c r="L427" i="6"/>
  <c r="K427" i="6"/>
  <c r="J427" i="6"/>
  <c r="I427" i="6"/>
  <c r="H427" i="6"/>
  <c r="G427" i="6"/>
  <c r="F427" i="6"/>
  <c r="E427" i="6"/>
  <c r="L426" i="6"/>
  <c r="K426" i="6"/>
  <c r="J426" i="6"/>
  <c r="I426" i="6"/>
  <c r="H426" i="6"/>
  <c r="G426" i="6"/>
  <c r="F426" i="6"/>
  <c r="E426" i="6"/>
  <c r="L425" i="6"/>
  <c r="K425" i="6"/>
  <c r="J425" i="6"/>
  <c r="I425" i="6"/>
  <c r="H425" i="6"/>
  <c r="G425" i="6"/>
  <c r="F425" i="6"/>
  <c r="E425" i="6"/>
  <c r="L424" i="6"/>
  <c r="K424" i="6"/>
  <c r="J424" i="6"/>
  <c r="I424" i="6"/>
  <c r="H424" i="6"/>
  <c r="G424" i="6"/>
  <c r="F424" i="6"/>
  <c r="E424" i="6"/>
  <c r="L423" i="6"/>
  <c r="K423" i="6"/>
  <c r="J423" i="6"/>
  <c r="I423" i="6"/>
  <c r="H423" i="6"/>
  <c r="G423" i="6"/>
  <c r="F423" i="6"/>
  <c r="E423" i="6"/>
  <c r="L422" i="6"/>
  <c r="K422" i="6"/>
  <c r="J422" i="6"/>
  <c r="I422" i="6"/>
  <c r="H422" i="6"/>
  <c r="G422" i="6"/>
  <c r="F422" i="6"/>
  <c r="E422" i="6"/>
  <c r="L421" i="6"/>
  <c r="K421" i="6"/>
  <c r="J421" i="6"/>
  <c r="I421" i="6"/>
  <c r="H421" i="6"/>
  <c r="G421" i="6"/>
  <c r="F421" i="6"/>
  <c r="E421" i="6"/>
  <c r="L420" i="6"/>
  <c r="K420" i="6"/>
  <c r="J420" i="6"/>
  <c r="I420" i="6"/>
  <c r="H420" i="6"/>
  <c r="G420" i="6"/>
  <c r="F420" i="6"/>
  <c r="E420" i="6"/>
  <c r="L419" i="6"/>
  <c r="K419" i="6"/>
  <c r="J419" i="6"/>
  <c r="I419" i="6"/>
  <c r="H419" i="6"/>
  <c r="G419" i="6"/>
  <c r="F419" i="6"/>
  <c r="E419" i="6"/>
  <c r="L418" i="6"/>
  <c r="K418" i="6"/>
  <c r="J418" i="6"/>
  <c r="I418" i="6"/>
  <c r="H418" i="6"/>
  <c r="G418" i="6"/>
  <c r="F418" i="6"/>
  <c r="E418" i="6"/>
  <c r="L417" i="6"/>
  <c r="K417" i="6"/>
  <c r="J417" i="6"/>
  <c r="I417" i="6"/>
  <c r="H417" i="6"/>
  <c r="G417" i="6"/>
  <c r="F417" i="6"/>
  <c r="E417" i="6"/>
  <c r="L416" i="6"/>
  <c r="K416" i="6"/>
  <c r="J416" i="6"/>
  <c r="I416" i="6"/>
  <c r="H416" i="6"/>
  <c r="G416" i="6"/>
  <c r="F416" i="6"/>
  <c r="E416" i="6"/>
  <c r="L415" i="6"/>
  <c r="K415" i="6"/>
  <c r="J415" i="6"/>
  <c r="I415" i="6"/>
  <c r="H415" i="6"/>
  <c r="G415" i="6"/>
  <c r="F415" i="6"/>
  <c r="E415" i="6"/>
  <c r="L414" i="6"/>
  <c r="K414" i="6"/>
  <c r="J414" i="6"/>
  <c r="I414" i="6"/>
  <c r="H414" i="6"/>
  <c r="G414" i="6"/>
  <c r="F414" i="6"/>
  <c r="E414" i="6"/>
  <c r="L413" i="6"/>
  <c r="K413" i="6"/>
  <c r="J413" i="6"/>
  <c r="I413" i="6"/>
  <c r="H413" i="6"/>
  <c r="G413" i="6"/>
  <c r="F413" i="6"/>
  <c r="E413" i="6"/>
  <c r="L412" i="6"/>
  <c r="K412" i="6"/>
  <c r="J412" i="6"/>
  <c r="I412" i="6"/>
  <c r="H412" i="6"/>
  <c r="G412" i="6"/>
  <c r="F412" i="6"/>
  <c r="E412" i="6"/>
  <c r="L411" i="6"/>
  <c r="K411" i="6"/>
  <c r="J411" i="6"/>
  <c r="I411" i="6"/>
  <c r="H411" i="6"/>
  <c r="G411" i="6"/>
  <c r="F411" i="6"/>
  <c r="E411" i="6"/>
  <c r="L410" i="6"/>
  <c r="K410" i="6"/>
  <c r="J410" i="6"/>
  <c r="I410" i="6"/>
  <c r="H410" i="6"/>
  <c r="G410" i="6"/>
  <c r="F410" i="6"/>
  <c r="E410" i="6"/>
  <c r="L409" i="6"/>
  <c r="K409" i="6"/>
  <c r="J409" i="6"/>
  <c r="I409" i="6"/>
  <c r="H409" i="6"/>
  <c r="G409" i="6"/>
  <c r="F409" i="6"/>
  <c r="E409" i="6"/>
  <c r="L408" i="6"/>
  <c r="K408" i="6"/>
  <c r="J408" i="6"/>
  <c r="I408" i="6"/>
  <c r="H408" i="6"/>
  <c r="G408" i="6"/>
  <c r="F408" i="6"/>
  <c r="E408" i="6"/>
  <c r="L407" i="6"/>
  <c r="K407" i="6"/>
  <c r="J407" i="6"/>
  <c r="I407" i="6"/>
  <c r="H407" i="6"/>
  <c r="G407" i="6"/>
  <c r="F407" i="6"/>
  <c r="E407" i="6"/>
  <c r="L406" i="6"/>
  <c r="K406" i="6"/>
  <c r="J406" i="6"/>
  <c r="I406" i="6"/>
  <c r="H406" i="6"/>
  <c r="G406" i="6"/>
  <c r="F406" i="6"/>
  <c r="E406" i="6"/>
  <c r="L405" i="6"/>
  <c r="K405" i="6"/>
  <c r="J405" i="6"/>
  <c r="I405" i="6"/>
  <c r="H405" i="6"/>
  <c r="G405" i="6"/>
  <c r="F405" i="6"/>
  <c r="E405" i="6"/>
  <c r="L404" i="6"/>
  <c r="K404" i="6"/>
  <c r="J404" i="6"/>
  <c r="I404" i="6"/>
  <c r="H404" i="6"/>
  <c r="G404" i="6"/>
  <c r="F404" i="6"/>
  <c r="E404" i="6"/>
  <c r="L403" i="6"/>
  <c r="K403" i="6"/>
  <c r="J403" i="6"/>
  <c r="I403" i="6"/>
  <c r="H403" i="6"/>
  <c r="G403" i="6"/>
  <c r="F403" i="6"/>
  <c r="E403" i="6"/>
  <c r="L402" i="6"/>
  <c r="K402" i="6"/>
  <c r="J402" i="6"/>
  <c r="I402" i="6"/>
  <c r="H402" i="6"/>
  <c r="G402" i="6"/>
  <c r="F402" i="6"/>
  <c r="E402" i="6"/>
  <c r="L401" i="6"/>
  <c r="L1121" i="6" s="1"/>
  <c r="K401" i="6"/>
  <c r="K1121" i="6" s="1"/>
  <c r="J401" i="6"/>
  <c r="J1121" i="6" s="1"/>
  <c r="I401" i="6"/>
  <c r="I1121" i="6" s="1"/>
  <c r="H401" i="6"/>
  <c r="H1121" i="6" s="1"/>
  <c r="G401" i="6"/>
  <c r="G1121" i="6" s="1"/>
  <c r="F401" i="6"/>
  <c r="F1121" i="6" s="1"/>
  <c r="E401" i="6"/>
  <c r="E1121" i="6" s="1"/>
  <c r="L400" i="6"/>
  <c r="L1120" i="6" s="1"/>
  <c r="K400" i="6"/>
  <c r="K1120" i="6" s="1"/>
  <c r="J400" i="6"/>
  <c r="J1120" i="6" s="1"/>
  <c r="I400" i="6"/>
  <c r="I1120" i="6" s="1"/>
  <c r="H400" i="6"/>
  <c r="H1120" i="6" s="1"/>
  <c r="G400" i="6"/>
  <c r="G1120" i="6" s="1"/>
  <c r="F400" i="6"/>
  <c r="F1120" i="6" s="1"/>
  <c r="E400" i="6"/>
  <c r="E1120" i="6" s="1"/>
  <c r="L399" i="6"/>
  <c r="L1119" i="6" s="1"/>
  <c r="K399" i="6"/>
  <c r="K1119" i="6" s="1"/>
  <c r="J399" i="6"/>
  <c r="J1119" i="6" s="1"/>
  <c r="I399" i="6"/>
  <c r="I1119" i="6" s="1"/>
  <c r="H399" i="6"/>
  <c r="H1119" i="6" s="1"/>
  <c r="G399" i="6"/>
  <c r="G1119" i="6" s="1"/>
  <c r="F399" i="6"/>
  <c r="F1119" i="6" s="1"/>
  <c r="E399" i="6"/>
  <c r="E1119" i="6" s="1"/>
  <c r="L398" i="6"/>
  <c r="L1118" i="6" s="1"/>
  <c r="K398" i="6"/>
  <c r="K1118" i="6" s="1"/>
  <c r="J398" i="6"/>
  <c r="J1118" i="6" s="1"/>
  <c r="I398" i="6"/>
  <c r="I1118" i="6" s="1"/>
  <c r="H398" i="6"/>
  <c r="H1118" i="6" s="1"/>
  <c r="G398" i="6"/>
  <c r="G1118" i="6" s="1"/>
  <c r="F398" i="6"/>
  <c r="F1118" i="6" s="1"/>
  <c r="E398" i="6"/>
  <c r="E1118" i="6" s="1"/>
  <c r="L397" i="6"/>
  <c r="L1117" i="6" s="1"/>
  <c r="K397" i="6"/>
  <c r="K1117" i="6" s="1"/>
  <c r="J397" i="6"/>
  <c r="J1117" i="6" s="1"/>
  <c r="I397" i="6"/>
  <c r="I1117" i="6" s="1"/>
  <c r="H397" i="6"/>
  <c r="H1117" i="6" s="1"/>
  <c r="G397" i="6"/>
  <c r="G1117" i="6" s="1"/>
  <c r="F397" i="6"/>
  <c r="F1117" i="6" s="1"/>
  <c r="E397" i="6"/>
  <c r="E1117" i="6" s="1"/>
  <c r="L396" i="6"/>
  <c r="K396" i="6"/>
  <c r="J396" i="6"/>
  <c r="I396" i="6"/>
  <c r="H396" i="6"/>
  <c r="G396" i="6"/>
  <c r="F396" i="6"/>
  <c r="E396" i="6"/>
  <c r="L395" i="6"/>
  <c r="K395" i="6"/>
  <c r="J395" i="6"/>
  <c r="I395" i="6"/>
  <c r="H395" i="6"/>
  <c r="G395" i="6"/>
  <c r="F395" i="6"/>
  <c r="E395" i="6"/>
  <c r="L394" i="6"/>
  <c r="K394" i="6"/>
  <c r="J394" i="6"/>
  <c r="I394" i="6"/>
  <c r="H394" i="6"/>
  <c r="G394" i="6"/>
  <c r="F394" i="6"/>
  <c r="E394" i="6"/>
  <c r="L393" i="6"/>
  <c r="K393" i="6"/>
  <c r="J393" i="6"/>
  <c r="I393" i="6"/>
  <c r="H393" i="6"/>
  <c r="G393" i="6"/>
  <c r="F393" i="6"/>
  <c r="E393" i="6"/>
  <c r="L392" i="6"/>
  <c r="K392" i="6"/>
  <c r="J392" i="6"/>
  <c r="I392" i="6"/>
  <c r="H392" i="6"/>
  <c r="G392" i="6"/>
  <c r="F392" i="6"/>
  <c r="E392" i="6"/>
  <c r="L391" i="6"/>
  <c r="L1116" i="6" s="1"/>
  <c r="K391" i="6"/>
  <c r="K1116" i="6" s="1"/>
  <c r="J391" i="6"/>
  <c r="J1116" i="6" s="1"/>
  <c r="I391" i="6"/>
  <c r="I1116" i="6" s="1"/>
  <c r="H391" i="6"/>
  <c r="H1116" i="6" s="1"/>
  <c r="G391" i="6"/>
  <c r="G1116" i="6" s="1"/>
  <c r="F391" i="6"/>
  <c r="F1116" i="6" s="1"/>
  <c r="E391" i="6"/>
  <c r="E1116" i="6" s="1"/>
  <c r="L390" i="6"/>
  <c r="L1115" i="6" s="1"/>
  <c r="K390" i="6"/>
  <c r="K1115" i="6" s="1"/>
  <c r="J390" i="6"/>
  <c r="J1115" i="6" s="1"/>
  <c r="I390" i="6"/>
  <c r="I1115" i="6" s="1"/>
  <c r="H390" i="6"/>
  <c r="H1115" i="6" s="1"/>
  <c r="G390" i="6"/>
  <c r="G1115" i="6" s="1"/>
  <c r="F390" i="6"/>
  <c r="F1115" i="6" s="1"/>
  <c r="E390" i="6"/>
  <c r="E1115" i="6" s="1"/>
  <c r="L389" i="6"/>
  <c r="L1114" i="6" s="1"/>
  <c r="K389" i="6"/>
  <c r="K1114" i="6" s="1"/>
  <c r="J389" i="6"/>
  <c r="J1114" i="6" s="1"/>
  <c r="I389" i="6"/>
  <c r="I1114" i="6" s="1"/>
  <c r="H389" i="6"/>
  <c r="H1114" i="6" s="1"/>
  <c r="G389" i="6"/>
  <c r="G1114" i="6" s="1"/>
  <c r="F389" i="6"/>
  <c r="F1114" i="6" s="1"/>
  <c r="E389" i="6"/>
  <c r="E1114" i="6" s="1"/>
  <c r="L388" i="6"/>
  <c r="L1113" i="6" s="1"/>
  <c r="K388" i="6"/>
  <c r="K1113" i="6" s="1"/>
  <c r="J388" i="6"/>
  <c r="J1113" i="6" s="1"/>
  <c r="I388" i="6"/>
  <c r="I1113" i="6" s="1"/>
  <c r="H388" i="6"/>
  <c r="H1113" i="6" s="1"/>
  <c r="G388" i="6"/>
  <c r="G1113" i="6" s="1"/>
  <c r="F388" i="6"/>
  <c r="F1113" i="6" s="1"/>
  <c r="E388" i="6"/>
  <c r="E1113" i="6" s="1"/>
  <c r="L387" i="6"/>
  <c r="L1112" i="6" s="1"/>
  <c r="K387" i="6"/>
  <c r="K1112" i="6" s="1"/>
  <c r="J387" i="6"/>
  <c r="J1112" i="6" s="1"/>
  <c r="I387" i="6"/>
  <c r="I1112" i="6" s="1"/>
  <c r="H387" i="6"/>
  <c r="H1112" i="6" s="1"/>
  <c r="G387" i="6"/>
  <c r="G1112" i="6" s="1"/>
  <c r="F387" i="6"/>
  <c r="F1112" i="6" s="1"/>
  <c r="E387" i="6"/>
  <c r="E1112" i="6" s="1"/>
  <c r="L386" i="6"/>
  <c r="L1111" i="6" s="1"/>
  <c r="K386" i="6"/>
  <c r="K1111" i="6" s="1"/>
  <c r="J386" i="6"/>
  <c r="J1111" i="6" s="1"/>
  <c r="I386" i="6"/>
  <c r="I1111" i="6" s="1"/>
  <c r="H386" i="6"/>
  <c r="H1111" i="6" s="1"/>
  <c r="G386" i="6"/>
  <c r="G1111" i="6" s="1"/>
  <c r="F386" i="6"/>
  <c r="F1111" i="6" s="1"/>
  <c r="E386" i="6"/>
  <c r="E1111" i="6" s="1"/>
  <c r="L385" i="6"/>
  <c r="L1110" i="6" s="1"/>
  <c r="K385" i="6"/>
  <c r="K1110" i="6" s="1"/>
  <c r="J385" i="6"/>
  <c r="J1110" i="6" s="1"/>
  <c r="I385" i="6"/>
  <c r="I1110" i="6" s="1"/>
  <c r="H385" i="6"/>
  <c r="H1110" i="6" s="1"/>
  <c r="G385" i="6"/>
  <c r="G1110" i="6" s="1"/>
  <c r="F385" i="6"/>
  <c r="F1110" i="6" s="1"/>
  <c r="E385" i="6"/>
  <c r="E1110" i="6" s="1"/>
  <c r="L384" i="6"/>
  <c r="L1109" i="6" s="1"/>
  <c r="K384" i="6"/>
  <c r="K1109" i="6" s="1"/>
  <c r="J384" i="6"/>
  <c r="J1109" i="6" s="1"/>
  <c r="I384" i="6"/>
  <c r="I1109" i="6" s="1"/>
  <c r="H384" i="6"/>
  <c r="H1109" i="6" s="1"/>
  <c r="G384" i="6"/>
  <c r="G1109" i="6" s="1"/>
  <c r="F384" i="6"/>
  <c r="F1109" i="6" s="1"/>
  <c r="E384" i="6"/>
  <c r="E1109" i="6" s="1"/>
  <c r="L383" i="6"/>
  <c r="L1108" i="6" s="1"/>
  <c r="K383" i="6"/>
  <c r="K1108" i="6" s="1"/>
  <c r="J383" i="6"/>
  <c r="J1108" i="6" s="1"/>
  <c r="I383" i="6"/>
  <c r="I1108" i="6" s="1"/>
  <c r="H383" i="6"/>
  <c r="H1108" i="6" s="1"/>
  <c r="G383" i="6"/>
  <c r="G1108" i="6" s="1"/>
  <c r="F383" i="6"/>
  <c r="F1108" i="6" s="1"/>
  <c r="E383" i="6"/>
  <c r="E1108" i="6" s="1"/>
  <c r="L382" i="6"/>
  <c r="L1107" i="6" s="1"/>
  <c r="K382" i="6"/>
  <c r="K1107" i="6" s="1"/>
  <c r="J382" i="6"/>
  <c r="J1107" i="6" s="1"/>
  <c r="I382" i="6"/>
  <c r="I1107" i="6" s="1"/>
  <c r="H382" i="6"/>
  <c r="H1107" i="6" s="1"/>
  <c r="G382" i="6"/>
  <c r="G1107" i="6" s="1"/>
  <c r="F382" i="6"/>
  <c r="F1107" i="6" s="1"/>
  <c r="E382" i="6"/>
  <c r="E1107" i="6" s="1"/>
  <c r="L381" i="6"/>
  <c r="L1106" i="6" s="1"/>
  <c r="K381" i="6"/>
  <c r="K1106" i="6" s="1"/>
  <c r="J381" i="6"/>
  <c r="J1106" i="6" s="1"/>
  <c r="I381" i="6"/>
  <c r="I1106" i="6" s="1"/>
  <c r="H381" i="6"/>
  <c r="H1106" i="6" s="1"/>
  <c r="G381" i="6"/>
  <c r="G1106" i="6" s="1"/>
  <c r="F381" i="6"/>
  <c r="F1106" i="6" s="1"/>
  <c r="E381" i="6"/>
  <c r="E1106" i="6" s="1"/>
  <c r="L380" i="6"/>
  <c r="L1105" i="6" s="1"/>
  <c r="K380" i="6"/>
  <c r="K1105" i="6" s="1"/>
  <c r="J380" i="6"/>
  <c r="J1105" i="6" s="1"/>
  <c r="I380" i="6"/>
  <c r="I1105" i="6" s="1"/>
  <c r="H380" i="6"/>
  <c r="H1105" i="6" s="1"/>
  <c r="G380" i="6"/>
  <c r="G1105" i="6" s="1"/>
  <c r="F380" i="6"/>
  <c r="F1105" i="6" s="1"/>
  <c r="E380" i="6"/>
  <c r="E1105" i="6" s="1"/>
  <c r="L379" i="6"/>
  <c r="L1104" i="6" s="1"/>
  <c r="K379" i="6"/>
  <c r="K1104" i="6" s="1"/>
  <c r="J379" i="6"/>
  <c r="J1104" i="6" s="1"/>
  <c r="I379" i="6"/>
  <c r="I1104" i="6" s="1"/>
  <c r="H379" i="6"/>
  <c r="H1104" i="6" s="1"/>
  <c r="G379" i="6"/>
  <c r="G1104" i="6" s="1"/>
  <c r="F379" i="6"/>
  <c r="F1104" i="6" s="1"/>
  <c r="E379" i="6"/>
  <c r="E1104" i="6" s="1"/>
  <c r="L378" i="6"/>
  <c r="L1103" i="6" s="1"/>
  <c r="K378" i="6"/>
  <c r="K1103" i="6" s="1"/>
  <c r="J378" i="6"/>
  <c r="J1103" i="6" s="1"/>
  <c r="I378" i="6"/>
  <c r="I1103" i="6" s="1"/>
  <c r="H378" i="6"/>
  <c r="H1103" i="6" s="1"/>
  <c r="G378" i="6"/>
  <c r="G1103" i="6" s="1"/>
  <c r="F378" i="6"/>
  <c r="F1103" i="6" s="1"/>
  <c r="E378" i="6"/>
  <c r="E1103" i="6" s="1"/>
  <c r="L377" i="6"/>
  <c r="L1102" i="6" s="1"/>
  <c r="K377" i="6"/>
  <c r="K1102" i="6" s="1"/>
  <c r="J377" i="6"/>
  <c r="J1102" i="6" s="1"/>
  <c r="I377" i="6"/>
  <c r="I1102" i="6" s="1"/>
  <c r="H377" i="6"/>
  <c r="H1102" i="6" s="1"/>
  <c r="G377" i="6"/>
  <c r="G1102" i="6" s="1"/>
  <c r="F377" i="6"/>
  <c r="F1102" i="6" s="1"/>
  <c r="E377" i="6"/>
  <c r="E1102" i="6" s="1"/>
  <c r="L376" i="6"/>
  <c r="L1101" i="6" s="1"/>
  <c r="K376" i="6"/>
  <c r="K1101" i="6" s="1"/>
  <c r="J376" i="6"/>
  <c r="J1101" i="6" s="1"/>
  <c r="I376" i="6"/>
  <c r="I1101" i="6" s="1"/>
  <c r="H376" i="6"/>
  <c r="H1101" i="6" s="1"/>
  <c r="G376" i="6"/>
  <c r="G1101" i="6" s="1"/>
  <c r="F376" i="6"/>
  <c r="F1101" i="6" s="1"/>
  <c r="E376" i="6"/>
  <c r="E1101" i="6" s="1"/>
  <c r="L375" i="6"/>
  <c r="L1100" i="6" s="1"/>
  <c r="K375" i="6"/>
  <c r="K1100" i="6" s="1"/>
  <c r="J375" i="6"/>
  <c r="J1100" i="6" s="1"/>
  <c r="I375" i="6"/>
  <c r="I1100" i="6" s="1"/>
  <c r="H375" i="6"/>
  <c r="H1100" i="6" s="1"/>
  <c r="G375" i="6"/>
  <c r="G1100" i="6" s="1"/>
  <c r="F375" i="6"/>
  <c r="F1100" i="6" s="1"/>
  <c r="E375" i="6"/>
  <c r="E1100" i="6" s="1"/>
  <c r="L374" i="6"/>
  <c r="L1099" i="6" s="1"/>
  <c r="K374" i="6"/>
  <c r="K1099" i="6" s="1"/>
  <c r="J374" i="6"/>
  <c r="J1099" i="6" s="1"/>
  <c r="I374" i="6"/>
  <c r="I1099" i="6" s="1"/>
  <c r="H374" i="6"/>
  <c r="H1099" i="6" s="1"/>
  <c r="G374" i="6"/>
  <c r="G1099" i="6" s="1"/>
  <c r="F374" i="6"/>
  <c r="F1099" i="6" s="1"/>
  <c r="E374" i="6"/>
  <c r="E1099" i="6" s="1"/>
  <c r="L373" i="6"/>
  <c r="L1098" i="6" s="1"/>
  <c r="K373" i="6"/>
  <c r="K1098" i="6" s="1"/>
  <c r="J373" i="6"/>
  <c r="J1098" i="6" s="1"/>
  <c r="I373" i="6"/>
  <c r="I1098" i="6" s="1"/>
  <c r="H373" i="6"/>
  <c r="H1098" i="6" s="1"/>
  <c r="G373" i="6"/>
  <c r="G1098" i="6" s="1"/>
  <c r="F373" i="6"/>
  <c r="F1098" i="6" s="1"/>
  <c r="E373" i="6"/>
  <c r="E1098" i="6" s="1"/>
  <c r="L372" i="6"/>
  <c r="L1097" i="6" s="1"/>
  <c r="K372" i="6"/>
  <c r="K1097" i="6" s="1"/>
  <c r="J372" i="6"/>
  <c r="J1097" i="6" s="1"/>
  <c r="I372" i="6"/>
  <c r="I1097" i="6" s="1"/>
  <c r="H372" i="6"/>
  <c r="H1097" i="6" s="1"/>
  <c r="G372" i="6"/>
  <c r="G1097" i="6" s="1"/>
  <c r="F372" i="6"/>
  <c r="F1097" i="6" s="1"/>
  <c r="E372" i="6"/>
  <c r="E1097" i="6" s="1"/>
  <c r="L371" i="6"/>
  <c r="K371" i="6"/>
  <c r="J371" i="6"/>
  <c r="I371" i="6"/>
  <c r="H371" i="6"/>
  <c r="G371" i="6"/>
  <c r="F371" i="6"/>
  <c r="E371" i="6"/>
  <c r="L370" i="6"/>
  <c r="K370" i="6"/>
  <c r="J370" i="6"/>
  <c r="I370" i="6"/>
  <c r="H370" i="6"/>
  <c r="G370" i="6"/>
  <c r="F370" i="6"/>
  <c r="E370" i="6"/>
  <c r="L369" i="6"/>
  <c r="K369" i="6"/>
  <c r="J369" i="6"/>
  <c r="I369" i="6"/>
  <c r="H369" i="6"/>
  <c r="G369" i="6"/>
  <c r="F369" i="6"/>
  <c r="E369" i="6"/>
  <c r="L368" i="6"/>
  <c r="K368" i="6"/>
  <c r="J368" i="6"/>
  <c r="I368" i="6"/>
  <c r="H368" i="6"/>
  <c r="G368" i="6"/>
  <c r="F368" i="6"/>
  <c r="E368" i="6"/>
  <c r="L367" i="6"/>
  <c r="K367" i="6"/>
  <c r="J367" i="6"/>
  <c r="I367" i="6"/>
  <c r="H367" i="6"/>
  <c r="G367" i="6"/>
  <c r="F367" i="6"/>
  <c r="E367" i="6"/>
  <c r="L366" i="6"/>
  <c r="L1096" i="6" s="1"/>
  <c r="K366" i="6"/>
  <c r="K1096" i="6" s="1"/>
  <c r="J366" i="6"/>
  <c r="J1096" i="6" s="1"/>
  <c r="I366" i="6"/>
  <c r="I1096" i="6" s="1"/>
  <c r="H366" i="6"/>
  <c r="H1096" i="6" s="1"/>
  <c r="G366" i="6"/>
  <c r="G1096" i="6" s="1"/>
  <c r="F366" i="6"/>
  <c r="F1096" i="6" s="1"/>
  <c r="E366" i="6"/>
  <c r="E1096" i="6" s="1"/>
  <c r="L365" i="6"/>
  <c r="L1095" i="6" s="1"/>
  <c r="K365" i="6"/>
  <c r="K1095" i="6" s="1"/>
  <c r="J365" i="6"/>
  <c r="J1095" i="6" s="1"/>
  <c r="I365" i="6"/>
  <c r="I1095" i="6" s="1"/>
  <c r="H365" i="6"/>
  <c r="H1095" i="6" s="1"/>
  <c r="G365" i="6"/>
  <c r="G1095" i="6" s="1"/>
  <c r="F365" i="6"/>
  <c r="F1095" i="6" s="1"/>
  <c r="E365" i="6"/>
  <c r="E1095" i="6" s="1"/>
  <c r="L364" i="6"/>
  <c r="L1094" i="6" s="1"/>
  <c r="K364" i="6"/>
  <c r="K1094" i="6" s="1"/>
  <c r="J364" i="6"/>
  <c r="J1094" i="6" s="1"/>
  <c r="I364" i="6"/>
  <c r="I1094" i="6" s="1"/>
  <c r="H364" i="6"/>
  <c r="H1094" i="6" s="1"/>
  <c r="G364" i="6"/>
  <c r="G1094" i="6" s="1"/>
  <c r="F364" i="6"/>
  <c r="F1094" i="6" s="1"/>
  <c r="E364" i="6"/>
  <c r="E1094" i="6" s="1"/>
  <c r="L363" i="6"/>
  <c r="L1093" i="6" s="1"/>
  <c r="K363" i="6"/>
  <c r="K1093" i="6" s="1"/>
  <c r="J363" i="6"/>
  <c r="J1093" i="6" s="1"/>
  <c r="I363" i="6"/>
  <c r="I1093" i="6" s="1"/>
  <c r="H363" i="6"/>
  <c r="H1093" i="6" s="1"/>
  <c r="G363" i="6"/>
  <c r="G1093" i="6" s="1"/>
  <c r="F363" i="6"/>
  <c r="F1093" i="6" s="1"/>
  <c r="E363" i="6"/>
  <c r="E1093" i="6" s="1"/>
  <c r="L362" i="6"/>
  <c r="L1092" i="6" s="1"/>
  <c r="K362" i="6"/>
  <c r="K1092" i="6" s="1"/>
  <c r="J362" i="6"/>
  <c r="J1092" i="6" s="1"/>
  <c r="I362" i="6"/>
  <c r="I1092" i="6" s="1"/>
  <c r="H362" i="6"/>
  <c r="H1092" i="6" s="1"/>
  <c r="G362" i="6"/>
  <c r="G1092" i="6" s="1"/>
  <c r="F362" i="6"/>
  <c r="F1092" i="6" s="1"/>
  <c r="E362" i="6"/>
  <c r="E1092" i="6" s="1"/>
  <c r="L361" i="6"/>
  <c r="L1091" i="6" s="1"/>
  <c r="K361" i="6"/>
  <c r="K1091" i="6" s="1"/>
  <c r="J361" i="6"/>
  <c r="J1091" i="6" s="1"/>
  <c r="I361" i="6"/>
  <c r="I1091" i="6" s="1"/>
  <c r="H361" i="6"/>
  <c r="H1091" i="6" s="1"/>
  <c r="G361" i="6"/>
  <c r="G1091" i="6" s="1"/>
  <c r="F361" i="6"/>
  <c r="F1091" i="6" s="1"/>
  <c r="E361" i="6"/>
  <c r="E1091" i="6" s="1"/>
  <c r="L360" i="6"/>
  <c r="L1090" i="6" s="1"/>
  <c r="K360" i="6"/>
  <c r="K1090" i="6" s="1"/>
  <c r="J360" i="6"/>
  <c r="J1090" i="6" s="1"/>
  <c r="I360" i="6"/>
  <c r="I1090" i="6" s="1"/>
  <c r="H360" i="6"/>
  <c r="H1090" i="6" s="1"/>
  <c r="G360" i="6"/>
  <c r="G1090" i="6" s="1"/>
  <c r="F360" i="6"/>
  <c r="F1090" i="6" s="1"/>
  <c r="E360" i="6"/>
  <c r="E1090" i="6" s="1"/>
  <c r="L359" i="6"/>
  <c r="L1089" i="6" s="1"/>
  <c r="K359" i="6"/>
  <c r="K1089" i="6" s="1"/>
  <c r="J359" i="6"/>
  <c r="J1089" i="6" s="1"/>
  <c r="I359" i="6"/>
  <c r="I1089" i="6" s="1"/>
  <c r="H359" i="6"/>
  <c r="H1089" i="6" s="1"/>
  <c r="G359" i="6"/>
  <c r="G1089" i="6" s="1"/>
  <c r="F359" i="6"/>
  <c r="F1089" i="6" s="1"/>
  <c r="E359" i="6"/>
  <c r="E1089" i="6" s="1"/>
  <c r="L358" i="6"/>
  <c r="L1088" i="6" s="1"/>
  <c r="K358" i="6"/>
  <c r="K1088" i="6" s="1"/>
  <c r="J358" i="6"/>
  <c r="J1088" i="6" s="1"/>
  <c r="I358" i="6"/>
  <c r="I1088" i="6" s="1"/>
  <c r="H358" i="6"/>
  <c r="H1088" i="6" s="1"/>
  <c r="G358" i="6"/>
  <c r="G1088" i="6" s="1"/>
  <c r="F358" i="6"/>
  <c r="F1088" i="6" s="1"/>
  <c r="E358" i="6"/>
  <c r="E1088" i="6" s="1"/>
  <c r="L357" i="6"/>
  <c r="L1087" i="6" s="1"/>
  <c r="K357" i="6"/>
  <c r="K1087" i="6" s="1"/>
  <c r="J357" i="6"/>
  <c r="J1087" i="6" s="1"/>
  <c r="I357" i="6"/>
  <c r="I1087" i="6" s="1"/>
  <c r="H357" i="6"/>
  <c r="H1087" i="6" s="1"/>
  <c r="G357" i="6"/>
  <c r="G1087" i="6" s="1"/>
  <c r="F357" i="6"/>
  <c r="F1087" i="6" s="1"/>
  <c r="E357" i="6"/>
  <c r="E1087" i="6" s="1"/>
  <c r="L356" i="6"/>
  <c r="L1086" i="6" s="1"/>
  <c r="K356" i="6"/>
  <c r="K1086" i="6" s="1"/>
  <c r="J356" i="6"/>
  <c r="J1086" i="6" s="1"/>
  <c r="I356" i="6"/>
  <c r="I1086" i="6" s="1"/>
  <c r="H356" i="6"/>
  <c r="H1086" i="6" s="1"/>
  <c r="G356" i="6"/>
  <c r="G1086" i="6" s="1"/>
  <c r="F356" i="6"/>
  <c r="F1086" i="6" s="1"/>
  <c r="E356" i="6"/>
  <c r="E1086" i="6" s="1"/>
  <c r="L355" i="6"/>
  <c r="L1085" i="6" s="1"/>
  <c r="K355" i="6"/>
  <c r="K1085" i="6" s="1"/>
  <c r="J355" i="6"/>
  <c r="J1085" i="6" s="1"/>
  <c r="I355" i="6"/>
  <c r="I1085" i="6" s="1"/>
  <c r="H355" i="6"/>
  <c r="H1085" i="6" s="1"/>
  <c r="G355" i="6"/>
  <c r="G1085" i="6" s="1"/>
  <c r="F355" i="6"/>
  <c r="F1085" i="6" s="1"/>
  <c r="E355" i="6"/>
  <c r="E1085" i="6" s="1"/>
  <c r="L354" i="6"/>
  <c r="L1084" i="6" s="1"/>
  <c r="K354" i="6"/>
  <c r="K1084" i="6" s="1"/>
  <c r="J354" i="6"/>
  <c r="J1084" i="6" s="1"/>
  <c r="I354" i="6"/>
  <c r="I1084" i="6" s="1"/>
  <c r="H354" i="6"/>
  <c r="H1084" i="6" s="1"/>
  <c r="G354" i="6"/>
  <c r="G1084" i="6" s="1"/>
  <c r="F354" i="6"/>
  <c r="F1084" i="6" s="1"/>
  <c r="E354" i="6"/>
  <c r="E1084" i="6" s="1"/>
  <c r="L353" i="6"/>
  <c r="L1083" i="6" s="1"/>
  <c r="K353" i="6"/>
  <c r="K1083" i="6" s="1"/>
  <c r="J353" i="6"/>
  <c r="J1083" i="6" s="1"/>
  <c r="I353" i="6"/>
  <c r="I1083" i="6" s="1"/>
  <c r="H353" i="6"/>
  <c r="H1083" i="6" s="1"/>
  <c r="G353" i="6"/>
  <c r="G1083" i="6" s="1"/>
  <c r="F353" i="6"/>
  <c r="F1083" i="6" s="1"/>
  <c r="E353" i="6"/>
  <c r="E1083" i="6" s="1"/>
  <c r="L352" i="6"/>
  <c r="L1082" i="6" s="1"/>
  <c r="K352" i="6"/>
  <c r="K1082" i="6" s="1"/>
  <c r="J352" i="6"/>
  <c r="J1082" i="6" s="1"/>
  <c r="I352" i="6"/>
  <c r="I1082" i="6" s="1"/>
  <c r="H352" i="6"/>
  <c r="H1082" i="6" s="1"/>
  <c r="G352" i="6"/>
  <c r="G1082" i="6" s="1"/>
  <c r="F352" i="6"/>
  <c r="F1082" i="6" s="1"/>
  <c r="E352" i="6"/>
  <c r="E1082" i="6" s="1"/>
  <c r="L351" i="6"/>
  <c r="L1081" i="6" s="1"/>
  <c r="K351" i="6"/>
  <c r="K1081" i="6" s="1"/>
  <c r="J351" i="6"/>
  <c r="J1081" i="6" s="1"/>
  <c r="I351" i="6"/>
  <c r="I1081" i="6" s="1"/>
  <c r="H351" i="6"/>
  <c r="H1081" i="6" s="1"/>
  <c r="G351" i="6"/>
  <c r="G1081" i="6" s="1"/>
  <c r="F351" i="6"/>
  <c r="F1081" i="6" s="1"/>
  <c r="E351" i="6"/>
  <c r="E1081" i="6" s="1"/>
  <c r="L350" i="6"/>
  <c r="L1080" i="6" s="1"/>
  <c r="K350" i="6"/>
  <c r="K1080" i="6" s="1"/>
  <c r="J350" i="6"/>
  <c r="J1080" i="6" s="1"/>
  <c r="I350" i="6"/>
  <c r="I1080" i="6" s="1"/>
  <c r="H350" i="6"/>
  <c r="H1080" i="6" s="1"/>
  <c r="G350" i="6"/>
  <c r="G1080" i="6" s="1"/>
  <c r="F350" i="6"/>
  <c r="F1080" i="6" s="1"/>
  <c r="E350" i="6"/>
  <c r="E1080" i="6" s="1"/>
  <c r="L349" i="6"/>
  <c r="L1079" i="6" s="1"/>
  <c r="K349" i="6"/>
  <c r="K1079" i="6" s="1"/>
  <c r="J349" i="6"/>
  <c r="J1079" i="6" s="1"/>
  <c r="I349" i="6"/>
  <c r="I1079" i="6" s="1"/>
  <c r="H349" i="6"/>
  <c r="H1079" i="6" s="1"/>
  <c r="G349" i="6"/>
  <c r="G1079" i="6" s="1"/>
  <c r="F349" i="6"/>
  <c r="F1079" i="6" s="1"/>
  <c r="E349" i="6"/>
  <c r="E1079" i="6" s="1"/>
  <c r="L348" i="6"/>
  <c r="L1078" i="6" s="1"/>
  <c r="K348" i="6"/>
  <c r="K1078" i="6" s="1"/>
  <c r="J348" i="6"/>
  <c r="J1078" i="6" s="1"/>
  <c r="I348" i="6"/>
  <c r="I1078" i="6" s="1"/>
  <c r="H348" i="6"/>
  <c r="H1078" i="6" s="1"/>
  <c r="G348" i="6"/>
  <c r="G1078" i="6" s="1"/>
  <c r="F348" i="6"/>
  <c r="F1078" i="6" s="1"/>
  <c r="E348" i="6"/>
  <c r="E1078" i="6" s="1"/>
  <c r="L347" i="6"/>
  <c r="L1077" i="6" s="1"/>
  <c r="K347" i="6"/>
  <c r="K1077" i="6" s="1"/>
  <c r="J347" i="6"/>
  <c r="J1077" i="6" s="1"/>
  <c r="I347" i="6"/>
  <c r="I1077" i="6" s="1"/>
  <c r="H347" i="6"/>
  <c r="H1077" i="6" s="1"/>
  <c r="G347" i="6"/>
  <c r="G1077" i="6" s="1"/>
  <c r="F347" i="6"/>
  <c r="F1077" i="6" s="1"/>
  <c r="E347" i="6"/>
  <c r="E1077" i="6" s="1"/>
  <c r="L346" i="6"/>
  <c r="K346" i="6"/>
  <c r="J346" i="6"/>
  <c r="I346" i="6"/>
  <c r="H346" i="6"/>
  <c r="G346" i="6"/>
  <c r="F346" i="6"/>
  <c r="E346" i="6"/>
  <c r="L345" i="6"/>
  <c r="K345" i="6"/>
  <c r="J345" i="6"/>
  <c r="I345" i="6"/>
  <c r="H345" i="6"/>
  <c r="G345" i="6"/>
  <c r="F345" i="6"/>
  <c r="E345" i="6"/>
  <c r="L344" i="6"/>
  <c r="K344" i="6"/>
  <c r="J344" i="6"/>
  <c r="I344" i="6"/>
  <c r="H344" i="6"/>
  <c r="G344" i="6"/>
  <c r="F344" i="6"/>
  <c r="E344" i="6"/>
  <c r="L343" i="6"/>
  <c r="K343" i="6"/>
  <c r="J343" i="6"/>
  <c r="I343" i="6"/>
  <c r="H343" i="6"/>
  <c r="G343" i="6"/>
  <c r="F343" i="6"/>
  <c r="E343" i="6"/>
  <c r="L342" i="6"/>
  <c r="K342" i="6"/>
  <c r="J342" i="6"/>
  <c r="I342" i="6"/>
  <c r="H342" i="6"/>
  <c r="G342" i="6"/>
  <c r="F342" i="6"/>
  <c r="E342" i="6"/>
  <c r="L341" i="6"/>
  <c r="L1076" i="6" s="1"/>
  <c r="K341" i="6"/>
  <c r="K1076" i="6" s="1"/>
  <c r="J341" i="6"/>
  <c r="J1076" i="6" s="1"/>
  <c r="I341" i="6"/>
  <c r="I1076" i="6" s="1"/>
  <c r="H341" i="6"/>
  <c r="H1076" i="6" s="1"/>
  <c r="G341" i="6"/>
  <c r="G1076" i="6" s="1"/>
  <c r="F341" i="6"/>
  <c r="F1076" i="6" s="1"/>
  <c r="E341" i="6"/>
  <c r="E1076" i="6" s="1"/>
  <c r="L340" i="6"/>
  <c r="L1075" i="6" s="1"/>
  <c r="K340" i="6"/>
  <c r="K1075" i="6" s="1"/>
  <c r="J340" i="6"/>
  <c r="J1075" i="6" s="1"/>
  <c r="I340" i="6"/>
  <c r="I1075" i="6" s="1"/>
  <c r="H340" i="6"/>
  <c r="H1075" i="6" s="1"/>
  <c r="G340" i="6"/>
  <c r="G1075" i="6" s="1"/>
  <c r="F340" i="6"/>
  <c r="F1075" i="6" s="1"/>
  <c r="E340" i="6"/>
  <c r="E1075" i="6" s="1"/>
  <c r="L339" i="6"/>
  <c r="L1074" i="6" s="1"/>
  <c r="K339" i="6"/>
  <c r="K1074" i="6" s="1"/>
  <c r="J339" i="6"/>
  <c r="J1074" i="6" s="1"/>
  <c r="I339" i="6"/>
  <c r="I1074" i="6" s="1"/>
  <c r="H339" i="6"/>
  <c r="H1074" i="6" s="1"/>
  <c r="G339" i="6"/>
  <c r="G1074" i="6" s="1"/>
  <c r="F339" i="6"/>
  <c r="F1074" i="6" s="1"/>
  <c r="E339" i="6"/>
  <c r="E1074" i="6" s="1"/>
  <c r="L338" i="6"/>
  <c r="L1073" i="6" s="1"/>
  <c r="K338" i="6"/>
  <c r="K1073" i="6" s="1"/>
  <c r="J338" i="6"/>
  <c r="J1073" i="6" s="1"/>
  <c r="I338" i="6"/>
  <c r="I1073" i="6" s="1"/>
  <c r="H338" i="6"/>
  <c r="H1073" i="6" s="1"/>
  <c r="G338" i="6"/>
  <c r="G1073" i="6" s="1"/>
  <c r="F338" i="6"/>
  <c r="F1073" i="6" s="1"/>
  <c r="E338" i="6"/>
  <c r="E1073" i="6" s="1"/>
  <c r="L337" i="6"/>
  <c r="L1072" i="6" s="1"/>
  <c r="K337" i="6"/>
  <c r="K1072" i="6" s="1"/>
  <c r="J337" i="6"/>
  <c r="J1072" i="6" s="1"/>
  <c r="I337" i="6"/>
  <c r="I1072" i="6" s="1"/>
  <c r="H337" i="6"/>
  <c r="H1072" i="6" s="1"/>
  <c r="G337" i="6"/>
  <c r="G1072" i="6" s="1"/>
  <c r="F337" i="6"/>
  <c r="F1072" i="6" s="1"/>
  <c r="E337" i="6"/>
  <c r="E1072" i="6" s="1"/>
  <c r="L336" i="6"/>
  <c r="L1071" i="6" s="1"/>
  <c r="K336" i="6"/>
  <c r="K1071" i="6" s="1"/>
  <c r="J336" i="6"/>
  <c r="J1071" i="6" s="1"/>
  <c r="I336" i="6"/>
  <c r="I1071" i="6" s="1"/>
  <c r="H336" i="6"/>
  <c r="H1071" i="6" s="1"/>
  <c r="G336" i="6"/>
  <c r="G1071" i="6" s="1"/>
  <c r="F336" i="6"/>
  <c r="F1071" i="6" s="1"/>
  <c r="E336" i="6"/>
  <c r="E1071" i="6" s="1"/>
  <c r="L335" i="6"/>
  <c r="L1070" i="6" s="1"/>
  <c r="K335" i="6"/>
  <c r="K1070" i="6" s="1"/>
  <c r="J335" i="6"/>
  <c r="J1070" i="6" s="1"/>
  <c r="I335" i="6"/>
  <c r="I1070" i="6" s="1"/>
  <c r="H335" i="6"/>
  <c r="H1070" i="6" s="1"/>
  <c r="G335" i="6"/>
  <c r="G1070" i="6" s="1"/>
  <c r="F335" i="6"/>
  <c r="F1070" i="6" s="1"/>
  <c r="E335" i="6"/>
  <c r="E1070" i="6" s="1"/>
  <c r="L334" i="6"/>
  <c r="L1069" i="6" s="1"/>
  <c r="K334" i="6"/>
  <c r="K1069" i="6" s="1"/>
  <c r="J334" i="6"/>
  <c r="J1069" i="6" s="1"/>
  <c r="I334" i="6"/>
  <c r="I1069" i="6" s="1"/>
  <c r="H334" i="6"/>
  <c r="H1069" i="6" s="1"/>
  <c r="G334" i="6"/>
  <c r="G1069" i="6" s="1"/>
  <c r="F334" i="6"/>
  <c r="F1069" i="6" s="1"/>
  <c r="E334" i="6"/>
  <c r="E1069" i="6" s="1"/>
  <c r="L333" i="6"/>
  <c r="L1068" i="6" s="1"/>
  <c r="K333" i="6"/>
  <c r="K1068" i="6" s="1"/>
  <c r="J333" i="6"/>
  <c r="J1068" i="6" s="1"/>
  <c r="I333" i="6"/>
  <c r="I1068" i="6" s="1"/>
  <c r="H333" i="6"/>
  <c r="H1068" i="6" s="1"/>
  <c r="G333" i="6"/>
  <c r="G1068" i="6" s="1"/>
  <c r="F333" i="6"/>
  <c r="F1068" i="6" s="1"/>
  <c r="E333" i="6"/>
  <c r="E1068" i="6" s="1"/>
  <c r="L332" i="6"/>
  <c r="L1067" i="6" s="1"/>
  <c r="K332" i="6"/>
  <c r="K1067" i="6" s="1"/>
  <c r="J332" i="6"/>
  <c r="J1067" i="6" s="1"/>
  <c r="I332" i="6"/>
  <c r="I1067" i="6" s="1"/>
  <c r="H332" i="6"/>
  <c r="H1067" i="6" s="1"/>
  <c r="G332" i="6"/>
  <c r="G1067" i="6" s="1"/>
  <c r="F332" i="6"/>
  <c r="F1067" i="6" s="1"/>
  <c r="E332" i="6"/>
  <c r="E1067" i="6" s="1"/>
  <c r="L331" i="6"/>
  <c r="L1066" i="6" s="1"/>
  <c r="K331" i="6"/>
  <c r="K1066" i="6" s="1"/>
  <c r="J331" i="6"/>
  <c r="J1066" i="6" s="1"/>
  <c r="I331" i="6"/>
  <c r="I1066" i="6" s="1"/>
  <c r="H331" i="6"/>
  <c r="H1066" i="6" s="1"/>
  <c r="G331" i="6"/>
  <c r="G1066" i="6" s="1"/>
  <c r="F331" i="6"/>
  <c r="F1066" i="6" s="1"/>
  <c r="E331" i="6"/>
  <c r="E1066" i="6" s="1"/>
  <c r="L330" i="6"/>
  <c r="L1065" i="6" s="1"/>
  <c r="K330" i="6"/>
  <c r="K1065" i="6" s="1"/>
  <c r="J330" i="6"/>
  <c r="J1065" i="6" s="1"/>
  <c r="I330" i="6"/>
  <c r="I1065" i="6" s="1"/>
  <c r="H330" i="6"/>
  <c r="H1065" i="6" s="1"/>
  <c r="G330" i="6"/>
  <c r="G1065" i="6" s="1"/>
  <c r="F330" i="6"/>
  <c r="F1065" i="6" s="1"/>
  <c r="E330" i="6"/>
  <c r="E1065" i="6" s="1"/>
  <c r="L329" i="6"/>
  <c r="L1064" i="6" s="1"/>
  <c r="K329" i="6"/>
  <c r="K1064" i="6" s="1"/>
  <c r="J329" i="6"/>
  <c r="J1064" i="6" s="1"/>
  <c r="I329" i="6"/>
  <c r="I1064" i="6" s="1"/>
  <c r="H329" i="6"/>
  <c r="H1064" i="6" s="1"/>
  <c r="G329" i="6"/>
  <c r="G1064" i="6" s="1"/>
  <c r="F329" i="6"/>
  <c r="F1064" i="6" s="1"/>
  <c r="E329" i="6"/>
  <c r="E1064" i="6" s="1"/>
  <c r="L328" i="6"/>
  <c r="L1063" i="6" s="1"/>
  <c r="K328" i="6"/>
  <c r="K1063" i="6" s="1"/>
  <c r="J328" i="6"/>
  <c r="J1063" i="6" s="1"/>
  <c r="I328" i="6"/>
  <c r="I1063" i="6" s="1"/>
  <c r="H328" i="6"/>
  <c r="H1063" i="6" s="1"/>
  <c r="G328" i="6"/>
  <c r="G1063" i="6" s="1"/>
  <c r="F328" i="6"/>
  <c r="F1063" i="6" s="1"/>
  <c r="E328" i="6"/>
  <c r="E1063" i="6" s="1"/>
  <c r="L327" i="6"/>
  <c r="L1062" i="6" s="1"/>
  <c r="K327" i="6"/>
  <c r="K1062" i="6" s="1"/>
  <c r="J327" i="6"/>
  <c r="J1062" i="6" s="1"/>
  <c r="I327" i="6"/>
  <c r="I1062" i="6" s="1"/>
  <c r="H327" i="6"/>
  <c r="H1062" i="6" s="1"/>
  <c r="G327" i="6"/>
  <c r="G1062" i="6" s="1"/>
  <c r="F327" i="6"/>
  <c r="F1062" i="6" s="1"/>
  <c r="E327" i="6"/>
  <c r="E1062" i="6" s="1"/>
  <c r="L326" i="6"/>
  <c r="L1061" i="6" s="1"/>
  <c r="K326" i="6"/>
  <c r="K1061" i="6" s="1"/>
  <c r="J326" i="6"/>
  <c r="J1061" i="6" s="1"/>
  <c r="I326" i="6"/>
  <c r="I1061" i="6" s="1"/>
  <c r="H326" i="6"/>
  <c r="H1061" i="6" s="1"/>
  <c r="G326" i="6"/>
  <c r="G1061" i="6" s="1"/>
  <c r="F326" i="6"/>
  <c r="F1061" i="6" s="1"/>
  <c r="E326" i="6"/>
  <c r="E1061" i="6" s="1"/>
  <c r="L325" i="6"/>
  <c r="L1060" i="6" s="1"/>
  <c r="K325" i="6"/>
  <c r="K1060" i="6" s="1"/>
  <c r="J325" i="6"/>
  <c r="J1060" i="6" s="1"/>
  <c r="I325" i="6"/>
  <c r="I1060" i="6" s="1"/>
  <c r="H325" i="6"/>
  <c r="H1060" i="6" s="1"/>
  <c r="G325" i="6"/>
  <c r="G1060" i="6" s="1"/>
  <c r="F325" i="6"/>
  <c r="F1060" i="6" s="1"/>
  <c r="E325" i="6"/>
  <c r="E1060" i="6" s="1"/>
  <c r="L324" i="6"/>
  <c r="L1059" i="6" s="1"/>
  <c r="K324" i="6"/>
  <c r="K1059" i="6" s="1"/>
  <c r="J324" i="6"/>
  <c r="J1059" i="6" s="1"/>
  <c r="I324" i="6"/>
  <c r="I1059" i="6" s="1"/>
  <c r="H324" i="6"/>
  <c r="H1059" i="6" s="1"/>
  <c r="G324" i="6"/>
  <c r="G1059" i="6" s="1"/>
  <c r="F324" i="6"/>
  <c r="F1059" i="6" s="1"/>
  <c r="E324" i="6"/>
  <c r="E1059" i="6" s="1"/>
  <c r="L323" i="6"/>
  <c r="L1058" i="6" s="1"/>
  <c r="K323" i="6"/>
  <c r="K1058" i="6" s="1"/>
  <c r="J323" i="6"/>
  <c r="J1058" i="6" s="1"/>
  <c r="I323" i="6"/>
  <c r="I1058" i="6" s="1"/>
  <c r="H323" i="6"/>
  <c r="H1058" i="6" s="1"/>
  <c r="G323" i="6"/>
  <c r="G1058" i="6" s="1"/>
  <c r="F323" i="6"/>
  <c r="F1058" i="6" s="1"/>
  <c r="E323" i="6"/>
  <c r="E1058" i="6" s="1"/>
  <c r="L322" i="6"/>
  <c r="L1057" i="6" s="1"/>
  <c r="K322" i="6"/>
  <c r="K1057" i="6" s="1"/>
  <c r="J322" i="6"/>
  <c r="J1057" i="6" s="1"/>
  <c r="I322" i="6"/>
  <c r="I1057" i="6" s="1"/>
  <c r="H322" i="6"/>
  <c r="H1057" i="6" s="1"/>
  <c r="G322" i="6"/>
  <c r="G1057" i="6" s="1"/>
  <c r="F322" i="6"/>
  <c r="F1057" i="6" s="1"/>
  <c r="E322" i="6"/>
  <c r="E1057" i="6" s="1"/>
  <c r="L321" i="6"/>
  <c r="K321" i="6"/>
  <c r="J321" i="6"/>
  <c r="I321" i="6"/>
  <c r="H321" i="6"/>
  <c r="G321" i="6"/>
  <c r="F321" i="6"/>
  <c r="E321" i="6"/>
  <c r="L320" i="6"/>
  <c r="K320" i="6"/>
  <c r="J320" i="6"/>
  <c r="I320" i="6"/>
  <c r="H320" i="6"/>
  <c r="G320" i="6"/>
  <c r="F320" i="6"/>
  <c r="E320" i="6"/>
  <c r="L319" i="6"/>
  <c r="K319" i="6"/>
  <c r="J319" i="6"/>
  <c r="I319" i="6"/>
  <c r="H319" i="6"/>
  <c r="G319" i="6"/>
  <c r="F319" i="6"/>
  <c r="E319" i="6"/>
  <c r="L318" i="6"/>
  <c r="K318" i="6"/>
  <c r="J318" i="6"/>
  <c r="I318" i="6"/>
  <c r="H318" i="6"/>
  <c r="G318" i="6"/>
  <c r="F318" i="6"/>
  <c r="E318" i="6"/>
  <c r="L317" i="6"/>
  <c r="K317" i="6"/>
  <c r="J317" i="6"/>
  <c r="I317" i="6"/>
  <c r="H317" i="6"/>
  <c r="G317" i="6"/>
  <c r="F317" i="6"/>
  <c r="E317" i="6"/>
  <c r="L316" i="6"/>
  <c r="L1056" i="6" s="1"/>
  <c r="K316" i="6"/>
  <c r="K1056" i="6" s="1"/>
  <c r="J316" i="6"/>
  <c r="J1056" i="6" s="1"/>
  <c r="I316" i="6"/>
  <c r="I1056" i="6" s="1"/>
  <c r="H316" i="6"/>
  <c r="H1056" i="6" s="1"/>
  <c r="G316" i="6"/>
  <c r="G1056" i="6" s="1"/>
  <c r="F316" i="6"/>
  <c r="F1056" i="6" s="1"/>
  <c r="E316" i="6"/>
  <c r="E1056" i="6" s="1"/>
  <c r="L315" i="6"/>
  <c r="L1055" i="6" s="1"/>
  <c r="K315" i="6"/>
  <c r="K1055" i="6" s="1"/>
  <c r="J315" i="6"/>
  <c r="J1055" i="6" s="1"/>
  <c r="I315" i="6"/>
  <c r="I1055" i="6" s="1"/>
  <c r="H315" i="6"/>
  <c r="H1055" i="6" s="1"/>
  <c r="G315" i="6"/>
  <c r="G1055" i="6" s="1"/>
  <c r="F315" i="6"/>
  <c r="F1055" i="6" s="1"/>
  <c r="E315" i="6"/>
  <c r="E1055" i="6" s="1"/>
  <c r="L314" i="6"/>
  <c r="L1054" i="6" s="1"/>
  <c r="K314" i="6"/>
  <c r="K1054" i="6" s="1"/>
  <c r="J314" i="6"/>
  <c r="J1054" i="6" s="1"/>
  <c r="I314" i="6"/>
  <c r="I1054" i="6" s="1"/>
  <c r="H314" i="6"/>
  <c r="H1054" i="6" s="1"/>
  <c r="G314" i="6"/>
  <c r="G1054" i="6" s="1"/>
  <c r="F314" i="6"/>
  <c r="F1054" i="6" s="1"/>
  <c r="E314" i="6"/>
  <c r="E1054" i="6" s="1"/>
  <c r="L313" i="6"/>
  <c r="L1053" i="6" s="1"/>
  <c r="K313" i="6"/>
  <c r="K1053" i="6" s="1"/>
  <c r="J313" i="6"/>
  <c r="J1053" i="6" s="1"/>
  <c r="I313" i="6"/>
  <c r="I1053" i="6" s="1"/>
  <c r="H313" i="6"/>
  <c r="H1053" i="6" s="1"/>
  <c r="G313" i="6"/>
  <c r="G1053" i="6" s="1"/>
  <c r="F313" i="6"/>
  <c r="F1053" i="6" s="1"/>
  <c r="E313" i="6"/>
  <c r="E1053" i="6" s="1"/>
  <c r="L312" i="6"/>
  <c r="L1052" i="6" s="1"/>
  <c r="K312" i="6"/>
  <c r="K1052" i="6" s="1"/>
  <c r="J312" i="6"/>
  <c r="J1052" i="6" s="1"/>
  <c r="I312" i="6"/>
  <c r="I1052" i="6" s="1"/>
  <c r="H312" i="6"/>
  <c r="H1052" i="6" s="1"/>
  <c r="G312" i="6"/>
  <c r="G1052" i="6" s="1"/>
  <c r="F312" i="6"/>
  <c r="F1052" i="6" s="1"/>
  <c r="E312" i="6"/>
  <c r="E1052" i="6" s="1"/>
  <c r="L311" i="6"/>
  <c r="L1051" i="6" s="1"/>
  <c r="K311" i="6"/>
  <c r="K1051" i="6" s="1"/>
  <c r="J311" i="6"/>
  <c r="J1051" i="6" s="1"/>
  <c r="I311" i="6"/>
  <c r="I1051" i="6" s="1"/>
  <c r="H311" i="6"/>
  <c r="H1051" i="6" s="1"/>
  <c r="G311" i="6"/>
  <c r="G1051" i="6" s="1"/>
  <c r="F311" i="6"/>
  <c r="F1051" i="6" s="1"/>
  <c r="E311" i="6"/>
  <c r="E1051" i="6" s="1"/>
  <c r="L310" i="6"/>
  <c r="L1050" i="6" s="1"/>
  <c r="K310" i="6"/>
  <c r="K1050" i="6" s="1"/>
  <c r="J310" i="6"/>
  <c r="J1050" i="6" s="1"/>
  <c r="I310" i="6"/>
  <c r="I1050" i="6" s="1"/>
  <c r="H310" i="6"/>
  <c r="H1050" i="6" s="1"/>
  <c r="G310" i="6"/>
  <c r="G1050" i="6" s="1"/>
  <c r="F310" i="6"/>
  <c r="F1050" i="6" s="1"/>
  <c r="E310" i="6"/>
  <c r="E1050" i="6" s="1"/>
  <c r="L309" i="6"/>
  <c r="L1049" i="6" s="1"/>
  <c r="K309" i="6"/>
  <c r="K1049" i="6" s="1"/>
  <c r="J309" i="6"/>
  <c r="J1049" i="6" s="1"/>
  <c r="I309" i="6"/>
  <c r="I1049" i="6" s="1"/>
  <c r="H309" i="6"/>
  <c r="H1049" i="6" s="1"/>
  <c r="G309" i="6"/>
  <c r="G1049" i="6" s="1"/>
  <c r="F309" i="6"/>
  <c r="F1049" i="6" s="1"/>
  <c r="E309" i="6"/>
  <c r="E1049" i="6" s="1"/>
  <c r="L308" i="6"/>
  <c r="L1048" i="6" s="1"/>
  <c r="K308" i="6"/>
  <c r="K1048" i="6" s="1"/>
  <c r="J308" i="6"/>
  <c r="J1048" i="6" s="1"/>
  <c r="I308" i="6"/>
  <c r="I1048" i="6" s="1"/>
  <c r="H308" i="6"/>
  <c r="H1048" i="6" s="1"/>
  <c r="G308" i="6"/>
  <c r="G1048" i="6" s="1"/>
  <c r="F308" i="6"/>
  <c r="F1048" i="6" s="1"/>
  <c r="E308" i="6"/>
  <c r="E1048" i="6" s="1"/>
  <c r="L307" i="6"/>
  <c r="L1047" i="6" s="1"/>
  <c r="K307" i="6"/>
  <c r="K1047" i="6" s="1"/>
  <c r="J307" i="6"/>
  <c r="J1047" i="6" s="1"/>
  <c r="I307" i="6"/>
  <c r="I1047" i="6" s="1"/>
  <c r="H307" i="6"/>
  <c r="H1047" i="6" s="1"/>
  <c r="G307" i="6"/>
  <c r="G1047" i="6" s="1"/>
  <c r="F307" i="6"/>
  <c r="F1047" i="6" s="1"/>
  <c r="E307" i="6"/>
  <c r="E1047" i="6" s="1"/>
  <c r="L306" i="6"/>
  <c r="L1046" i="6" s="1"/>
  <c r="K306" i="6"/>
  <c r="K1046" i="6" s="1"/>
  <c r="J306" i="6"/>
  <c r="J1046" i="6" s="1"/>
  <c r="I306" i="6"/>
  <c r="I1046" i="6" s="1"/>
  <c r="H306" i="6"/>
  <c r="H1046" i="6" s="1"/>
  <c r="G306" i="6"/>
  <c r="G1046" i="6" s="1"/>
  <c r="F306" i="6"/>
  <c r="F1046" i="6" s="1"/>
  <c r="E306" i="6"/>
  <c r="E1046" i="6" s="1"/>
  <c r="L305" i="6"/>
  <c r="L1045" i="6" s="1"/>
  <c r="K305" i="6"/>
  <c r="K1045" i="6" s="1"/>
  <c r="J305" i="6"/>
  <c r="J1045" i="6" s="1"/>
  <c r="I305" i="6"/>
  <c r="I1045" i="6" s="1"/>
  <c r="H305" i="6"/>
  <c r="H1045" i="6" s="1"/>
  <c r="G305" i="6"/>
  <c r="G1045" i="6" s="1"/>
  <c r="F305" i="6"/>
  <c r="F1045" i="6" s="1"/>
  <c r="E305" i="6"/>
  <c r="E1045" i="6" s="1"/>
  <c r="L304" i="6"/>
  <c r="L1044" i="6" s="1"/>
  <c r="K304" i="6"/>
  <c r="K1044" i="6" s="1"/>
  <c r="J304" i="6"/>
  <c r="J1044" i="6" s="1"/>
  <c r="I304" i="6"/>
  <c r="I1044" i="6" s="1"/>
  <c r="H304" i="6"/>
  <c r="H1044" i="6" s="1"/>
  <c r="G304" i="6"/>
  <c r="G1044" i="6" s="1"/>
  <c r="F304" i="6"/>
  <c r="F1044" i="6" s="1"/>
  <c r="E304" i="6"/>
  <c r="E1044" i="6" s="1"/>
  <c r="L303" i="6"/>
  <c r="L1043" i="6" s="1"/>
  <c r="K303" i="6"/>
  <c r="K1043" i="6" s="1"/>
  <c r="J303" i="6"/>
  <c r="J1043" i="6" s="1"/>
  <c r="I303" i="6"/>
  <c r="I1043" i="6" s="1"/>
  <c r="H303" i="6"/>
  <c r="H1043" i="6" s="1"/>
  <c r="G303" i="6"/>
  <c r="G1043" i="6" s="1"/>
  <c r="F303" i="6"/>
  <c r="F1043" i="6" s="1"/>
  <c r="E303" i="6"/>
  <c r="E1043" i="6" s="1"/>
  <c r="L302" i="6"/>
  <c r="L1042" i="6" s="1"/>
  <c r="K302" i="6"/>
  <c r="K1042" i="6" s="1"/>
  <c r="J302" i="6"/>
  <c r="J1042" i="6" s="1"/>
  <c r="I302" i="6"/>
  <c r="I1042" i="6" s="1"/>
  <c r="H302" i="6"/>
  <c r="H1042" i="6" s="1"/>
  <c r="G302" i="6"/>
  <c r="G1042" i="6" s="1"/>
  <c r="F302" i="6"/>
  <c r="F1042" i="6" s="1"/>
  <c r="E302" i="6"/>
  <c r="E1042" i="6" s="1"/>
  <c r="L301" i="6"/>
  <c r="L1041" i="6" s="1"/>
  <c r="K301" i="6"/>
  <c r="K1041" i="6" s="1"/>
  <c r="J301" i="6"/>
  <c r="J1041" i="6" s="1"/>
  <c r="I301" i="6"/>
  <c r="I1041" i="6" s="1"/>
  <c r="H301" i="6"/>
  <c r="H1041" i="6" s="1"/>
  <c r="G301" i="6"/>
  <c r="G1041" i="6" s="1"/>
  <c r="F301" i="6"/>
  <c r="F1041" i="6" s="1"/>
  <c r="E301" i="6"/>
  <c r="E1041" i="6" s="1"/>
  <c r="L300" i="6"/>
  <c r="L1040" i="6" s="1"/>
  <c r="K300" i="6"/>
  <c r="K1040" i="6" s="1"/>
  <c r="J300" i="6"/>
  <c r="J1040" i="6" s="1"/>
  <c r="I300" i="6"/>
  <c r="I1040" i="6" s="1"/>
  <c r="H300" i="6"/>
  <c r="H1040" i="6" s="1"/>
  <c r="G300" i="6"/>
  <c r="G1040" i="6" s="1"/>
  <c r="F300" i="6"/>
  <c r="F1040" i="6" s="1"/>
  <c r="E300" i="6"/>
  <c r="E1040" i="6" s="1"/>
  <c r="L299" i="6"/>
  <c r="L1039" i="6" s="1"/>
  <c r="K299" i="6"/>
  <c r="K1039" i="6" s="1"/>
  <c r="J299" i="6"/>
  <c r="J1039" i="6" s="1"/>
  <c r="I299" i="6"/>
  <c r="I1039" i="6" s="1"/>
  <c r="H299" i="6"/>
  <c r="H1039" i="6" s="1"/>
  <c r="G299" i="6"/>
  <c r="G1039" i="6" s="1"/>
  <c r="F299" i="6"/>
  <c r="F1039" i="6" s="1"/>
  <c r="E299" i="6"/>
  <c r="E1039" i="6" s="1"/>
  <c r="L298" i="6"/>
  <c r="L1038" i="6" s="1"/>
  <c r="K298" i="6"/>
  <c r="K1038" i="6" s="1"/>
  <c r="J298" i="6"/>
  <c r="J1038" i="6" s="1"/>
  <c r="I298" i="6"/>
  <c r="I1038" i="6" s="1"/>
  <c r="H298" i="6"/>
  <c r="H1038" i="6" s="1"/>
  <c r="G298" i="6"/>
  <c r="G1038" i="6" s="1"/>
  <c r="F298" i="6"/>
  <c r="F1038" i="6" s="1"/>
  <c r="E298" i="6"/>
  <c r="E1038" i="6" s="1"/>
  <c r="L297" i="6"/>
  <c r="L1037" i="6" s="1"/>
  <c r="K297" i="6"/>
  <c r="K1037" i="6" s="1"/>
  <c r="J297" i="6"/>
  <c r="J1037" i="6" s="1"/>
  <c r="I297" i="6"/>
  <c r="I1037" i="6" s="1"/>
  <c r="H297" i="6"/>
  <c r="H1037" i="6" s="1"/>
  <c r="G297" i="6"/>
  <c r="G1037" i="6" s="1"/>
  <c r="F297" i="6"/>
  <c r="F1037" i="6" s="1"/>
  <c r="E297" i="6"/>
  <c r="E1037" i="6" s="1"/>
  <c r="L296" i="6"/>
  <c r="K296" i="6"/>
  <c r="J296" i="6"/>
  <c r="I296" i="6"/>
  <c r="H296" i="6"/>
  <c r="G296" i="6"/>
  <c r="F296" i="6"/>
  <c r="E296" i="6"/>
  <c r="L295" i="6"/>
  <c r="K295" i="6"/>
  <c r="J295" i="6"/>
  <c r="I295" i="6"/>
  <c r="H295" i="6"/>
  <c r="G295" i="6"/>
  <c r="F295" i="6"/>
  <c r="E295" i="6"/>
  <c r="L294" i="6"/>
  <c r="K294" i="6"/>
  <c r="J294" i="6"/>
  <c r="I294" i="6"/>
  <c r="H294" i="6"/>
  <c r="G294" i="6"/>
  <c r="F294" i="6"/>
  <c r="E294" i="6"/>
  <c r="L293" i="6"/>
  <c r="K293" i="6"/>
  <c r="J293" i="6"/>
  <c r="I293" i="6"/>
  <c r="H293" i="6"/>
  <c r="G293" i="6"/>
  <c r="F293" i="6"/>
  <c r="E293" i="6"/>
  <c r="L292" i="6"/>
  <c r="K292" i="6"/>
  <c r="J292" i="6"/>
  <c r="I292" i="6"/>
  <c r="H292" i="6"/>
  <c r="G292" i="6"/>
  <c r="F292" i="6"/>
  <c r="E292" i="6"/>
  <c r="L291" i="6"/>
  <c r="L1036" i="6" s="1"/>
  <c r="K291" i="6"/>
  <c r="K1036" i="6" s="1"/>
  <c r="J291" i="6"/>
  <c r="J1036" i="6" s="1"/>
  <c r="I291" i="6"/>
  <c r="I1036" i="6" s="1"/>
  <c r="H291" i="6"/>
  <c r="H1036" i="6" s="1"/>
  <c r="G291" i="6"/>
  <c r="G1036" i="6" s="1"/>
  <c r="F291" i="6"/>
  <c r="F1036" i="6" s="1"/>
  <c r="E291" i="6"/>
  <c r="E1036" i="6" s="1"/>
  <c r="L290" i="6"/>
  <c r="L1035" i="6" s="1"/>
  <c r="K290" i="6"/>
  <c r="K1035" i="6" s="1"/>
  <c r="J290" i="6"/>
  <c r="J1035" i="6" s="1"/>
  <c r="I290" i="6"/>
  <c r="I1035" i="6" s="1"/>
  <c r="H290" i="6"/>
  <c r="H1035" i="6" s="1"/>
  <c r="G290" i="6"/>
  <c r="G1035" i="6" s="1"/>
  <c r="F290" i="6"/>
  <c r="F1035" i="6" s="1"/>
  <c r="E290" i="6"/>
  <c r="E1035" i="6" s="1"/>
  <c r="L289" i="6"/>
  <c r="L1034" i="6" s="1"/>
  <c r="K289" i="6"/>
  <c r="K1034" i="6" s="1"/>
  <c r="J289" i="6"/>
  <c r="J1034" i="6" s="1"/>
  <c r="I289" i="6"/>
  <c r="I1034" i="6" s="1"/>
  <c r="H289" i="6"/>
  <c r="H1034" i="6" s="1"/>
  <c r="G289" i="6"/>
  <c r="G1034" i="6" s="1"/>
  <c r="F289" i="6"/>
  <c r="F1034" i="6" s="1"/>
  <c r="E289" i="6"/>
  <c r="E1034" i="6" s="1"/>
  <c r="L288" i="6"/>
  <c r="L1033" i="6" s="1"/>
  <c r="K288" i="6"/>
  <c r="K1033" i="6" s="1"/>
  <c r="J288" i="6"/>
  <c r="J1033" i="6" s="1"/>
  <c r="I288" i="6"/>
  <c r="I1033" i="6" s="1"/>
  <c r="H288" i="6"/>
  <c r="H1033" i="6" s="1"/>
  <c r="G288" i="6"/>
  <c r="G1033" i="6" s="1"/>
  <c r="F288" i="6"/>
  <c r="F1033" i="6" s="1"/>
  <c r="E288" i="6"/>
  <c r="E1033" i="6" s="1"/>
  <c r="L287" i="6"/>
  <c r="L1032" i="6" s="1"/>
  <c r="K287" i="6"/>
  <c r="K1032" i="6" s="1"/>
  <c r="J287" i="6"/>
  <c r="J1032" i="6" s="1"/>
  <c r="I287" i="6"/>
  <c r="I1032" i="6" s="1"/>
  <c r="H287" i="6"/>
  <c r="H1032" i="6" s="1"/>
  <c r="G287" i="6"/>
  <c r="G1032" i="6" s="1"/>
  <c r="F287" i="6"/>
  <c r="F1032" i="6" s="1"/>
  <c r="E287" i="6"/>
  <c r="E1032" i="6" s="1"/>
  <c r="L286" i="6"/>
  <c r="L1031" i="6" s="1"/>
  <c r="K286" i="6"/>
  <c r="K1031" i="6" s="1"/>
  <c r="J286" i="6"/>
  <c r="J1031" i="6" s="1"/>
  <c r="I286" i="6"/>
  <c r="I1031" i="6" s="1"/>
  <c r="H286" i="6"/>
  <c r="H1031" i="6" s="1"/>
  <c r="G286" i="6"/>
  <c r="G1031" i="6" s="1"/>
  <c r="F286" i="6"/>
  <c r="F1031" i="6" s="1"/>
  <c r="E286" i="6"/>
  <c r="E1031" i="6" s="1"/>
  <c r="L285" i="6"/>
  <c r="L1030" i="6" s="1"/>
  <c r="K285" i="6"/>
  <c r="K1030" i="6" s="1"/>
  <c r="J285" i="6"/>
  <c r="J1030" i="6" s="1"/>
  <c r="I285" i="6"/>
  <c r="I1030" i="6" s="1"/>
  <c r="H285" i="6"/>
  <c r="H1030" i="6" s="1"/>
  <c r="G285" i="6"/>
  <c r="G1030" i="6" s="1"/>
  <c r="F285" i="6"/>
  <c r="F1030" i="6" s="1"/>
  <c r="E285" i="6"/>
  <c r="E1030" i="6" s="1"/>
  <c r="L284" i="6"/>
  <c r="L1029" i="6" s="1"/>
  <c r="K284" i="6"/>
  <c r="K1029" i="6" s="1"/>
  <c r="J284" i="6"/>
  <c r="J1029" i="6" s="1"/>
  <c r="I284" i="6"/>
  <c r="I1029" i="6" s="1"/>
  <c r="H284" i="6"/>
  <c r="H1029" i="6" s="1"/>
  <c r="G284" i="6"/>
  <c r="G1029" i="6" s="1"/>
  <c r="F284" i="6"/>
  <c r="F1029" i="6" s="1"/>
  <c r="E284" i="6"/>
  <c r="E1029" i="6" s="1"/>
  <c r="L283" i="6"/>
  <c r="L1028" i="6" s="1"/>
  <c r="K283" i="6"/>
  <c r="K1028" i="6" s="1"/>
  <c r="J283" i="6"/>
  <c r="J1028" i="6" s="1"/>
  <c r="I283" i="6"/>
  <c r="I1028" i="6" s="1"/>
  <c r="H283" i="6"/>
  <c r="H1028" i="6" s="1"/>
  <c r="G283" i="6"/>
  <c r="G1028" i="6" s="1"/>
  <c r="F283" i="6"/>
  <c r="F1028" i="6" s="1"/>
  <c r="E283" i="6"/>
  <c r="E1028" i="6" s="1"/>
  <c r="L282" i="6"/>
  <c r="L1027" i="6" s="1"/>
  <c r="K282" i="6"/>
  <c r="K1027" i="6" s="1"/>
  <c r="J282" i="6"/>
  <c r="J1027" i="6" s="1"/>
  <c r="I282" i="6"/>
  <c r="I1027" i="6" s="1"/>
  <c r="H282" i="6"/>
  <c r="H1027" i="6" s="1"/>
  <c r="G282" i="6"/>
  <c r="G1027" i="6" s="1"/>
  <c r="F282" i="6"/>
  <c r="F1027" i="6" s="1"/>
  <c r="E282" i="6"/>
  <c r="E1027" i="6" s="1"/>
  <c r="L281" i="6"/>
  <c r="L1026" i="6" s="1"/>
  <c r="K281" i="6"/>
  <c r="K1026" i="6" s="1"/>
  <c r="J281" i="6"/>
  <c r="J1026" i="6" s="1"/>
  <c r="I281" i="6"/>
  <c r="I1026" i="6" s="1"/>
  <c r="H281" i="6"/>
  <c r="H1026" i="6" s="1"/>
  <c r="G281" i="6"/>
  <c r="G1026" i="6" s="1"/>
  <c r="F281" i="6"/>
  <c r="F1026" i="6" s="1"/>
  <c r="E281" i="6"/>
  <c r="E1026" i="6" s="1"/>
  <c r="L280" i="6"/>
  <c r="L1025" i="6" s="1"/>
  <c r="K280" i="6"/>
  <c r="K1025" i="6" s="1"/>
  <c r="J280" i="6"/>
  <c r="J1025" i="6" s="1"/>
  <c r="I280" i="6"/>
  <c r="I1025" i="6" s="1"/>
  <c r="H280" i="6"/>
  <c r="H1025" i="6" s="1"/>
  <c r="G280" i="6"/>
  <c r="G1025" i="6" s="1"/>
  <c r="F280" i="6"/>
  <c r="F1025" i="6" s="1"/>
  <c r="E280" i="6"/>
  <c r="E1025" i="6" s="1"/>
  <c r="L279" i="6"/>
  <c r="L1024" i="6" s="1"/>
  <c r="K279" i="6"/>
  <c r="K1024" i="6" s="1"/>
  <c r="J279" i="6"/>
  <c r="J1024" i="6" s="1"/>
  <c r="I279" i="6"/>
  <c r="I1024" i="6" s="1"/>
  <c r="H279" i="6"/>
  <c r="H1024" i="6" s="1"/>
  <c r="G279" i="6"/>
  <c r="G1024" i="6" s="1"/>
  <c r="F279" i="6"/>
  <c r="F1024" i="6" s="1"/>
  <c r="E279" i="6"/>
  <c r="E1024" i="6" s="1"/>
  <c r="L278" i="6"/>
  <c r="L1023" i="6" s="1"/>
  <c r="K278" i="6"/>
  <c r="K1023" i="6" s="1"/>
  <c r="J278" i="6"/>
  <c r="J1023" i="6" s="1"/>
  <c r="I278" i="6"/>
  <c r="I1023" i="6" s="1"/>
  <c r="H278" i="6"/>
  <c r="H1023" i="6" s="1"/>
  <c r="G278" i="6"/>
  <c r="G1023" i="6" s="1"/>
  <c r="F278" i="6"/>
  <c r="F1023" i="6" s="1"/>
  <c r="E278" i="6"/>
  <c r="E1023" i="6" s="1"/>
  <c r="L277" i="6"/>
  <c r="L1022" i="6" s="1"/>
  <c r="K277" i="6"/>
  <c r="K1022" i="6" s="1"/>
  <c r="J277" i="6"/>
  <c r="J1022" i="6" s="1"/>
  <c r="I277" i="6"/>
  <c r="I1022" i="6" s="1"/>
  <c r="H277" i="6"/>
  <c r="H1022" i="6" s="1"/>
  <c r="G277" i="6"/>
  <c r="G1022" i="6" s="1"/>
  <c r="F277" i="6"/>
  <c r="F1022" i="6" s="1"/>
  <c r="E277" i="6"/>
  <c r="E1022" i="6" s="1"/>
  <c r="L276" i="6"/>
  <c r="L1021" i="6" s="1"/>
  <c r="K276" i="6"/>
  <c r="K1021" i="6" s="1"/>
  <c r="J276" i="6"/>
  <c r="J1021" i="6" s="1"/>
  <c r="I276" i="6"/>
  <c r="I1021" i="6" s="1"/>
  <c r="H276" i="6"/>
  <c r="H1021" i="6" s="1"/>
  <c r="G276" i="6"/>
  <c r="G1021" i="6" s="1"/>
  <c r="F276" i="6"/>
  <c r="F1021" i="6" s="1"/>
  <c r="E276" i="6"/>
  <c r="E1021" i="6" s="1"/>
  <c r="L275" i="6"/>
  <c r="L1020" i="6" s="1"/>
  <c r="K275" i="6"/>
  <c r="K1020" i="6" s="1"/>
  <c r="J275" i="6"/>
  <c r="J1020" i="6" s="1"/>
  <c r="I275" i="6"/>
  <c r="I1020" i="6" s="1"/>
  <c r="H275" i="6"/>
  <c r="H1020" i="6" s="1"/>
  <c r="G275" i="6"/>
  <c r="G1020" i="6" s="1"/>
  <c r="F275" i="6"/>
  <c r="F1020" i="6" s="1"/>
  <c r="E275" i="6"/>
  <c r="E1020" i="6" s="1"/>
  <c r="L274" i="6"/>
  <c r="L1019" i="6" s="1"/>
  <c r="K274" i="6"/>
  <c r="K1019" i="6" s="1"/>
  <c r="J274" i="6"/>
  <c r="J1019" i="6" s="1"/>
  <c r="I274" i="6"/>
  <c r="I1019" i="6" s="1"/>
  <c r="H274" i="6"/>
  <c r="H1019" i="6" s="1"/>
  <c r="G274" i="6"/>
  <c r="G1019" i="6" s="1"/>
  <c r="F274" i="6"/>
  <c r="F1019" i="6" s="1"/>
  <c r="E274" i="6"/>
  <c r="E1019" i="6" s="1"/>
  <c r="L273" i="6"/>
  <c r="L1018" i="6" s="1"/>
  <c r="K273" i="6"/>
  <c r="K1018" i="6" s="1"/>
  <c r="J273" i="6"/>
  <c r="J1018" i="6" s="1"/>
  <c r="I273" i="6"/>
  <c r="I1018" i="6" s="1"/>
  <c r="H273" i="6"/>
  <c r="H1018" i="6" s="1"/>
  <c r="G273" i="6"/>
  <c r="G1018" i="6" s="1"/>
  <c r="F273" i="6"/>
  <c r="F1018" i="6" s="1"/>
  <c r="E273" i="6"/>
  <c r="E1018" i="6" s="1"/>
  <c r="L272" i="6"/>
  <c r="L1017" i="6" s="1"/>
  <c r="K272" i="6"/>
  <c r="K1017" i="6" s="1"/>
  <c r="J272" i="6"/>
  <c r="J1017" i="6" s="1"/>
  <c r="I272" i="6"/>
  <c r="I1017" i="6" s="1"/>
  <c r="H272" i="6"/>
  <c r="H1017" i="6" s="1"/>
  <c r="G272" i="6"/>
  <c r="G1017" i="6" s="1"/>
  <c r="F272" i="6"/>
  <c r="F1017" i="6" s="1"/>
  <c r="E272" i="6"/>
  <c r="E1017" i="6" s="1"/>
  <c r="L271" i="6"/>
  <c r="K271" i="6"/>
  <c r="J271" i="6"/>
  <c r="I271" i="6"/>
  <c r="H271" i="6"/>
  <c r="G271" i="6"/>
  <c r="F271" i="6"/>
  <c r="E271" i="6"/>
  <c r="L270" i="6"/>
  <c r="K270" i="6"/>
  <c r="J270" i="6"/>
  <c r="I270" i="6"/>
  <c r="H270" i="6"/>
  <c r="G270" i="6"/>
  <c r="F270" i="6"/>
  <c r="E270" i="6"/>
  <c r="L269" i="6"/>
  <c r="K269" i="6"/>
  <c r="J269" i="6"/>
  <c r="I269" i="6"/>
  <c r="H269" i="6"/>
  <c r="G269" i="6"/>
  <c r="F269" i="6"/>
  <c r="E269" i="6"/>
  <c r="L268" i="6"/>
  <c r="K268" i="6"/>
  <c r="J268" i="6"/>
  <c r="I268" i="6"/>
  <c r="H268" i="6"/>
  <c r="G268" i="6"/>
  <c r="F268" i="6"/>
  <c r="E268" i="6"/>
  <c r="L267" i="6"/>
  <c r="K267" i="6"/>
  <c r="J267" i="6"/>
  <c r="I267" i="6"/>
  <c r="H267" i="6"/>
  <c r="G267" i="6"/>
  <c r="F267" i="6"/>
  <c r="E267" i="6"/>
  <c r="L266" i="6"/>
  <c r="L1016" i="6" s="1"/>
  <c r="K266" i="6"/>
  <c r="K1016" i="6" s="1"/>
  <c r="J266" i="6"/>
  <c r="J1016" i="6" s="1"/>
  <c r="I266" i="6"/>
  <c r="I1016" i="6" s="1"/>
  <c r="H266" i="6"/>
  <c r="H1016" i="6" s="1"/>
  <c r="G266" i="6"/>
  <c r="G1016" i="6" s="1"/>
  <c r="F266" i="6"/>
  <c r="F1016" i="6" s="1"/>
  <c r="E266" i="6"/>
  <c r="E1016" i="6" s="1"/>
  <c r="L265" i="6"/>
  <c r="L1015" i="6" s="1"/>
  <c r="K265" i="6"/>
  <c r="K1015" i="6" s="1"/>
  <c r="J265" i="6"/>
  <c r="J1015" i="6" s="1"/>
  <c r="I265" i="6"/>
  <c r="I1015" i="6" s="1"/>
  <c r="H265" i="6"/>
  <c r="H1015" i="6" s="1"/>
  <c r="G265" i="6"/>
  <c r="G1015" i="6" s="1"/>
  <c r="F265" i="6"/>
  <c r="F1015" i="6" s="1"/>
  <c r="E265" i="6"/>
  <c r="E1015" i="6" s="1"/>
  <c r="L264" i="6"/>
  <c r="L1014" i="6" s="1"/>
  <c r="K264" i="6"/>
  <c r="K1014" i="6" s="1"/>
  <c r="J264" i="6"/>
  <c r="J1014" i="6" s="1"/>
  <c r="I264" i="6"/>
  <c r="I1014" i="6" s="1"/>
  <c r="H264" i="6"/>
  <c r="H1014" i="6" s="1"/>
  <c r="G264" i="6"/>
  <c r="G1014" i="6" s="1"/>
  <c r="F264" i="6"/>
  <c r="F1014" i="6" s="1"/>
  <c r="E264" i="6"/>
  <c r="E1014" i="6" s="1"/>
  <c r="L263" i="6"/>
  <c r="L1013" i="6" s="1"/>
  <c r="K263" i="6"/>
  <c r="K1013" i="6" s="1"/>
  <c r="J263" i="6"/>
  <c r="J1013" i="6" s="1"/>
  <c r="I263" i="6"/>
  <c r="I1013" i="6" s="1"/>
  <c r="H263" i="6"/>
  <c r="H1013" i="6" s="1"/>
  <c r="G263" i="6"/>
  <c r="G1013" i="6" s="1"/>
  <c r="F263" i="6"/>
  <c r="F1013" i="6" s="1"/>
  <c r="E263" i="6"/>
  <c r="E1013" i="6" s="1"/>
  <c r="L262" i="6"/>
  <c r="L1012" i="6" s="1"/>
  <c r="K262" i="6"/>
  <c r="K1012" i="6" s="1"/>
  <c r="J262" i="6"/>
  <c r="J1012" i="6" s="1"/>
  <c r="I262" i="6"/>
  <c r="I1012" i="6" s="1"/>
  <c r="H262" i="6"/>
  <c r="H1012" i="6" s="1"/>
  <c r="G262" i="6"/>
  <c r="G1012" i="6" s="1"/>
  <c r="F262" i="6"/>
  <c r="F1012" i="6" s="1"/>
  <c r="E262" i="6"/>
  <c r="E1012" i="6" s="1"/>
  <c r="L261" i="6"/>
  <c r="L1011" i="6" s="1"/>
  <c r="K261" i="6"/>
  <c r="K1011" i="6" s="1"/>
  <c r="J261" i="6"/>
  <c r="J1011" i="6" s="1"/>
  <c r="I261" i="6"/>
  <c r="I1011" i="6" s="1"/>
  <c r="H261" i="6"/>
  <c r="H1011" i="6" s="1"/>
  <c r="G261" i="6"/>
  <c r="G1011" i="6" s="1"/>
  <c r="F261" i="6"/>
  <c r="F1011" i="6" s="1"/>
  <c r="E261" i="6"/>
  <c r="E1011" i="6" s="1"/>
  <c r="L260" i="6"/>
  <c r="L1010" i="6" s="1"/>
  <c r="K260" i="6"/>
  <c r="K1010" i="6" s="1"/>
  <c r="J260" i="6"/>
  <c r="J1010" i="6" s="1"/>
  <c r="I260" i="6"/>
  <c r="I1010" i="6" s="1"/>
  <c r="H260" i="6"/>
  <c r="H1010" i="6" s="1"/>
  <c r="G260" i="6"/>
  <c r="G1010" i="6" s="1"/>
  <c r="F260" i="6"/>
  <c r="F1010" i="6" s="1"/>
  <c r="E260" i="6"/>
  <c r="E1010" i="6" s="1"/>
  <c r="L259" i="6"/>
  <c r="L1009" i="6" s="1"/>
  <c r="K259" i="6"/>
  <c r="K1009" i="6" s="1"/>
  <c r="J259" i="6"/>
  <c r="J1009" i="6" s="1"/>
  <c r="I259" i="6"/>
  <c r="I1009" i="6" s="1"/>
  <c r="H259" i="6"/>
  <c r="H1009" i="6" s="1"/>
  <c r="G259" i="6"/>
  <c r="G1009" i="6" s="1"/>
  <c r="F259" i="6"/>
  <c r="F1009" i="6" s="1"/>
  <c r="E259" i="6"/>
  <c r="E1009" i="6" s="1"/>
  <c r="L258" i="6"/>
  <c r="L1008" i="6" s="1"/>
  <c r="K258" i="6"/>
  <c r="K1008" i="6" s="1"/>
  <c r="J258" i="6"/>
  <c r="J1008" i="6" s="1"/>
  <c r="I258" i="6"/>
  <c r="I1008" i="6" s="1"/>
  <c r="H258" i="6"/>
  <c r="H1008" i="6" s="1"/>
  <c r="G258" i="6"/>
  <c r="G1008" i="6" s="1"/>
  <c r="F258" i="6"/>
  <c r="F1008" i="6" s="1"/>
  <c r="E258" i="6"/>
  <c r="E1008" i="6" s="1"/>
  <c r="L257" i="6"/>
  <c r="L1007" i="6" s="1"/>
  <c r="K257" i="6"/>
  <c r="K1007" i="6" s="1"/>
  <c r="J257" i="6"/>
  <c r="J1007" i="6" s="1"/>
  <c r="I257" i="6"/>
  <c r="I1007" i="6" s="1"/>
  <c r="H257" i="6"/>
  <c r="H1007" i="6" s="1"/>
  <c r="G257" i="6"/>
  <c r="G1007" i="6" s="1"/>
  <c r="F257" i="6"/>
  <c r="F1007" i="6" s="1"/>
  <c r="E257" i="6"/>
  <c r="E1007" i="6" s="1"/>
  <c r="L256" i="6"/>
  <c r="L1006" i="6" s="1"/>
  <c r="K256" i="6"/>
  <c r="K1006" i="6" s="1"/>
  <c r="J256" i="6"/>
  <c r="J1006" i="6" s="1"/>
  <c r="I256" i="6"/>
  <c r="I1006" i="6" s="1"/>
  <c r="H256" i="6"/>
  <c r="H1006" i="6" s="1"/>
  <c r="G256" i="6"/>
  <c r="G1006" i="6" s="1"/>
  <c r="F256" i="6"/>
  <c r="F1006" i="6" s="1"/>
  <c r="E256" i="6"/>
  <c r="E1006" i="6" s="1"/>
  <c r="L255" i="6"/>
  <c r="L1005" i="6" s="1"/>
  <c r="K255" i="6"/>
  <c r="K1005" i="6" s="1"/>
  <c r="J255" i="6"/>
  <c r="J1005" i="6" s="1"/>
  <c r="I255" i="6"/>
  <c r="I1005" i="6" s="1"/>
  <c r="H255" i="6"/>
  <c r="H1005" i="6" s="1"/>
  <c r="G255" i="6"/>
  <c r="G1005" i="6" s="1"/>
  <c r="F255" i="6"/>
  <c r="F1005" i="6" s="1"/>
  <c r="E255" i="6"/>
  <c r="E1005" i="6" s="1"/>
  <c r="L254" i="6"/>
  <c r="L1004" i="6" s="1"/>
  <c r="K254" i="6"/>
  <c r="K1004" i="6" s="1"/>
  <c r="J254" i="6"/>
  <c r="J1004" i="6" s="1"/>
  <c r="I254" i="6"/>
  <c r="I1004" i="6" s="1"/>
  <c r="H254" i="6"/>
  <c r="H1004" i="6" s="1"/>
  <c r="G254" i="6"/>
  <c r="G1004" i="6" s="1"/>
  <c r="F254" i="6"/>
  <c r="F1004" i="6" s="1"/>
  <c r="E254" i="6"/>
  <c r="E1004" i="6" s="1"/>
  <c r="L253" i="6"/>
  <c r="L1003" i="6" s="1"/>
  <c r="K253" i="6"/>
  <c r="K1003" i="6" s="1"/>
  <c r="J253" i="6"/>
  <c r="J1003" i="6" s="1"/>
  <c r="I253" i="6"/>
  <c r="I1003" i="6" s="1"/>
  <c r="H253" i="6"/>
  <c r="H1003" i="6" s="1"/>
  <c r="G253" i="6"/>
  <c r="G1003" i="6" s="1"/>
  <c r="F253" i="6"/>
  <c r="F1003" i="6" s="1"/>
  <c r="E253" i="6"/>
  <c r="E1003" i="6" s="1"/>
  <c r="L252" i="6"/>
  <c r="L1002" i="6" s="1"/>
  <c r="K252" i="6"/>
  <c r="K1002" i="6" s="1"/>
  <c r="J252" i="6"/>
  <c r="J1002" i="6" s="1"/>
  <c r="I252" i="6"/>
  <c r="I1002" i="6" s="1"/>
  <c r="H252" i="6"/>
  <c r="H1002" i="6" s="1"/>
  <c r="G252" i="6"/>
  <c r="G1002" i="6" s="1"/>
  <c r="F252" i="6"/>
  <c r="F1002" i="6" s="1"/>
  <c r="E252" i="6"/>
  <c r="E1002" i="6" s="1"/>
  <c r="L251" i="6"/>
  <c r="L1001" i="6" s="1"/>
  <c r="K251" i="6"/>
  <c r="K1001" i="6" s="1"/>
  <c r="J251" i="6"/>
  <c r="J1001" i="6" s="1"/>
  <c r="I251" i="6"/>
  <c r="I1001" i="6" s="1"/>
  <c r="H251" i="6"/>
  <c r="H1001" i="6" s="1"/>
  <c r="G251" i="6"/>
  <c r="G1001" i="6" s="1"/>
  <c r="F251" i="6"/>
  <c r="F1001" i="6" s="1"/>
  <c r="E251" i="6"/>
  <c r="E1001" i="6" s="1"/>
  <c r="L250" i="6"/>
  <c r="L1000" i="6" s="1"/>
  <c r="K250" i="6"/>
  <c r="K1000" i="6" s="1"/>
  <c r="J250" i="6"/>
  <c r="J1000" i="6" s="1"/>
  <c r="I250" i="6"/>
  <c r="I1000" i="6" s="1"/>
  <c r="H250" i="6"/>
  <c r="H1000" i="6" s="1"/>
  <c r="G250" i="6"/>
  <c r="G1000" i="6" s="1"/>
  <c r="F250" i="6"/>
  <c r="F1000" i="6" s="1"/>
  <c r="E250" i="6"/>
  <c r="E1000" i="6" s="1"/>
  <c r="L249" i="6"/>
  <c r="L999" i="6" s="1"/>
  <c r="K249" i="6"/>
  <c r="K999" i="6" s="1"/>
  <c r="J249" i="6"/>
  <c r="J999" i="6" s="1"/>
  <c r="I249" i="6"/>
  <c r="I999" i="6" s="1"/>
  <c r="H249" i="6"/>
  <c r="H999" i="6" s="1"/>
  <c r="G249" i="6"/>
  <c r="G999" i="6" s="1"/>
  <c r="F249" i="6"/>
  <c r="F999" i="6" s="1"/>
  <c r="E249" i="6"/>
  <c r="E999" i="6" s="1"/>
  <c r="L248" i="6"/>
  <c r="L998" i="6" s="1"/>
  <c r="K248" i="6"/>
  <c r="K998" i="6" s="1"/>
  <c r="J248" i="6"/>
  <c r="J998" i="6" s="1"/>
  <c r="I248" i="6"/>
  <c r="I998" i="6" s="1"/>
  <c r="H248" i="6"/>
  <c r="H998" i="6" s="1"/>
  <c r="G248" i="6"/>
  <c r="G998" i="6" s="1"/>
  <c r="F248" i="6"/>
  <c r="F998" i="6" s="1"/>
  <c r="E248" i="6"/>
  <c r="E998" i="6" s="1"/>
  <c r="L247" i="6"/>
  <c r="L997" i="6" s="1"/>
  <c r="K247" i="6"/>
  <c r="K997" i="6" s="1"/>
  <c r="J247" i="6"/>
  <c r="J997" i="6" s="1"/>
  <c r="I247" i="6"/>
  <c r="I997" i="6" s="1"/>
  <c r="H247" i="6"/>
  <c r="H997" i="6" s="1"/>
  <c r="G247" i="6"/>
  <c r="G997" i="6" s="1"/>
  <c r="F247" i="6"/>
  <c r="F997" i="6" s="1"/>
  <c r="E247" i="6"/>
  <c r="E997" i="6" s="1"/>
  <c r="L246" i="6"/>
  <c r="K246" i="6"/>
  <c r="J246" i="6"/>
  <c r="I246" i="6"/>
  <c r="H246" i="6"/>
  <c r="G246" i="6"/>
  <c r="F246" i="6"/>
  <c r="E246" i="6"/>
  <c r="L245" i="6"/>
  <c r="K245" i="6"/>
  <c r="J245" i="6"/>
  <c r="I245" i="6"/>
  <c r="H245" i="6"/>
  <c r="G245" i="6"/>
  <c r="F245" i="6"/>
  <c r="E245" i="6"/>
  <c r="L244" i="6"/>
  <c r="K244" i="6"/>
  <c r="J244" i="6"/>
  <c r="I244" i="6"/>
  <c r="H244" i="6"/>
  <c r="G244" i="6"/>
  <c r="F244" i="6"/>
  <c r="E244" i="6"/>
  <c r="L243" i="6"/>
  <c r="K243" i="6"/>
  <c r="J243" i="6"/>
  <c r="I243" i="6"/>
  <c r="H243" i="6"/>
  <c r="G243" i="6"/>
  <c r="F243" i="6"/>
  <c r="E243" i="6"/>
  <c r="L242" i="6"/>
  <c r="K242" i="6"/>
  <c r="J242" i="6"/>
  <c r="I242" i="6"/>
  <c r="H242" i="6"/>
  <c r="G242" i="6"/>
  <c r="F242" i="6"/>
  <c r="E242" i="6"/>
  <c r="L241" i="6"/>
  <c r="L996" i="6" s="1"/>
  <c r="K241" i="6"/>
  <c r="K996" i="6" s="1"/>
  <c r="J241" i="6"/>
  <c r="J996" i="6" s="1"/>
  <c r="I241" i="6"/>
  <c r="I996" i="6" s="1"/>
  <c r="H241" i="6"/>
  <c r="H996" i="6" s="1"/>
  <c r="G241" i="6"/>
  <c r="G996" i="6" s="1"/>
  <c r="F241" i="6"/>
  <c r="F996" i="6" s="1"/>
  <c r="E241" i="6"/>
  <c r="E996" i="6" s="1"/>
  <c r="L240" i="6"/>
  <c r="L995" i="6" s="1"/>
  <c r="K240" i="6"/>
  <c r="K995" i="6" s="1"/>
  <c r="J240" i="6"/>
  <c r="J995" i="6" s="1"/>
  <c r="I240" i="6"/>
  <c r="I995" i="6" s="1"/>
  <c r="H240" i="6"/>
  <c r="H995" i="6" s="1"/>
  <c r="G240" i="6"/>
  <c r="G995" i="6" s="1"/>
  <c r="F240" i="6"/>
  <c r="F995" i="6" s="1"/>
  <c r="E240" i="6"/>
  <c r="E995" i="6" s="1"/>
  <c r="L239" i="6"/>
  <c r="L994" i="6" s="1"/>
  <c r="K239" i="6"/>
  <c r="K994" i="6" s="1"/>
  <c r="J239" i="6"/>
  <c r="J994" i="6" s="1"/>
  <c r="I239" i="6"/>
  <c r="I994" i="6" s="1"/>
  <c r="H239" i="6"/>
  <c r="H994" i="6" s="1"/>
  <c r="G239" i="6"/>
  <c r="G994" i="6" s="1"/>
  <c r="F239" i="6"/>
  <c r="F994" i="6" s="1"/>
  <c r="E239" i="6"/>
  <c r="E994" i="6" s="1"/>
  <c r="L238" i="6"/>
  <c r="L993" i="6" s="1"/>
  <c r="K238" i="6"/>
  <c r="K993" i="6" s="1"/>
  <c r="J238" i="6"/>
  <c r="J993" i="6" s="1"/>
  <c r="I238" i="6"/>
  <c r="I993" i="6" s="1"/>
  <c r="H238" i="6"/>
  <c r="H993" i="6" s="1"/>
  <c r="G238" i="6"/>
  <c r="G993" i="6" s="1"/>
  <c r="F238" i="6"/>
  <c r="F993" i="6" s="1"/>
  <c r="E238" i="6"/>
  <c r="E993" i="6" s="1"/>
  <c r="L237" i="6"/>
  <c r="L992" i="6" s="1"/>
  <c r="K237" i="6"/>
  <c r="K992" i="6" s="1"/>
  <c r="J237" i="6"/>
  <c r="J992" i="6" s="1"/>
  <c r="I237" i="6"/>
  <c r="I992" i="6" s="1"/>
  <c r="H237" i="6"/>
  <c r="H992" i="6" s="1"/>
  <c r="G237" i="6"/>
  <c r="G992" i="6" s="1"/>
  <c r="F237" i="6"/>
  <c r="F992" i="6" s="1"/>
  <c r="E237" i="6"/>
  <c r="E992" i="6" s="1"/>
  <c r="L236" i="6"/>
  <c r="L991" i="6" s="1"/>
  <c r="K236" i="6"/>
  <c r="K991" i="6" s="1"/>
  <c r="J236" i="6"/>
  <c r="J991" i="6" s="1"/>
  <c r="I236" i="6"/>
  <c r="I991" i="6" s="1"/>
  <c r="H236" i="6"/>
  <c r="H991" i="6" s="1"/>
  <c r="G236" i="6"/>
  <c r="G991" i="6" s="1"/>
  <c r="F236" i="6"/>
  <c r="F991" i="6" s="1"/>
  <c r="E236" i="6"/>
  <c r="E991" i="6" s="1"/>
  <c r="L235" i="6"/>
  <c r="L990" i="6" s="1"/>
  <c r="K235" i="6"/>
  <c r="K990" i="6" s="1"/>
  <c r="J235" i="6"/>
  <c r="J990" i="6" s="1"/>
  <c r="I235" i="6"/>
  <c r="I990" i="6" s="1"/>
  <c r="H235" i="6"/>
  <c r="H990" i="6" s="1"/>
  <c r="G235" i="6"/>
  <c r="G990" i="6" s="1"/>
  <c r="F235" i="6"/>
  <c r="F990" i="6" s="1"/>
  <c r="E235" i="6"/>
  <c r="E990" i="6" s="1"/>
  <c r="L234" i="6"/>
  <c r="L989" i="6" s="1"/>
  <c r="K234" i="6"/>
  <c r="K989" i="6" s="1"/>
  <c r="J234" i="6"/>
  <c r="J989" i="6" s="1"/>
  <c r="I234" i="6"/>
  <c r="I989" i="6" s="1"/>
  <c r="H234" i="6"/>
  <c r="H989" i="6" s="1"/>
  <c r="G234" i="6"/>
  <c r="G989" i="6" s="1"/>
  <c r="F234" i="6"/>
  <c r="F989" i="6" s="1"/>
  <c r="E234" i="6"/>
  <c r="E989" i="6" s="1"/>
  <c r="L233" i="6"/>
  <c r="L988" i="6" s="1"/>
  <c r="K233" i="6"/>
  <c r="K988" i="6" s="1"/>
  <c r="J233" i="6"/>
  <c r="J988" i="6" s="1"/>
  <c r="I233" i="6"/>
  <c r="I988" i="6" s="1"/>
  <c r="H233" i="6"/>
  <c r="H988" i="6" s="1"/>
  <c r="G233" i="6"/>
  <c r="G988" i="6" s="1"/>
  <c r="F233" i="6"/>
  <c r="F988" i="6" s="1"/>
  <c r="E233" i="6"/>
  <c r="E988" i="6" s="1"/>
  <c r="L232" i="6"/>
  <c r="L987" i="6" s="1"/>
  <c r="K232" i="6"/>
  <c r="K987" i="6" s="1"/>
  <c r="J232" i="6"/>
  <c r="J987" i="6" s="1"/>
  <c r="I232" i="6"/>
  <c r="I987" i="6" s="1"/>
  <c r="H232" i="6"/>
  <c r="H987" i="6" s="1"/>
  <c r="G232" i="6"/>
  <c r="G987" i="6" s="1"/>
  <c r="F232" i="6"/>
  <c r="F987" i="6" s="1"/>
  <c r="E232" i="6"/>
  <c r="E987" i="6" s="1"/>
  <c r="L231" i="6"/>
  <c r="L986" i="6" s="1"/>
  <c r="K231" i="6"/>
  <c r="K986" i="6" s="1"/>
  <c r="J231" i="6"/>
  <c r="J986" i="6" s="1"/>
  <c r="I231" i="6"/>
  <c r="I986" i="6" s="1"/>
  <c r="H231" i="6"/>
  <c r="H986" i="6" s="1"/>
  <c r="G231" i="6"/>
  <c r="G986" i="6" s="1"/>
  <c r="F231" i="6"/>
  <c r="F986" i="6" s="1"/>
  <c r="E231" i="6"/>
  <c r="E986" i="6" s="1"/>
  <c r="L230" i="6"/>
  <c r="L985" i="6" s="1"/>
  <c r="K230" i="6"/>
  <c r="K985" i="6" s="1"/>
  <c r="J230" i="6"/>
  <c r="J985" i="6" s="1"/>
  <c r="I230" i="6"/>
  <c r="I985" i="6" s="1"/>
  <c r="H230" i="6"/>
  <c r="H985" i="6" s="1"/>
  <c r="G230" i="6"/>
  <c r="G985" i="6" s="1"/>
  <c r="F230" i="6"/>
  <c r="F985" i="6" s="1"/>
  <c r="E230" i="6"/>
  <c r="E985" i="6" s="1"/>
  <c r="L229" i="6"/>
  <c r="L984" i="6" s="1"/>
  <c r="K229" i="6"/>
  <c r="K984" i="6" s="1"/>
  <c r="J229" i="6"/>
  <c r="J984" i="6" s="1"/>
  <c r="I229" i="6"/>
  <c r="I984" i="6" s="1"/>
  <c r="H229" i="6"/>
  <c r="H984" i="6" s="1"/>
  <c r="G229" i="6"/>
  <c r="G984" i="6" s="1"/>
  <c r="F229" i="6"/>
  <c r="F984" i="6" s="1"/>
  <c r="E229" i="6"/>
  <c r="E984" i="6" s="1"/>
  <c r="L228" i="6"/>
  <c r="L983" i="6" s="1"/>
  <c r="K228" i="6"/>
  <c r="K983" i="6" s="1"/>
  <c r="J228" i="6"/>
  <c r="J983" i="6" s="1"/>
  <c r="I228" i="6"/>
  <c r="I983" i="6" s="1"/>
  <c r="H228" i="6"/>
  <c r="H983" i="6" s="1"/>
  <c r="G228" i="6"/>
  <c r="G983" i="6" s="1"/>
  <c r="F228" i="6"/>
  <c r="F983" i="6" s="1"/>
  <c r="E228" i="6"/>
  <c r="E983" i="6" s="1"/>
  <c r="L227" i="6"/>
  <c r="L982" i="6" s="1"/>
  <c r="K227" i="6"/>
  <c r="K982" i="6" s="1"/>
  <c r="J227" i="6"/>
  <c r="J982" i="6" s="1"/>
  <c r="I227" i="6"/>
  <c r="I982" i="6" s="1"/>
  <c r="H227" i="6"/>
  <c r="H982" i="6" s="1"/>
  <c r="G227" i="6"/>
  <c r="G982" i="6" s="1"/>
  <c r="F227" i="6"/>
  <c r="F982" i="6" s="1"/>
  <c r="E227" i="6"/>
  <c r="E982" i="6" s="1"/>
  <c r="L226" i="6"/>
  <c r="L981" i="6" s="1"/>
  <c r="K226" i="6"/>
  <c r="K981" i="6" s="1"/>
  <c r="J226" i="6"/>
  <c r="J981" i="6" s="1"/>
  <c r="I226" i="6"/>
  <c r="I981" i="6" s="1"/>
  <c r="H226" i="6"/>
  <c r="H981" i="6" s="1"/>
  <c r="G226" i="6"/>
  <c r="G981" i="6" s="1"/>
  <c r="F226" i="6"/>
  <c r="F981" i="6" s="1"/>
  <c r="E226" i="6"/>
  <c r="E981" i="6" s="1"/>
  <c r="L225" i="6"/>
  <c r="L980" i="6" s="1"/>
  <c r="K225" i="6"/>
  <c r="K980" i="6" s="1"/>
  <c r="J225" i="6"/>
  <c r="J980" i="6" s="1"/>
  <c r="I225" i="6"/>
  <c r="I980" i="6" s="1"/>
  <c r="H225" i="6"/>
  <c r="H980" i="6" s="1"/>
  <c r="G225" i="6"/>
  <c r="G980" i="6" s="1"/>
  <c r="F225" i="6"/>
  <c r="F980" i="6" s="1"/>
  <c r="E225" i="6"/>
  <c r="E980" i="6" s="1"/>
  <c r="L224" i="6"/>
  <c r="L979" i="6" s="1"/>
  <c r="K224" i="6"/>
  <c r="K979" i="6" s="1"/>
  <c r="J224" i="6"/>
  <c r="J979" i="6" s="1"/>
  <c r="I224" i="6"/>
  <c r="I979" i="6" s="1"/>
  <c r="H224" i="6"/>
  <c r="H979" i="6" s="1"/>
  <c r="G224" i="6"/>
  <c r="G979" i="6" s="1"/>
  <c r="F224" i="6"/>
  <c r="F979" i="6" s="1"/>
  <c r="E224" i="6"/>
  <c r="E979" i="6" s="1"/>
  <c r="L223" i="6"/>
  <c r="L978" i="6" s="1"/>
  <c r="K223" i="6"/>
  <c r="K978" i="6" s="1"/>
  <c r="J223" i="6"/>
  <c r="J978" i="6" s="1"/>
  <c r="I223" i="6"/>
  <c r="I978" i="6" s="1"/>
  <c r="H223" i="6"/>
  <c r="H978" i="6" s="1"/>
  <c r="G223" i="6"/>
  <c r="G978" i="6" s="1"/>
  <c r="F223" i="6"/>
  <c r="F978" i="6" s="1"/>
  <c r="E223" i="6"/>
  <c r="E978" i="6" s="1"/>
  <c r="L222" i="6"/>
  <c r="L977" i="6" s="1"/>
  <c r="K222" i="6"/>
  <c r="K977" i="6" s="1"/>
  <c r="J222" i="6"/>
  <c r="J977" i="6" s="1"/>
  <c r="I222" i="6"/>
  <c r="I977" i="6" s="1"/>
  <c r="H222" i="6"/>
  <c r="H977" i="6" s="1"/>
  <c r="G222" i="6"/>
  <c r="G977" i="6" s="1"/>
  <c r="F222" i="6"/>
  <c r="F977" i="6" s="1"/>
  <c r="E222" i="6"/>
  <c r="E977" i="6" s="1"/>
  <c r="L221" i="6"/>
  <c r="K221" i="6"/>
  <c r="J221" i="6"/>
  <c r="I221" i="6"/>
  <c r="H221" i="6"/>
  <c r="G221" i="6"/>
  <c r="F221" i="6"/>
  <c r="E221" i="6"/>
  <c r="L220" i="6"/>
  <c r="K220" i="6"/>
  <c r="J220" i="6"/>
  <c r="I220" i="6"/>
  <c r="H220" i="6"/>
  <c r="G220" i="6"/>
  <c r="F220" i="6"/>
  <c r="E220" i="6"/>
  <c r="L219" i="6"/>
  <c r="K219" i="6"/>
  <c r="J219" i="6"/>
  <c r="I219" i="6"/>
  <c r="H219" i="6"/>
  <c r="G219" i="6"/>
  <c r="F219" i="6"/>
  <c r="E219" i="6"/>
  <c r="L218" i="6"/>
  <c r="K218" i="6"/>
  <c r="J218" i="6"/>
  <c r="I218" i="6"/>
  <c r="H218" i="6"/>
  <c r="G218" i="6"/>
  <c r="F218" i="6"/>
  <c r="E218" i="6"/>
  <c r="L217" i="6"/>
  <c r="K217" i="6"/>
  <c r="J217" i="6"/>
  <c r="I217" i="6"/>
  <c r="H217" i="6"/>
  <c r="G217" i="6"/>
  <c r="F217" i="6"/>
  <c r="E217" i="6"/>
  <c r="L216" i="6"/>
  <c r="L976" i="6" s="1"/>
  <c r="K216" i="6"/>
  <c r="K976" i="6" s="1"/>
  <c r="J216" i="6"/>
  <c r="J976" i="6" s="1"/>
  <c r="I216" i="6"/>
  <c r="I976" i="6" s="1"/>
  <c r="H216" i="6"/>
  <c r="H976" i="6" s="1"/>
  <c r="G216" i="6"/>
  <c r="G976" i="6" s="1"/>
  <c r="F216" i="6"/>
  <c r="F976" i="6" s="1"/>
  <c r="E216" i="6"/>
  <c r="E976" i="6" s="1"/>
  <c r="L215" i="6"/>
  <c r="L975" i="6" s="1"/>
  <c r="K215" i="6"/>
  <c r="K975" i="6" s="1"/>
  <c r="J215" i="6"/>
  <c r="J975" i="6" s="1"/>
  <c r="I215" i="6"/>
  <c r="I975" i="6" s="1"/>
  <c r="H215" i="6"/>
  <c r="H975" i="6" s="1"/>
  <c r="G215" i="6"/>
  <c r="G975" i="6" s="1"/>
  <c r="F215" i="6"/>
  <c r="F975" i="6" s="1"/>
  <c r="E215" i="6"/>
  <c r="E975" i="6" s="1"/>
  <c r="L214" i="6"/>
  <c r="L974" i="6" s="1"/>
  <c r="K214" i="6"/>
  <c r="K974" i="6" s="1"/>
  <c r="J214" i="6"/>
  <c r="J974" i="6" s="1"/>
  <c r="I214" i="6"/>
  <c r="I974" i="6" s="1"/>
  <c r="H214" i="6"/>
  <c r="H974" i="6" s="1"/>
  <c r="G214" i="6"/>
  <c r="G974" i="6" s="1"/>
  <c r="F214" i="6"/>
  <c r="F974" i="6" s="1"/>
  <c r="E214" i="6"/>
  <c r="E974" i="6" s="1"/>
  <c r="L213" i="6"/>
  <c r="L973" i="6" s="1"/>
  <c r="K213" i="6"/>
  <c r="K973" i="6" s="1"/>
  <c r="J213" i="6"/>
  <c r="J973" i="6" s="1"/>
  <c r="I213" i="6"/>
  <c r="I973" i="6" s="1"/>
  <c r="H213" i="6"/>
  <c r="H973" i="6" s="1"/>
  <c r="G213" i="6"/>
  <c r="G973" i="6" s="1"/>
  <c r="F213" i="6"/>
  <c r="F973" i="6" s="1"/>
  <c r="E213" i="6"/>
  <c r="E973" i="6" s="1"/>
  <c r="L212" i="6"/>
  <c r="L972" i="6" s="1"/>
  <c r="K212" i="6"/>
  <c r="K972" i="6" s="1"/>
  <c r="J212" i="6"/>
  <c r="J972" i="6" s="1"/>
  <c r="I212" i="6"/>
  <c r="I972" i="6" s="1"/>
  <c r="H212" i="6"/>
  <c r="H972" i="6" s="1"/>
  <c r="G212" i="6"/>
  <c r="G972" i="6" s="1"/>
  <c r="F212" i="6"/>
  <c r="F972" i="6" s="1"/>
  <c r="E212" i="6"/>
  <c r="E972" i="6" s="1"/>
  <c r="L211" i="6"/>
  <c r="L971" i="6" s="1"/>
  <c r="K211" i="6"/>
  <c r="K971" i="6" s="1"/>
  <c r="J211" i="6"/>
  <c r="J971" i="6" s="1"/>
  <c r="I211" i="6"/>
  <c r="I971" i="6" s="1"/>
  <c r="H211" i="6"/>
  <c r="H971" i="6" s="1"/>
  <c r="G211" i="6"/>
  <c r="G971" i="6" s="1"/>
  <c r="F211" i="6"/>
  <c r="F971" i="6" s="1"/>
  <c r="E211" i="6"/>
  <c r="E971" i="6" s="1"/>
  <c r="L210" i="6"/>
  <c r="L970" i="6" s="1"/>
  <c r="K210" i="6"/>
  <c r="K970" i="6" s="1"/>
  <c r="J210" i="6"/>
  <c r="J970" i="6" s="1"/>
  <c r="I210" i="6"/>
  <c r="I970" i="6" s="1"/>
  <c r="H210" i="6"/>
  <c r="H970" i="6" s="1"/>
  <c r="G210" i="6"/>
  <c r="G970" i="6" s="1"/>
  <c r="F210" i="6"/>
  <c r="F970" i="6" s="1"/>
  <c r="E210" i="6"/>
  <c r="E970" i="6" s="1"/>
  <c r="L209" i="6"/>
  <c r="L969" i="6" s="1"/>
  <c r="K209" i="6"/>
  <c r="K969" i="6" s="1"/>
  <c r="J209" i="6"/>
  <c r="J969" i="6" s="1"/>
  <c r="I209" i="6"/>
  <c r="I969" i="6" s="1"/>
  <c r="H209" i="6"/>
  <c r="H969" i="6" s="1"/>
  <c r="G209" i="6"/>
  <c r="G969" i="6" s="1"/>
  <c r="F209" i="6"/>
  <c r="F969" i="6" s="1"/>
  <c r="E209" i="6"/>
  <c r="E969" i="6" s="1"/>
  <c r="L208" i="6"/>
  <c r="L968" i="6" s="1"/>
  <c r="K208" i="6"/>
  <c r="K968" i="6" s="1"/>
  <c r="J208" i="6"/>
  <c r="J968" i="6" s="1"/>
  <c r="I208" i="6"/>
  <c r="I968" i="6" s="1"/>
  <c r="H208" i="6"/>
  <c r="H968" i="6" s="1"/>
  <c r="G208" i="6"/>
  <c r="G968" i="6" s="1"/>
  <c r="F208" i="6"/>
  <c r="F968" i="6" s="1"/>
  <c r="E208" i="6"/>
  <c r="E968" i="6" s="1"/>
  <c r="L207" i="6"/>
  <c r="L967" i="6" s="1"/>
  <c r="K207" i="6"/>
  <c r="K967" i="6" s="1"/>
  <c r="J207" i="6"/>
  <c r="J967" i="6" s="1"/>
  <c r="I207" i="6"/>
  <c r="I967" i="6" s="1"/>
  <c r="H207" i="6"/>
  <c r="H967" i="6" s="1"/>
  <c r="G207" i="6"/>
  <c r="G967" i="6" s="1"/>
  <c r="F207" i="6"/>
  <c r="F967" i="6" s="1"/>
  <c r="E207" i="6"/>
  <c r="E967" i="6" s="1"/>
  <c r="L206" i="6"/>
  <c r="L966" i="6" s="1"/>
  <c r="K206" i="6"/>
  <c r="K966" i="6" s="1"/>
  <c r="J206" i="6"/>
  <c r="J966" i="6" s="1"/>
  <c r="I206" i="6"/>
  <c r="I966" i="6" s="1"/>
  <c r="H206" i="6"/>
  <c r="H966" i="6" s="1"/>
  <c r="G206" i="6"/>
  <c r="G966" i="6" s="1"/>
  <c r="F206" i="6"/>
  <c r="F966" i="6" s="1"/>
  <c r="E206" i="6"/>
  <c r="E966" i="6" s="1"/>
  <c r="L205" i="6"/>
  <c r="L965" i="6" s="1"/>
  <c r="K205" i="6"/>
  <c r="K965" i="6" s="1"/>
  <c r="J205" i="6"/>
  <c r="J965" i="6" s="1"/>
  <c r="I205" i="6"/>
  <c r="I965" i="6" s="1"/>
  <c r="H205" i="6"/>
  <c r="H965" i="6" s="1"/>
  <c r="G205" i="6"/>
  <c r="G965" i="6" s="1"/>
  <c r="F205" i="6"/>
  <c r="F965" i="6" s="1"/>
  <c r="E205" i="6"/>
  <c r="E965" i="6" s="1"/>
  <c r="L204" i="6"/>
  <c r="L964" i="6" s="1"/>
  <c r="K204" i="6"/>
  <c r="K964" i="6" s="1"/>
  <c r="J204" i="6"/>
  <c r="J964" i="6" s="1"/>
  <c r="I204" i="6"/>
  <c r="I964" i="6" s="1"/>
  <c r="H204" i="6"/>
  <c r="H964" i="6" s="1"/>
  <c r="G204" i="6"/>
  <c r="G964" i="6" s="1"/>
  <c r="F204" i="6"/>
  <c r="F964" i="6" s="1"/>
  <c r="E204" i="6"/>
  <c r="E964" i="6" s="1"/>
  <c r="L203" i="6"/>
  <c r="L963" i="6" s="1"/>
  <c r="K203" i="6"/>
  <c r="K963" i="6" s="1"/>
  <c r="J203" i="6"/>
  <c r="J963" i="6" s="1"/>
  <c r="I203" i="6"/>
  <c r="I963" i="6" s="1"/>
  <c r="H203" i="6"/>
  <c r="H963" i="6" s="1"/>
  <c r="G203" i="6"/>
  <c r="G963" i="6" s="1"/>
  <c r="F203" i="6"/>
  <c r="F963" i="6" s="1"/>
  <c r="E203" i="6"/>
  <c r="E963" i="6" s="1"/>
  <c r="L202" i="6"/>
  <c r="L962" i="6" s="1"/>
  <c r="K202" i="6"/>
  <c r="K962" i="6" s="1"/>
  <c r="J202" i="6"/>
  <c r="J962" i="6" s="1"/>
  <c r="I202" i="6"/>
  <c r="I962" i="6" s="1"/>
  <c r="H202" i="6"/>
  <c r="H962" i="6" s="1"/>
  <c r="G202" i="6"/>
  <c r="G962" i="6" s="1"/>
  <c r="F202" i="6"/>
  <c r="F962" i="6" s="1"/>
  <c r="E202" i="6"/>
  <c r="E962" i="6" s="1"/>
  <c r="L201" i="6"/>
  <c r="L961" i="6" s="1"/>
  <c r="K201" i="6"/>
  <c r="K961" i="6" s="1"/>
  <c r="J201" i="6"/>
  <c r="J961" i="6" s="1"/>
  <c r="I201" i="6"/>
  <c r="I961" i="6" s="1"/>
  <c r="H201" i="6"/>
  <c r="H961" i="6" s="1"/>
  <c r="G201" i="6"/>
  <c r="G961" i="6" s="1"/>
  <c r="F201" i="6"/>
  <c r="F961" i="6" s="1"/>
  <c r="E201" i="6"/>
  <c r="E961" i="6" s="1"/>
  <c r="L200" i="6"/>
  <c r="L960" i="6" s="1"/>
  <c r="K200" i="6"/>
  <c r="K960" i="6" s="1"/>
  <c r="J200" i="6"/>
  <c r="J960" i="6" s="1"/>
  <c r="I200" i="6"/>
  <c r="I960" i="6" s="1"/>
  <c r="H200" i="6"/>
  <c r="H960" i="6" s="1"/>
  <c r="G200" i="6"/>
  <c r="G960" i="6" s="1"/>
  <c r="F200" i="6"/>
  <c r="F960" i="6" s="1"/>
  <c r="E200" i="6"/>
  <c r="E960" i="6" s="1"/>
  <c r="L199" i="6"/>
  <c r="L959" i="6" s="1"/>
  <c r="K199" i="6"/>
  <c r="K959" i="6" s="1"/>
  <c r="J199" i="6"/>
  <c r="J959" i="6" s="1"/>
  <c r="I199" i="6"/>
  <c r="I959" i="6" s="1"/>
  <c r="H199" i="6"/>
  <c r="H959" i="6" s="1"/>
  <c r="G199" i="6"/>
  <c r="G959" i="6" s="1"/>
  <c r="F199" i="6"/>
  <c r="F959" i="6" s="1"/>
  <c r="E199" i="6"/>
  <c r="E959" i="6" s="1"/>
  <c r="L198" i="6"/>
  <c r="L958" i="6" s="1"/>
  <c r="K198" i="6"/>
  <c r="K958" i="6" s="1"/>
  <c r="J198" i="6"/>
  <c r="J958" i="6" s="1"/>
  <c r="I198" i="6"/>
  <c r="I958" i="6" s="1"/>
  <c r="H198" i="6"/>
  <c r="H958" i="6" s="1"/>
  <c r="G198" i="6"/>
  <c r="G958" i="6" s="1"/>
  <c r="F198" i="6"/>
  <c r="F958" i="6" s="1"/>
  <c r="E198" i="6"/>
  <c r="E958" i="6" s="1"/>
  <c r="L197" i="6"/>
  <c r="L957" i="6" s="1"/>
  <c r="K197" i="6"/>
  <c r="K957" i="6" s="1"/>
  <c r="J197" i="6"/>
  <c r="J957" i="6" s="1"/>
  <c r="I197" i="6"/>
  <c r="I957" i="6" s="1"/>
  <c r="H197" i="6"/>
  <c r="H957" i="6" s="1"/>
  <c r="G197" i="6"/>
  <c r="G957" i="6" s="1"/>
  <c r="F197" i="6"/>
  <c r="F957" i="6" s="1"/>
  <c r="E197" i="6"/>
  <c r="E957" i="6" s="1"/>
  <c r="L196" i="6"/>
  <c r="K196" i="6"/>
  <c r="J196" i="6"/>
  <c r="I196" i="6"/>
  <c r="H196" i="6"/>
  <c r="G196" i="6"/>
  <c r="F196" i="6"/>
  <c r="E196" i="6"/>
  <c r="L195" i="6"/>
  <c r="K195" i="6"/>
  <c r="J195" i="6"/>
  <c r="I195" i="6"/>
  <c r="H195" i="6"/>
  <c r="G195" i="6"/>
  <c r="F195" i="6"/>
  <c r="E195" i="6"/>
  <c r="L194" i="6"/>
  <c r="K194" i="6"/>
  <c r="J194" i="6"/>
  <c r="I194" i="6"/>
  <c r="H194" i="6"/>
  <c r="G194" i="6"/>
  <c r="F194" i="6"/>
  <c r="E194" i="6"/>
  <c r="L193" i="6"/>
  <c r="K193" i="6"/>
  <c r="J193" i="6"/>
  <c r="I193" i="6"/>
  <c r="H193" i="6"/>
  <c r="G193" i="6"/>
  <c r="F193" i="6"/>
  <c r="E193" i="6"/>
  <c r="L192" i="6"/>
  <c r="K192" i="6"/>
  <c r="J192" i="6"/>
  <c r="I192" i="6"/>
  <c r="H192" i="6"/>
  <c r="G192" i="6"/>
  <c r="F192" i="6"/>
  <c r="E192" i="6"/>
  <c r="L191" i="6"/>
  <c r="L956" i="6" s="1"/>
  <c r="K191" i="6"/>
  <c r="K956" i="6" s="1"/>
  <c r="J191" i="6"/>
  <c r="J956" i="6" s="1"/>
  <c r="I191" i="6"/>
  <c r="I956" i="6" s="1"/>
  <c r="H191" i="6"/>
  <c r="H956" i="6" s="1"/>
  <c r="G191" i="6"/>
  <c r="G956" i="6" s="1"/>
  <c r="F191" i="6"/>
  <c r="F956" i="6" s="1"/>
  <c r="E191" i="6"/>
  <c r="E956" i="6" s="1"/>
  <c r="L190" i="6"/>
  <c r="L955" i="6" s="1"/>
  <c r="K190" i="6"/>
  <c r="K955" i="6" s="1"/>
  <c r="J190" i="6"/>
  <c r="J955" i="6" s="1"/>
  <c r="I190" i="6"/>
  <c r="I955" i="6" s="1"/>
  <c r="H190" i="6"/>
  <c r="H955" i="6" s="1"/>
  <c r="G190" i="6"/>
  <c r="G955" i="6" s="1"/>
  <c r="F190" i="6"/>
  <c r="F955" i="6" s="1"/>
  <c r="E190" i="6"/>
  <c r="E955" i="6" s="1"/>
  <c r="L189" i="6"/>
  <c r="L954" i="6" s="1"/>
  <c r="K189" i="6"/>
  <c r="K954" i="6" s="1"/>
  <c r="J189" i="6"/>
  <c r="J954" i="6" s="1"/>
  <c r="I189" i="6"/>
  <c r="I954" i="6" s="1"/>
  <c r="H189" i="6"/>
  <c r="H954" i="6" s="1"/>
  <c r="G189" i="6"/>
  <c r="G954" i="6" s="1"/>
  <c r="F189" i="6"/>
  <c r="F954" i="6" s="1"/>
  <c r="E189" i="6"/>
  <c r="E954" i="6" s="1"/>
  <c r="L188" i="6"/>
  <c r="L953" i="6" s="1"/>
  <c r="K188" i="6"/>
  <c r="K953" i="6" s="1"/>
  <c r="J188" i="6"/>
  <c r="J953" i="6" s="1"/>
  <c r="I188" i="6"/>
  <c r="I953" i="6" s="1"/>
  <c r="H188" i="6"/>
  <c r="H953" i="6" s="1"/>
  <c r="G188" i="6"/>
  <c r="G953" i="6" s="1"/>
  <c r="F188" i="6"/>
  <c r="F953" i="6" s="1"/>
  <c r="E188" i="6"/>
  <c r="E953" i="6" s="1"/>
  <c r="L187" i="6"/>
  <c r="L952" i="6" s="1"/>
  <c r="K187" i="6"/>
  <c r="K952" i="6" s="1"/>
  <c r="J187" i="6"/>
  <c r="J952" i="6" s="1"/>
  <c r="I187" i="6"/>
  <c r="I952" i="6" s="1"/>
  <c r="H187" i="6"/>
  <c r="H952" i="6" s="1"/>
  <c r="G187" i="6"/>
  <c r="G952" i="6" s="1"/>
  <c r="F187" i="6"/>
  <c r="F952" i="6" s="1"/>
  <c r="E187" i="6"/>
  <c r="E952" i="6" s="1"/>
  <c r="L186" i="6"/>
  <c r="L951" i="6" s="1"/>
  <c r="K186" i="6"/>
  <c r="K951" i="6" s="1"/>
  <c r="J186" i="6"/>
  <c r="J951" i="6" s="1"/>
  <c r="I186" i="6"/>
  <c r="I951" i="6" s="1"/>
  <c r="H186" i="6"/>
  <c r="H951" i="6" s="1"/>
  <c r="G186" i="6"/>
  <c r="G951" i="6" s="1"/>
  <c r="F186" i="6"/>
  <c r="F951" i="6" s="1"/>
  <c r="E186" i="6"/>
  <c r="E951" i="6" s="1"/>
  <c r="L185" i="6"/>
  <c r="L950" i="6" s="1"/>
  <c r="K185" i="6"/>
  <c r="K950" i="6" s="1"/>
  <c r="J185" i="6"/>
  <c r="J950" i="6" s="1"/>
  <c r="I185" i="6"/>
  <c r="I950" i="6" s="1"/>
  <c r="H185" i="6"/>
  <c r="H950" i="6" s="1"/>
  <c r="G185" i="6"/>
  <c r="G950" i="6" s="1"/>
  <c r="F185" i="6"/>
  <c r="F950" i="6" s="1"/>
  <c r="E185" i="6"/>
  <c r="E950" i="6" s="1"/>
  <c r="L184" i="6"/>
  <c r="L949" i="6" s="1"/>
  <c r="K184" i="6"/>
  <c r="K949" i="6" s="1"/>
  <c r="J184" i="6"/>
  <c r="J949" i="6" s="1"/>
  <c r="I184" i="6"/>
  <c r="I949" i="6" s="1"/>
  <c r="H184" i="6"/>
  <c r="H949" i="6" s="1"/>
  <c r="G184" i="6"/>
  <c r="G949" i="6" s="1"/>
  <c r="F184" i="6"/>
  <c r="F949" i="6" s="1"/>
  <c r="E184" i="6"/>
  <c r="E949" i="6" s="1"/>
  <c r="L183" i="6"/>
  <c r="L948" i="6" s="1"/>
  <c r="K183" i="6"/>
  <c r="K948" i="6" s="1"/>
  <c r="J183" i="6"/>
  <c r="J948" i="6" s="1"/>
  <c r="I183" i="6"/>
  <c r="I948" i="6" s="1"/>
  <c r="H183" i="6"/>
  <c r="H948" i="6" s="1"/>
  <c r="G183" i="6"/>
  <c r="G948" i="6" s="1"/>
  <c r="F183" i="6"/>
  <c r="F948" i="6" s="1"/>
  <c r="E183" i="6"/>
  <c r="E948" i="6" s="1"/>
  <c r="L182" i="6"/>
  <c r="L947" i="6" s="1"/>
  <c r="K182" i="6"/>
  <c r="K947" i="6" s="1"/>
  <c r="J182" i="6"/>
  <c r="J947" i="6" s="1"/>
  <c r="I182" i="6"/>
  <c r="I947" i="6" s="1"/>
  <c r="H182" i="6"/>
  <c r="H947" i="6" s="1"/>
  <c r="G182" i="6"/>
  <c r="G947" i="6" s="1"/>
  <c r="F182" i="6"/>
  <c r="F947" i="6" s="1"/>
  <c r="E182" i="6"/>
  <c r="E947" i="6" s="1"/>
  <c r="L181" i="6"/>
  <c r="L946" i="6" s="1"/>
  <c r="K181" i="6"/>
  <c r="K946" i="6" s="1"/>
  <c r="J181" i="6"/>
  <c r="J946" i="6" s="1"/>
  <c r="I181" i="6"/>
  <c r="I946" i="6" s="1"/>
  <c r="H181" i="6"/>
  <c r="H946" i="6" s="1"/>
  <c r="G181" i="6"/>
  <c r="G946" i="6" s="1"/>
  <c r="F181" i="6"/>
  <c r="F946" i="6" s="1"/>
  <c r="E181" i="6"/>
  <c r="E946" i="6" s="1"/>
  <c r="L180" i="6"/>
  <c r="L945" i="6" s="1"/>
  <c r="K180" i="6"/>
  <c r="K945" i="6" s="1"/>
  <c r="J180" i="6"/>
  <c r="J945" i="6" s="1"/>
  <c r="I180" i="6"/>
  <c r="I945" i="6" s="1"/>
  <c r="H180" i="6"/>
  <c r="H945" i="6" s="1"/>
  <c r="G180" i="6"/>
  <c r="G945" i="6" s="1"/>
  <c r="F180" i="6"/>
  <c r="F945" i="6" s="1"/>
  <c r="E180" i="6"/>
  <c r="E945" i="6" s="1"/>
  <c r="L179" i="6"/>
  <c r="L944" i="6" s="1"/>
  <c r="K179" i="6"/>
  <c r="K944" i="6" s="1"/>
  <c r="J179" i="6"/>
  <c r="J944" i="6" s="1"/>
  <c r="I179" i="6"/>
  <c r="I944" i="6" s="1"/>
  <c r="H179" i="6"/>
  <c r="H944" i="6" s="1"/>
  <c r="G179" i="6"/>
  <c r="G944" i="6" s="1"/>
  <c r="F179" i="6"/>
  <c r="F944" i="6" s="1"/>
  <c r="E179" i="6"/>
  <c r="E944" i="6" s="1"/>
  <c r="L178" i="6"/>
  <c r="L943" i="6" s="1"/>
  <c r="K178" i="6"/>
  <c r="K943" i="6" s="1"/>
  <c r="J178" i="6"/>
  <c r="J943" i="6" s="1"/>
  <c r="I178" i="6"/>
  <c r="I943" i="6" s="1"/>
  <c r="H178" i="6"/>
  <c r="H943" i="6" s="1"/>
  <c r="G178" i="6"/>
  <c r="G943" i="6" s="1"/>
  <c r="F178" i="6"/>
  <c r="F943" i="6" s="1"/>
  <c r="E178" i="6"/>
  <c r="E943" i="6" s="1"/>
  <c r="L177" i="6"/>
  <c r="L942" i="6" s="1"/>
  <c r="K177" i="6"/>
  <c r="K942" i="6" s="1"/>
  <c r="J177" i="6"/>
  <c r="J942" i="6" s="1"/>
  <c r="I177" i="6"/>
  <c r="I942" i="6" s="1"/>
  <c r="H177" i="6"/>
  <c r="H942" i="6" s="1"/>
  <c r="G177" i="6"/>
  <c r="G942" i="6" s="1"/>
  <c r="F177" i="6"/>
  <c r="F942" i="6" s="1"/>
  <c r="E177" i="6"/>
  <c r="E942" i="6" s="1"/>
  <c r="L176" i="6"/>
  <c r="L941" i="6" s="1"/>
  <c r="K176" i="6"/>
  <c r="K941" i="6" s="1"/>
  <c r="J176" i="6"/>
  <c r="J941" i="6" s="1"/>
  <c r="I176" i="6"/>
  <c r="I941" i="6" s="1"/>
  <c r="H176" i="6"/>
  <c r="H941" i="6" s="1"/>
  <c r="G176" i="6"/>
  <c r="G941" i="6" s="1"/>
  <c r="F176" i="6"/>
  <c r="F941" i="6" s="1"/>
  <c r="E176" i="6"/>
  <c r="E941" i="6" s="1"/>
  <c r="L175" i="6"/>
  <c r="L940" i="6" s="1"/>
  <c r="K175" i="6"/>
  <c r="K940" i="6" s="1"/>
  <c r="J175" i="6"/>
  <c r="J940" i="6" s="1"/>
  <c r="I175" i="6"/>
  <c r="I940" i="6" s="1"/>
  <c r="H175" i="6"/>
  <c r="H940" i="6" s="1"/>
  <c r="G175" i="6"/>
  <c r="G940" i="6" s="1"/>
  <c r="F175" i="6"/>
  <c r="F940" i="6" s="1"/>
  <c r="E175" i="6"/>
  <c r="E940" i="6" s="1"/>
  <c r="L174" i="6"/>
  <c r="L939" i="6" s="1"/>
  <c r="K174" i="6"/>
  <c r="K939" i="6" s="1"/>
  <c r="J174" i="6"/>
  <c r="J939" i="6" s="1"/>
  <c r="I174" i="6"/>
  <c r="I939" i="6" s="1"/>
  <c r="H174" i="6"/>
  <c r="H939" i="6" s="1"/>
  <c r="G174" i="6"/>
  <c r="G939" i="6" s="1"/>
  <c r="F174" i="6"/>
  <c r="F939" i="6" s="1"/>
  <c r="E174" i="6"/>
  <c r="E939" i="6" s="1"/>
  <c r="L173" i="6"/>
  <c r="L938" i="6" s="1"/>
  <c r="K173" i="6"/>
  <c r="K938" i="6" s="1"/>
  <c r="J173" i="6"/>
  <c r="J938" i="6" s="1"/>
  <c r="I173" i="6"/>
  <c r="I938" i="6" s="1"/>
  <c r="H173" i="6"/>
  <c r="H938" i="6" s="1"/>
  <c r="G173" i="6"/>
  <c r="G938" i="6" s="1"/>
  <c r="F173" i="6"/>
  <c r="F938" i="6" s="1"/>
  <c r="E173" i="6"/>
  <c r="E938" i="6" s="1"/>
  <c r="L172" i="6"/>
  <c r="L937" i="6" s="1"/>
  <c r="K172" i="6"/>
  <c r="K937" i="6" s="1"/>
  <c r="J172" i="6"/>
  <c r="J937" i="6" s="1"/>
  <c r="I172" i="6"/>
  <c r="I937" i="6" s="1"/>
  <c r="H172" i="6"/>
  <c r="H937" i="6" s="1"/>
  <c r="G172" i="6"/>
  <c r="G937" i="6" s="1"/>
  <c r="F172" i="6"/>
  <c r="F937" i="6" s="1"/>
  <c r="E172" i="6"/>
  <c r="E937" i="6" s="1"/>
  <c r="L171" i="6"/>
  <c r="K171" i="6"/>
  <c r="J171" i="6"/>
  <c r="I171" i="6"/>
  <c r="H171" i="6"/>
  <c r="G171" i="6"/>
  <c r="F171" i="6"/>
  <c r="E171" i="6"/>
  <c r="L170" i="6"/>
  <c r="K170" i="6"/>
  <c r="J170" i="6"/>
  <c r="I170" i="6"/>
  <c r="H170" i="6"/>
  <c r="G170" i="6"/>
  <c r="F170" i="6"/>
  <c r="E170" i="6"/>
  <c r="L169" i="6"/>
  <c r="K169" i="6"/>
  <c r="J169" i="6"/>
  <c r="I169" i="6"/>
  <c r="H169" i="6"/>
  <c r="G169" i="6"/>
  <c r="F169" i="6"/>
  <c r="E169" i="6"/>
  <c r="L168" i="6"/>
  <c r="K168" i="6"/>
  <c r="J168" i="6"/>
  <c r="I168" i="6"/>
  <c r="H168" i="6"/>
  <c r="G168" i="6"/>
  <c r="F168" i="6"/>
  <c r="E168" i="6"/>
  <c r="L167" i="6"/>
  <c r="K167" i="6"/>
  <c r="J167" i="6"/>
  <c r="I167" i="6"/>
  <c r="H167" i="6"/>
  <c r="G167" i="6"/>
  <c r="F167" i="6"/>
  <c r="E167" i="6"/>
  <c r="L166" i="6"/>
  <c r="L936" i="6" s="1"/>
  <c r="K166" i="6"/>
  <c r="K936" i="6" s="1"/>
  <c r="J166" i="6"/>
  <c r="J936" i="6" s="1"/>
  <c r="I166" i="6"/>
  <c r="I936" i="6" s="1"/>
  <c r="H166" i="6"/>
  <c r="H936" i="6" s="1"/>
  <c r="G166" i="6"/>
  <c r="G936" i="6" s="1"/>
  <c r="F166" i="6"/>
  <c r="F936" i="6" s="1"/>
  <c r="E166" i="6"/>
  <c r="E936" i="6" s="1"/>
  <c r="L165" i="6"/>
  <c r="L935" i="6" s="1"/>
  <c r="K165" i="6"/>
  <c r="K935" i="6" s="1"/>
  <c r="J165" i="6"/>
  <c r="J935" i="6" s="1"/>
  <c r="I165" i="6"/>
  <c r="I935" i="6" s="1"/>
  <c r="H165" i="6"/>
  <c r="H935" i="6" s="1"/>
  <c r="G165" i="6"/>
  <c r="G935" i="6" s="1"/>
  <c r="F165" i="6"/>
  <c r="F935" i="6" s="1"/>
  <c r="E165" i="6"/>
  <c r="E935" i="6" s="1"/>
  <c r="L164" i="6"/>
  <c r="L934" i="6" s="1"/>
  <c r="K164" i="6"/>
  <c r="K934" i="6" s="1"/>
  <c r="J164" i="6"/>
  <c r="J934" i="6" s="1"/>
  <c r="I164" i="6"/>
  <c r="I934" i="6" s="1"/>
  <c r="H164" i="6"/>
  <c r="H934" i="6" s="1"/>
  <c r="G164" i="6"/>
  <c r="G934" i="6" s="1"/>
  <c r="F164" i="6"/>
  <c r="F934" i="6" s="1"/>
  <c r="E164" i="6"/>
  <c r="E934" i="6" s="1"/>
  <c r="L163" i="6"/>
  <c r="L933" i="6" s="1"/>
  <c r="K163" i="6"/>
  <c r="K933" i="6" s="1"/>
  <c r="J163" i="6"/>
  <c r="J933" i="6" s="1"/>
  <c r="I163" i="6"/>
  <c r="I933" i="6" s="1"/>
  <c r="H163" i="6"/>
  <c r="H933" i="6" s="1"/>
  <c r="G163" i="6"/>
  <c r="G933" i="6" s="1"/>
  <c r="F163" i="6"/>
  <c r="F933" i="6" s="1"/>
  <c r="E163" i="6"/>
  <c r="E933" i="6" s="1"/>
  <c r="L162" i="6"/>
  <c r="L932" i="6" s="1"/>
  <c r="K162" i="6"/>
  <c r="K932" i="6" s="1"/>
  <c r="J162" i="6"/>
  <c r="J932" i="6" s="1"/>
  <c r="I162" i="6"/>
  <c r="I932" i="6" s="1"/>
  <c r="H162" i="6"/>
  <c r="H932" i="6" s="1"/>
  <c r="G162" i="6"/>
  <c r="G932" i="6" s="1"/>
  <c r="F162" i="6"/>
  <c r="F932" i="6" s="1"/>
  <c r="E162" i="6"/>
  <c r="E932" i="6" s="1"/>
  <c r="L161" i="6"/>
  <c r="L931" i="6" s="1"/>
  <c r="K161" i="6"/>
  <c r="K931" i="6" s="1"/>
  <c r="J161" i="6"/>
  <c r="J931" i="6" s="1"/>
  <c r="I161" i="6"/>
  <c r="I931" i="6" s="1"/>
  <c r="H161" i="6"/>
  <c r="H931" i="6" s="1"/>
  <c r="G161" i="6"/>
  <c r="G931" i="6" s="1"/>
  <c r="F161" i="6"/>
  <c r="F931" i="6" s="1"/>
  <c r="E161" i="6"/>
  <c r="E931" i="6" s="1"/>
  <c r="L160" i="6"/>
  <c r="L930" i="6" s="1"/>
  <c r="K160" i="6"/>
  <c r="K930" i="6" s="1"/>
  <c r="J160" i="6"/>
  <c r="J930" i="6" s="1"/>
  <c r="I160" i="6"/>
  <c r="I930" i="6" s="1"/>
  <c r="H160" i="6"/>
  <c r="H930" i="6" s="1"/>
  <c r="G160" i="6"/>
  <c r="G930" i="6" s="1"/>
  <c r="F160" i="6"/>
  <c r="F930" i="6" s="1"/>
  <c r="E160" i="6"/>
  <c r="E930" i="6" s="1"/>
  <c r="L159" i="6"/>
  <c r="L929" i="6" s="1"/>
  <c r="K159" i="6"/>
  <c r="K929" i="6" s="1"/>
  <c r="J159" i="6"/>
  <c r="J929" i="6" s="1"/>
  <c r="I159" i="6"/>
  <c r="I929" i="6" s="1"/>
  <c r="H159" i="6"/>
  <c r="H929" i="6" s="1"/>
  <c r="G159" i="6"/>
  <c r="G929" i="6" s="1"/>
  <c r="F159" i="6"/>
  <c r="F929" i="6" s="1"/>
  <c r="E159" i="6"/>
  <c r="E929" i="6" s="1"/>
  <c r="L158" i="6"/>
  <c r="L928" i="6" s="1"/>
  <c r="K158" i="6"/>
  <c r="K928" i="6" s="1"/>
  <c r="J158" i="6"/>
  <c r="J928" i="6" s="1"/>
  <c r="I158" i="6"/>
  <c r="I928" i="6" s="1"/>
  <c r="H158" i="6"/>
  <c r="H928" i="6" s="1"/>
  <c r="G158" i="6"/>
  <c r="G928" i="6" s="1"/>
  <c r="F158" i="6"/>
  <c r="F928" i="6" s="1"/>
  <c r="E158" i="6"/>
  <c r="E928" i="6" s="1"/>
  <c r="L157" i="6"/>
  <c r="L927" i="6" s="1"/>
  <c r="K157" i="6"/>
  <c r="K927" i="6" s="1"/>
  <c r="J157" i="6"/>
  <c r="J927" i="6" s="1"/>
  <c r="I157" i="6"/>
  <c r="I927" i="6" s="1"/>
  <c r="H157" i="6"/>
  <c r="H927" i="6" s="1"/>
  <c r="G157" i="6"/>
  <c r="G927" i="6" s="1"/>
  <c r="F157" i="6"/>
  <c r="F927" i="6" s="1"/>
  <c r="E157" i="6"/>
  <c r="E927" i="6" s="1"/>
  <c r="L156" i="6"/>
  <c r="L926" i="6" s="1"/>
  <c r="K156" i="6"/>
  <c r="K926" i="6" s="1"/>
  <c r="J156" i="6"/>
  <c r="J926" i="6" s="1"/>
  <c r="I156" i="6"/>
  <c r="I926" i="6" s="1"/>
  <c r="H156" i="6"/>
  <c r="H926" i="6" s="1"/>
  <c r="G156" i="6"/>
  <c r="G926" i="6" s="1"/>
  <c r="F156" i="6"/>
  <c r="F926" i="6" s="1"/>
  <c r="E156" i="6"/>
  <c r="E926" i="6" s="1"/>
  <c r="L155" i="6"/>
  <c r="L925" i="6" s="1"/>
  <c r="K155" i="6"/>
  <c r="K925" i="6" s="1"/>
  <c r="J155" i="6"/>
  <c r="J925" i="6" s="1"/>
  <c r="I155" i="6"/>
  <c r="I925" i="6" s="1"/>
  <c r="H155" i="6"/>
  <c r="H925" i="6" s="1"/>
  <c r="G155" i="6"/>
  <c r="G925" i="6" s="1"/>
  <c r="F155" i="6"/>
  <c r="F925" i="6" s="1"/>
  <c r="E155" i="6"/>
  <c r="E925" i="6" s="1"/>
  <c r="L154" i="6"/>
  <c r="L924" i="6" s="1"/>
  <c r="K154" i="6"/>
  <c r="K924" i="6" s="1"/>
  <c r="J154" i="6"/>
  <c r="J924" i="6" s="1"/>
  <c r="I154" i="6"/>
  <c r="I924" i="6" s="1"/>
  <c r="H154" i="6"/>
  <c r="H924" i="6" s="1"/>
  <c r="G154" i="6"/>
  <c r="G924" i="6" s="1"/>
  <c r="F154" i="6"/>
  <c r="F924" i="6" s="1"/>
  <c r="E154" i="6"/>
  <c r="E924" i="6" s="1"/>
  <c r="L153" i="6"/>
  <c r="L923" i="6" s="1"/>
  <c r="K153" i="6"/>
  <c r="K923" i="6" s="1"/>
  <c r="J153" i="6"/>
  <c r="J923" i="6" s="1"/>
  <c r="I153" i="6"/>
  <c r="I923" i="6" s="1"/>
  <c r="H153" i="6"/>
  <c r="H923" i="6" s="1"/>
  <c r="G153" i="6"/>
  <c r="G923" i="6" s="1"/>
  <c r="F153" i="6"/>
  <c r="F923" i="6" s="1"/>
  <c r="E153" i="6"/>
  <c r="E923" i="6" s="1"/>
  <c r="L152" i="6"/>
  <c r="L922" i="6" s="1"/>
  <c r="K152" i="6"/>
  <c r="K922" i="6" s="1"/>
  <c r="J152" i="6"/>
  <c r="J922" i="6" s="1"/>
  <c r="I152" i="6"/>
  <c r="I922" i="6" s="1"/>
  <c r="H152" i="6"/>
  <c r="H922" i="6" s="1"/>
  <c r="G152" i="6"/>
  <c r="G922" i="6" s="1"/>
  <c r="F152" i="6"/>
  <c r="F922" i="6" s="1"/>
  <c r="E152" i="6"/>
  <c r="E922" i="6" s="1"/>
  <c r="L151" i="6"/>
  <c r="L921" i="6" s="1"/>
  <c r="K151" i="6"/>
  <c r="K921" i="6" s="1"/>
  <c r="J151" i="6"/>
  <c r="J921" i="6" s="1"/>
  <c r="I151" i="6"/>
  <c r="I921" i="6" s="1"/>
  <c r="H151" i="6"/>
  <c r="H921" i="6" s="1"/>
  <c r="G151" i="6"/>
  <c r="G921" i="6" s="1"/>
  <c r="F151" i="6"/>
  <c r="F921" i="6" s="1"/>
  <c r="E151" i="6"/>
  <c r="E921" i="6" s="1"/>
  <c r="L150" i="6"/>
  <c r="L920" i="6" s="1"/>
  <c r="K150" i="6"/>
  <c r="K920" i="6" s="1"/>
  <c r="J150" i="6"/>
  <c r="J920" i="6" s="1"/>
  <c r="I150" i="6"/>
  <c r="I920" i="6" s="1"/>
  <c r="H150" i="6"/>
  <c r="H920" i="6" s="1"/>
  <c r="G150" i="6"/>
  <c r="G920" i="6" s="1"/>
  <c r="F150" i="6"/>
  <c r="F920" i="6" s="1"/>
  <c r="E150" i="6"/>
  <c r="E920" i="6" s="1"/>
  <c r="L149" i="6"/>
  <c r="L919" i="6" s="1"/>
  <c r="K149" i="6"/>
  <c r="K919" i="6" s="1"/>
  <c r="J149" i="6"/>
  <c r="J919" i="6" s="1"/>
  <c r="I149" i="6"/>
  <c r="I919" i="6" s="1"/>
  <c r="H149" i="6"/>
  <c r="H919" i="6" s="1"/>
  <c r="G149" i="6"/>
  <c r="G919" i="6" s="1"/>
  <c r="F149" i="6"/>
  <c r="F919" i="6" s="1"/>
  <c r="E149" i="6"/>
  <c r="E919" i="6" s="1"/>
  <c r="L148" i="6"/>
  <c r="L918" i="6" s="1"/>
  <c r="K148" i="6"/>
  <c r="K918" i="6" s="1"/>
  <c r="J148" i="6"/>
  <c r="J918" i="6" s="1"/>
  <c r="I148" i="6"/>
  <c r="I918" i="6" s="1"/>
  <c r="H148" i="6"/>
  <c r="H918" i="6" s="1"/>
  <c r="G148" i="6"/>
  <c r="G918" i="6" s="1"/>
  <c r="F148" i="6"/>
  <c r="F918" i="6" s="1"/>
  <c r="E148" i="6"/>
  <c r="E918" i="6" s="1"/>
  <c r="L147" i="6"/>
  <c r="L917" i="6" s="1"/>
  <c r="K147" i="6"/>
  <c r="K917" i="6" s="1"/>
  <c r="J147" i="6"/>
  <c r="J917" i="6" s="1"/>
  <c r="I147" i="6"/>
  <c r="I917" i="6" s="1"/>
  <c r="H147" i="6"/>
  <c r="H917" i="6" s="1"/>
  <c r="G147" i="6"/>
  <c r="G917" i="6" s="1"/>
  <c r="F147" i="6"/>
  <c r="F917" i="6" s="1"/>
  <c r="E147" i="6"/>
  <c r="E917" i="6" s="1"/>
  <c r="L146" i="6"/>
  <c r="K146" i="6"/>
  <c r="J146" i="6"/>
  <c r="I146" i="6"/>
  <c r="H146" i="6"/>
  <c r="G146" i="6"/>
  <c r="F146" i="6"/>
  <c r="E146" i="6"/>
  <c r="L145" i="6"/>
  <c r="K145" i="6"/>
  <c r="J145" i="6"/>
  <c r="I145" i="6"/>
  <c r="H145" i="6"/>
  <c r="G145" i="6"/>
  <c r="F145" i="6"/>
  <c r="E145" i="6"/>
  <c r="L144" i="6"/>
  <c r="K144" i="6"/>
  <c r="J144" i="6"/>
  <c r="I144" i="6"/>
  <c r="H144" i="6"/>
  <c r="G144" i="6"/>
  <c r="F144" i="6"/>
  <c r="E144" i="6"/>
  <c r="L143" i="6"/>
  <c r="K143" i="6"/>
  <c r="J143" i="6"/>
  <c r="I143" i="6"/>
  <c r="H143" i="6"/>
  <c r="G143" i="6"/>
  <c r="F143" i="6"/>
  <c r="E143" i="6"/>
  <c r="L142" i="6"/>
  <c r="K142" i="6"/>
  <c r="J142" i="6"/>
  <c r="I142" i="6"/>
  <c r="H142" i="6"/>
  <c r="G142" i="6"/>
  <c r="F142" i="6"/>
  <c r="E142" i="6"/>
  <c r="L141" i="6"/>
  <c r="L916" i="6" s="1"/>
  <c r="K141" i="6"/>
  <c r="K916" i="6" s="1"/>
  <c r="J141" i="6"/>
  <c r="J916" i="6" s="1"/>
  <c r="I141" i="6"/>
  <c r="I916" i="6" s="1"/>
  <c r="H141" i="6"/>
  <c r="H916" i="6" s="1"/>
  <c r="G141" i="6"/>
  <c r="G916" i="6" s="1"/>
  <c r="F141" i="6"/>
  <c r="F916" i="6" s="1"/>
  <c r="E141" i="6"/>
  <c r="E916" i="6" s="1"/>
  <c r="L140" i="6"/>
  <c r="L915" i="6" s="1"/>
  <c r="K140" i="6"/>
  <c r="K915" i="6" s="1"/>
  <c r="J140" i="6"/>
  <c r="J915" i="6" s="1"/>
  <c r="I140" i="6"/>
  <c r="I915" i="6" s="1"/>
  <c r="H140" i="6"/>
  <c r="H915" i="6" s="1"/>
  <c r="G140" i="6"/>
  <c r="G915" i="6" s="1"/>
  <c r="F140" i="6"/>
  <c r="F915" i="6" s="1"/>
  <c r="E140" i="6"/>
  <c r="E915" i="6" s="1"/>
  <c r="L139" i="6"/>
  <c r="L914" i="6" s="1"/>
  <c r="K139" i="6"/>
  <c r="K914" i="6" s="1"/>
  <c r="J139" i="6"/>
  <c r="J914" i="6" s="1"/>
  <c r="I139" i="6"/>
  <c r="I914" i="6" s="1"/>
  <c r="H139" i="6"/>
  <c r="H914" i="6" s="1"/>
  <c r="G139" i="6"/>
  <c r="G914" i="6" s="1"/>
  <c r="F139" i="6"/>
  <c r="F914" i="6" s="1"/>
  <c r="E139" i="6"/>
  <c r="E914" i="6" s="1"/>
  <c r="L138" i="6"/>
  <c r="L913" i="6" s="1"/>
  <c r="K138" i="6"/>
  <c r="K913" i="6" s="1"/>
  <c r="J138" i="6"/>
  <c r="J913" i="6" s="1"/>
  <c r="I138" i="6"/>
  <c r="I913" i="6" s="1"/>
  <c r="H138" i="6"/>
  <c r="H913" i="6" s="1"/>
  <c r="G138" i="6"/>
  <c r="G913" i="6" s="1"/>
  <c r="F138" i="6"/>
  <c r="F913" i="6" s="1"/>
  <c r="E138" i="6"/>
  <c r="E913" i="6" s="1"/>
  <c r="L137" i="6"/>
  <c r="L912" i="6" s="1"/>
  <c r="K137" i="6"/>
  <c r="K912" i="6" s="1"/>
  <c r="J137" i="6"/>
  <c r="J912" i="6" s="1"/>
  <c r="I137" i="6"/>
  <c r="I912" i="6" s="1"/>
  <c r="H137" i="6"/>
  <c r="H912" i="6" s="1"/>
  <c r="G137" i="6"/>
  <c r="G912" i="6" s="1"/>
  <c r="F137" i="6"/>
  <c r="F912" i="6" s="1"/>
  <c r="E137" i="6"/>
  <c r="E912" i="6" s="1"/>
  <c r="L136" i="6"/>
  <c r="L911" i="6" s="1"/>
  <c r="K136" i="6"/>
  <c r="K911" i="6" s="1"/>
  <c r="J136" i="6"/>
  <c r="J911" i="6" s="1"/>
  <c r="I136" i="6"/>
  <c r="I911" i="6" s="1"/>
  <c r="H136" i="6"/>
  <c r="H911" i="6" s="1"/>
  <c r="G136" i="6"/>
  <c r="G911" i="6" s="1"/>
  <c r="F136" i="6"/>
  <c r="F911" i="6" s="1"/>
  <c r="E136" i="6"/>
  <c r="E911" i="6" s="1"/>
  <c r="L135" i="6"/>
  <c r="L910" i="6" s="1"/>
  <c r="K135" i="6"/>
  <c r="K910" i="6" s="1"/>
  <c r="J135" i="6"/>
  <c r="J910" i="6" s="1"/>
  <c r="I135" i="6"/>
  <c r="I910" i="6" s="1"/>
  <c r="H135" i="6"/>
  <c r="H910" i="6" s="1"/>
  <c r="G135" i="6"/>
  <c r="G910" i="6" s="1"/>
  <c r="F135" i="6"/>
  <c r="F910" i="6" s="1"/>
  <c r="E135" i="6"/>
  <c r="E910" i="6" s="1"/>
  <c r="L134" i="6"/>
  <c r="L909" i="6" s="1"/>
  <c r="K134" i="6"/>
  <c r="K909" i="6" s="1"/>
  <c r="J134" i="6"/>
  <c r="J909" i="6" s="1"/>
  <c r="I134" i="6"/>
  <c r="I909" i="6" s="1"/>
  <c r="H134" i="6"/>
  <c r="H909" i="6" s="1"/>
  <c r="G134" i="6"/>
  <c r="G909" i="6" s="1"/>
  <c r="F134" i="6"/>
  <c r="F909" i="6" s="1"/>
  <c r="E134" i="6"/>
  <c r="E909" i="6" s="1"/>
  <c r="L133" i="6"/>
  <c r="L908" i="6" s="1"/>
  <c r="K133" i="6"/>
  <c r="K908" i="6" s="1"/>
  <c r="J133" i="6"/>
  <c r="J908" i="6" s="1"/>
  <c r="I133" i="6"/>
  <c r="I908" i="6" s="1"/>
  <c r="H133" i="6"/>
  <c r="H908" i="6" s="1"/>
  <c r="G133" i="6"/>
  <c r="G908" i="6" s="1"/>
  <c r="F133" i="6"/>
  <c r="F908" i="6" s="1"/>
  <c r="E133" i="6"/>
  <c r="E908" i="6" s="1"/>
  <c r="L132" i="6"/>
  <c r="L907" i="6" s="1"/>
  <c r="K132" i="6"/>
  <c r="K907" i="6" s="1"/>
  <c r="J132" i="6"/>
  <c r="J907" i="6" s="1"/>
  <c r="I132" i="6"/>
  <c r="I907" i="6" s="1"/>
  <c r="H132" i="6"/>
  <c r="H907" i="6" s="1"/>
  <c r="G132" i="6"/>
  <c r="G907" i="6" s="1"/>
  <c r="F132" i="6"/>
  <c r="F907" i="6" s="1"/>
  <c r="E132" i="6"/>
  <c r="E907" i="6" s="1"/>
  <c r="L131" i="6"/>
  <c r="L906" i="6" s="1"/>
  <c r="K131" i="6"/>
  <c r="K906" i="6" s="1"/>
  <c r="J131" i="6"/>
  <c r="J906" i="6" s="1"/>
  <c r="I131" i="6"/>
  <c r="I906" i="6" s="1"/>
  <c r="H131" i="6"/>
  <c r="H906" i="6" s="1"/>
  <c r="G131" i="6"/>
  <c r="G906" i="6" s="1"/>
  <c r="F131" i="6"/>
  <c r="F906" i="6" s="1"/>
  <c r="E131" i="6"/>
  <c r="E906" i="6" s="1"/>
  <c r="L130" i="6"/>
  <c r="L905" i="6" s="1"/>
  <c r="K130" i="6"/>
  <c r="K905" i="6" s="1"/>
  <c r="J130" i="6"/>
  <c r="J905" i="6" s="1"/>
  <c r="I130" i="6"/>
  <c r="I905" i="6" s="1"/>
  <c r="H130" i="6"/>
  <c r="H905" i="6" s="1"/>
  <c r="G130" i="6"/>
  <c r="G905" i="6" s="1"/>
  <c r="F130" i="6"/>
  <c r="F905" i="6" s="1"/>
  <c r="E130" i="6"/>
  <c r="E905" i="6" s="1"/>
  <c r="L129" i="6"/>
  <c r="L904" i="6" s="1"/>
  <c r="K129" i="6"/>
  <c r="K904" i="6" s="1"/>
  <c r="J129" i="6"/>
  <c r="J904" i="6" s="1"/>
  <c r="I129" i="6"/>
  <c r="I904" i="6" s="1"/>
  <c r="H129" i="6"/>
  <c r="H904" i="6" s="1"/>
  <c r="G129" i="6"/>
  <c r="G904" i="6" s="1"/>
  <c r="F129" i="6"/>
  <c r="F904" i="6" s="1"/>
  <c r="E129" i="6"/>
  <c r="E904" i="6" s="1"/>
  <c r="L128" i="6"/>
  <c r="L903" i="6" s="1"/>
  <c r="K128" i="6"/>
  <c r="K903" i="6" s="1"/>
  <c r="J128" i="6"/>
  <c r="J903" i="6" s="1"/>
  <c r="I128" i="6"/>
  <c r="I903" i="6" s="1"/>
  <c r="H128" i="6"/>
  <c r="H903" i="6" s="1"/>
  <c r="G128" i="6"/>
  <c r="G903" i="6" s="1"/>
  <c r="F128" i="6"/>
  <c r="F903" i="6" s="1"/>
  <c r="E128" i="6"/>
  <c r="E903" i="6" s="1"/>
  <c r="L127" i="6"/>
  <c r="L902" i="6" s="1"/>
  <c r="K127" i="6"/>
  <c r="K902" i="6" s="1"/>
  <c r="J127" i="6"/>
  <c r="J902" i="6" s="1"/>
  <c r="I127" i="6"/>
  <c r="I902" i="6" s="1"/>
  <c r="H127" i="6"/>
  <c r="H902" i="6" s="1"/>
  <c r="G127" i="6"/>
  <c r="G902" i="6" s="1"/>
  <c r="F127" i="6"/>
  <c r="F902" i="6" s="1"/>
  <c r="E127" i="6"/>
  <c r="E902" i="6" s="1"/>
  <c r="L126" i="6"/>
  <c r="L901" i="6" s="1"/>
  <c r="K126" i="6"/>
  <c r="K901" i="6" s="1"/>
  <c r="J126" i="6"/>
  <c r="J901" i="6" s="1"/>
  <c r="I126" i="6"/>
  <c r="I901" i="6" s="1"/>
  <c r="H126" i="6"/>
  <c r="H901" i="6" s="1"/>
  <c r="G126" i="6"/>
  <c r="G901" i="6" s="1"/>
  <c r="F126" i="6"/>
  <c r="F901" i="6" s="1"/>
  <c r="E126" i="6"/>
  <c r="E901" i="6" s="1"/>
  <c r="L125" i="6"/>
  <c r="L900" i="6" s="1"/>
  <c r="K125" i="6"/>
  <c r="K900" i="6" s="1"/>
  <c r="J125" i="6"/>
  <c r="J900" i="6" s="1"/>
  <c r="I125" i="6"/>
  <c r="I900" i="6" s="1"/>
  <c r="H125" i="6"/>
  <c r="H900" i="6" s="1"/>
  <c r="G125" i="6"/>
  <c r="G900" i="6" s="1"/>
  <c r="F125" i="6"/>
  <c r="F900" i="6" s="1"/>
  <c r="E125" i="6"/>
  <c r="E900" i="6" s="1"/>
  <c r="L124" i="6"/>
  <c r="L899" i="6" s="1"/>
  <c r="K124" i="6"/>
  <c r="K899" i="6" s="1"/>
  <c r="J124" i="6"/>
  <c r="J899" i="6" s="1"/>
  <c r="I124" i="6"/>
  <c r="I899" i="6" s="1"/>
  <c r="H124" i="6"/>
  <c r="H899" i="6" s="1"/>
  <c r="G124" i="6"/>
  <c r="G899" i="6" s="1"/>
  <c r="F124" i="6"/>
  <c r="F899" i="6" s="1"/>
  <c r="E124" i="6"/>
  <c r="E899" i="6" s="1"/>
  <c r="L123" i="6"/>
  <c r="L898" i="6" s="1"/>
  <c r="K123" i="6"/>
  <c r="K898" i="6" s="1"/>
  <c r="J123" i="6"/>
  <c r="J898" i="6" s="1"/>
  <c r="I123" i="6"/>
  <c r="I898" i="6" s="1"/>
  <c r="H123" i="6"/>
  <c r="H898" i="6" s="1"/>
  <c r="G123" i="6"/>
  <c r="G898" i="6" s="1"/>
  <c r="F123" i="6"/>
  <c r="F898" i="6" s="1"/>
  <c r="E123" i="6"/>
  <c r="E898" i="6" s="1"/>
  <c r="L122" i="6"/>
  <c r="L897" i="6" s="1"/>
  <c r="K122" i="6"/>
  <c r="K897" i="6" s="1"/>
  <c r="J122" i="6"/>
  <c r="J897" i="6" s="1"/>
  <c r="I122" i="6"/>
  <c r="I897" i="6" s="1"/>
  <c r="H122" i="6"/>
  <c r="H897" i="6" s="1"/>
  <c r="G122" i="6"/>
  <c r="G897" i="6" s="1"/>
  <c r="F122" i="6"/>
  <c r="F897" i="6" s="1"/>
  <c r="E122" i="6"/>
  <c r="E897" i="6" s="1"/>
  <c r="L121" i="6"/>
  <c r="K121" i="6"/>
  <c r="J121" i="6"/>
  <c r="I121" i="6"/>
  <c r="H121" i="6"/>
  <c r="G121" i="6"/>
  <c r="F121" i="6"/>
  <c r="E121" i="6"/>
  <c r="L120" i="6"/>
  <c r="K120" i="6"/>
  <c r="J120" i="6"/>
  <c r="I120" i="6"/>
  <c r="H120" i="6"/>
  <c r="G120" i="6"/>
  <c r="F120" i="6"/>
  <c r="E120" i="6"/>
  <c r="L119" i="6"/>
  <c r="K119" i="6"/>
  <c r="J119" i="6"/>
  <c r="I119" i="6"/>
  <c r="H119" i="6"/>
  <c r="G119" i="6"/>
  <c r="F119" i="6"/>
  <c r="E119" i="6"/>
  <c r="L118" i="6"/>
  <c r="K118" i="6"/>
  <c r="J118" i="6"/>
  <c r="I118" i="6"/>
  <c r="H118" i="6"/>
  <c r="G118" i="6"/>
  <c r="F118" i="6"/>
  <c r="E118" i="6"/>
  <c r="L117" i="6"/>
  <c r="K117" i="6"/>
  <c r="J117" i="6"/>
  <c r="I117" i="6"/>
  <c r="H117" i="6"/>
  <c r="G117" i="6"/>
  <c r="F117" i="6"/>
  <c r="E117" i="6"/>
  <c r="L116" i="6"/>
  <c r="L896" i="6" s="1"/>
  <c r="K116" i="6"/>
  <c r="K896" i="6" s="1"/>
  <c r="J116" i="6"/>
  <c r="J896" i="6" s="1"/>
  <c r="I116" i="6"/>
  <c r="I896" i="6" s="1"/>
  <c r="H116" i="6"/>
  <c r="H896" i="6" s="1"/>
  <c r="G116" i="6"/>
  <c r="G896" i="6" s="1"/>
  <c r="F116" i="6"/>
  <c r="F896" i="6" s="1"/>
  <c r="E116" i="6"/>
  <c r="E896" i="6" s="1"/>
  <c r="L115" i="6"/>
  <c r="L895" i="6" s="1"/>
  <c r="K115" i="6"/>
  <c r="K895" i="6" s="1"/>
  <c r="J115" i="6"/>
  <c r="J895" i="6" s="1"/>
  <c r="I115" i="6"/>
  <c r="I895" i="6" s="1"/>
  <c r="H115" i="6"/>
  <c r="H895" i="6" s="1"/>
  <c r="G115" i="6"/>
  <c r="G895" i="6" s="1"/>
  <c r="F115" i="6"/>
  <c r="F895" i="6" s="1"/>
  <c r="E115" i="6"/>
  <c r="E895" i="6" s="1"/>
  <c r="L114" i="6"/>
  <c r="L894" i="6" s="1"/>
  <c r="K114" i="6"/>
  <c r="K894" i="6" s="1"/>
  <c r="J114" i="6"/>
  <c r="J894" i="6" s="1"/>
  <c r="I114" i="6"/>
  <c r="I894" i="6" s="1"/>
  <c r="H114" i="6"/>
  <c r="H894" i="6" s="1"/>
  <c r="G114" i="6"/>
  <c r="G894" i="6" s="1"/>
  <c r="F114" i="6"/>
  <c r="F894" i="6" s="1"/>
  <c r="E114" i="6"/>
  <c r="E894" i="6" s="1"/>
  <c r="L113" i="6"/>
  <c r="L893" i="6" s="1"/>
  <c r="K113" i="6"/>
  <c r="K893" i="6" s="1"/>
  <c r="J113" i="6"/>
  <c r="J893" i="6" s="1"/>
  <c r="I113" i="6"/>
  <c r="I893" i="6" s="1"/>
  <c r="H113" i="6"/>
  <c r="H893" i="6" s="1"/>
  <c r="G113" i="6"/>
  <c r="G893" i="6" s="1"/>
  <c r="F113" i="6"/>
  <c r="F893" i="6" s="1"/>
  <c r="E113" i="6"/>
  <c r="E893" i="6" s="1"/>
  <c r="L112" i="6"/>
  <c r="L892" i="6" s="1"/>
  <c r="K112" i="6"/>
  <c r="K892" i="6" s="1"/>
  <c r="J112" i="6"/>
  <c r="J892" i="6" s="1"/>
  <c r="I112" i="6"/>
  <c r="I892" i="6" s="1"/>
  <c r="H112" i="6"/>
  <c r="H892" i="6" s="1"/>
  <c r="G112" i="6"/>
  <c r="G892" i="6" s="1"/>
  <c r="F112" i="6"/>
  <c r="F892" i="6" s="1"/>
  <c r="E112" i="6"/>
  <c r="E892" i="6" s="1"/>
  <c r="L111" i="6"/>
  <c r="L891" i="6" s="1"/>
  <c r="K111" i="6"/>
  <c r="K891" i="6" s="1"/>
  <c r="J111" i="6"/>
  <c r="J891" i="6" s="1"/>
  <c r="I111" i="6"/>
  <c r="I891" i="6" s="1"/>
  <c r="H111" i="6"/>
  <c r="H891" i="6" s="1"/>
  <c r="G111" i="6"/>
  <c r="G891" i="6" s="1"/>
  <c r="F111" i="6"/>
  <c r="F891" i="6" s="1"/>
  <c r="E111" i="6"/>
  <c r="E891" i="6" s="1"/>
  <c r="L110" i="6"/>
  <c r="L890" i="6" s="1"/>
  <c r="K110" i="6"/>
  <c r="K890" i="6" s="1"/>
  <c r="J110" i="6"/>
  <c r="J890" i="6" s="1"/>
  <c r="I110" i="6"/>
  <c r="I890" i="6" s="1"/>
  <c r="H110" i="6"/>
  <c r="H890" i="6" s="1"/>
  <c r="G110" i="6"/>
  <c r="G890" i="6" s="1"/>
  <c r="F110" i="6"/>
  <c r="F890" i="6" s="1"/>
  <c r="E110" i="6"/>
  <c r="E890" i="6" s="1"/>
  <c r="L109" i="6"/>
  <c r="L889" i="6" s="1"/>
  <c r="K109" i="6"/>
  <c r="K889" i="6" s="1"/>
  <c r="J109" i="6"/>
  <c r="J889" i="6" s="1"/>
  <c r="I109" i="6"/>
  <c r="I889" i="6" s="1"/>
  <c r="H109" i="6"/>
  <c r="H889" i="6" s="1"/>
  <c r="G109" i="6"/>
  <c r="G889" i="6" s="1"/>
  <c r="F109" i="6"/>
  <c r="F889" i="6" s="1"/>
  <c r="E109" i="6"/>
  <c r="E889" i="6" s="1"/>
  <c r="L108" i="6"/>
  <c r="L888" i="6" s="1"/>
  <c r="K108" i="6"/>
  <c r="K888" i="6" s="1"/>
  <c r="J108" i="6"/>
  <c r="J888" i="6" s="1"/>
  <c r="I108" i="6"/>
  <c r="I888" i="6" s="1"/>
  <c r="H108" i="6"/>
  <c r="H888" i="6" s="1"/>
  <c r="G108" i="6"/>
  <c r="G888" i="6" s="1"/>
  <c r="F108" i="6"/>
  <c r="F888" i="6" s="1"/>
  <c r="E108" i="6"/>
  <c r="E888" i="6" s="1"/>
  <c r="L107" i="6"/>
  <c r="L887" i="6" s="1"/>
  <c r="K107" i="6"/>
  <c r="K887" i="6" s="1"/>
  <c r="J107" i="6"/>
  <c r="J887" i="6" s="1"/>
  <c r="I107" i="6"/>
  <c r="I887" i="6" s="1"/>
  <c r="H107" i="6"/>
  <c r="H887" i="6" s="1"/>
  <c r="G107" i="6"/>
  <c r="G887" i="6" s="1"/>
  <c r="F107" i="6"/>
  <c r="F887" i="6" s="1"/>
  <c r="E107" i="6"/>
  <c r="E887" i="6" s="1"/>
  <c r="L106" i="6"/>
  <c r="L886" i="6" s="1"/>
  <c r="K106" i="6"/>
  <c r="K886" i="6" s="1"/>
  <c r="J106" i="6"/>
  <c r="J886" i="6" s="1"/>
  <c r="I106" i="6"/>
  <c r="I886" i="6" s="1"/>
  <c r="H106" i="6"/>
  <c r="H886" i="6" s="1"/>
  <c r="G106" i="6"/>
  <c r="G886" i="6" s="1"/>
  <c r="F106" i="6"/>
  <c r="F886" i="6" s="1"/>
  <c r="E106" i="6"/>
  <c r="E886" i="6" s="1"/>
  <c r="L105" i="6"/>
  <c r="L885" i="6" s="1"/>
  <c r="K105" i="6"/>
  <c r="K885" i="6" s="1"/>
  <c r="J105" i="6"/>
  <c r="J885" i="6" s="1"/>
  <c r="I105" i="6"/>
  <c r="I885" i="6" s="1"/>
  <c r="H105" i="6"/>
  <c r="H885" i="6" s="1"/>
  <c r="G105" i="6"/>
  <c r="G885" i="6" s="1"/>
  <c r="F105" i="6"/>
  <c r="F885" i="6" s="1"/>
  <c r="E105" i="6"/>
  <c r="E885" i="6" s="1"/>
  <c r="L104" i="6"/>
  <c r="L884" i="6" s="1"/>
  <c r="K104" i="6"/>
  <c r="K884" i="6" s="1"/>
  <c r="J104" i="6"/>
  <c r="J884" i="6" s="1"/>
  <c r="I104" i="6"/>
  <c r="I884" i="6" s="1"/>
  <c r="H104" i="6"/>
  <c r="H884" i="6" s="1"/>
  <c r="G104" i="6"/>
  <c r="G884" i="6" s="1"/>
  <c r="F104" i="6"/>
  <c r="F884" i="6" s="1"/>
  <c r="E104" i="6"/>
  <c r="E884" i="6" s="1"/>
  <c r="L103" i="6"/>
  <c r="L883" i="6" s="1"/>
  <c r="K103" i="6"/>
  <c r="K883" i="6" s="1"/>
  <c r="J103" i="6"/>
  <c r="J883" i="6" s="1"/>
  <c r="I103" i="6"/>
  <c r="I883" i="6" s="1"/>
  <c r="H103" i="6"/>
  <c r="H883" i="6" s="1"/>
  <c r="G103" i="6"/>
  <c r="G883" i="6" s="1"/>
  <c r="F103" i="6"/>
  <c r="F883" i="6" s="1"/>
  <c r="E103" i="6"/>
  <c r="E883" i="6" s="1"/>
  <c r="L102" i="6"/>
  <c r="L882" i="6" s="1"/>
  <c r="K102" i="6"/>
  <c r="K882" i="6" s="1"/>
  <c r="J102" i="6"/>
  <c r="J882" i="6" s="1"/>
  <c r="I102" i="6"/>
  <c r="I882" i="6" s="1"/>
  <c r="H102" i="6"/>
  <c r="H882" i="6" s="1"/>
  <c r="G102" i="6"/>
  <c r="G882" i="6" s="1"/>
  <c r="F102" i="6"/>
  <c r="F882" i="6" s="1"/>
  <c r="E102" i="6"/>
  <c r="E882" i="6" s="1"/>
  <c r="L101" i="6"/>
  <c r="L881" i="6" s="1"/>
  <c r="K101" i="6"/>
  <c r="K881" i="6" s="1"/>
  <c r="J101" i="6"/>
  <c r="J881" i="6" s="1"/>
  <c r="I101" i="6"/>
  <c r="I881" i="6" s="1"/>
  <c r="H101" i="6"/>
  <c r="H881" i="6" s="1"/>
  <c r="G101" i="6"/>
  <c r="G881" i="6" s="1"/>
  <c r="F101" i="6"/>
  <c r="F881" i="6" s="1"/>
  <c r="E101" i="6"/>
  <c r="E881" i="6" s="1"/>
  <c r="L100" i="6"/>
  <c r="L880" i="6" s="1"/>
  <c r="K100" i="6"/>
  <c r="K880" i="6" s="1"/>
  <c r="J100" i="6"/>
  <c r="J880" i="6" s="1"/>
  <c r="I100" i="6"/>
  <c r="I880" i="6" s="1"/>
  <c r="H100" i="6"/>
  <c r="H880" i="6" s="1"/>
  <c r="G100" i="6"/>
  <c r="G880" i="6" s="1"/>
  <c r="F100" i="6"/>
  <c r="F880" i="6" s="1"/>
  <c r="E100" i="6"/>
  <c r="E880" i="6" s="1"/>
  <c r="L99" i="6"/>
  <c r="L879" i="6" s="1"/>
  <c r="K99" i="6"/>
  <c r="K879" i="6" s="1"/>
  <c r="J99" i="6"/>
  <c r="J879" i="6" s="1"/>
  <c r="I99" i="6"/>
  <c r="I879" i="6" s="1"/>
  <c r="H99" i="6"/>
  <c r="H879" i="6" s="1"/>
  <c r="G99" i="6"/>
  <c r="G879" i="6" s="1"/>
  <c r="F99" i="6"/>
  <c r="F879" i="6" s="1"/>
  <c r="E99" i="6"/>
  <c r="E879" i="6" s="1"/>
  <c r="L98" i="6"/>
  <c r="L878" i="6" s="1"/>
  <c r="K98" i="6"/>
  <c r="K878" i="6" s="1"/>
  <c r="J98" i="6"/>
  <c r="J878" i="6" s="1"/>
  <c r="I98" i="6"/>
  <c r="I878" i="6" s="1"/>
  <c r="H98" i="6"/>
  <c r="H878" i="6" s="1"/>
  <c r="G98" i="6"/>
  <c r="G878" i="6" s="1"/>
  <c r="F98" i="6"/>
  <c r="F878" i="6" s="1"/>
  <c r="E98" i="6"/>
  <c r="E878" i="6" s="1"/>
  <c r="L97" i="6"/>
  <c r="L877" i="6" s="1"/>
  <c r="K97" i="6"/>
  <c r="K877" i="6" s="1"/>
  <c r="J97" i="6"/>
  <c r="J877" i="6" s="1"/>
  <c r="I97" i="6"/>
  <c r="I877" i="6" s="1"/>
  <c r="H97" i="6"/>
  <c r="H877" i="6" s="1"/>
  <c r="G97" i="6"/>
  <c r="G877" i="6" s="1"/>
  <c r="F97" i="6"/>
  <c r="F877" i="6" s="1"/>
  <c r="E97" i="6"/>
  <c r="E877" i="6" s="1"/>
  <c r="L96" i="6"/>
  <c r="K96" i="6"/>
  <c r="J96" i="6"/>
  <c r="I96" i="6"/>
  <c r="H96" i="6"/>
  <c r="G96" i="6"/>
  <c r="F96" i="6"/>
  <c r="E96" i="6"/>
  <c r="L95" i="6"/>
  <c r="K95" i="6"/>
  <c r="J95" i="6"/>
  <c r="I95" i="6"/>
  <c r="H95" i="6"/>
  <c r="G95" i="6"/>
  <c r="F95" i="6"/>
  <c r="E95" i="6"/>
  <c r="L94" i="6"/>
  <c r="K94" i="6"/>
  <c r="J94" i="6"/>
  <c r="I94" i="6"/>
  <c r="H94" i="6"/>
  <c r="G94" i="6"/>
  <c r="F94" i="6"/>
  <c r="E94" i="6"/>
  <c r="L93" i="6"/>
  <c r="K93" i="6"/>
  <c r="J93" i="6"/>
  <c r="I93" i="6"/>
  <c r="H93" i="6"/>
  <c r="G93" i="6"/>
  <c r="F93" i="6"/>
  <c r="E93" i="6"/>
  <c r="L92" i="6"/>
  <c r="K92" i="6"/>
  <c r="J92" i="6"/>
  <c r="I92" i="6"/>
  <c r="H92" i="6"/>
  <c r="G92" i="6"/>
  <c r="F92" i="6"/>
  <c r="E92" i="6"/>
  <c r="L91" i="6"/>
  <c r="L876" i="6" s="1"/>
  <c r="K91" i="6"/>
  <c r="K876" i="6" s="1"/>
  <c r="J91" i="6"/>
  <c r="J876" i="6" s="1"/>
  <c r="I91" i="6"/>
  <c r="I876" i="6" s="1"/>
  <c r="H91" i="6"/>
  <c r="H876" i="6" s="1"/>
  <c r="G91" i="6"/>
  <c r="G876" i="6" s="1"/>
  <c r="F91" i="6"/>
  <c r="F876" i="6" s="1"/>
  <c r="E91" i="6"/>
  <c r="E876" i="6" s="1"/>
  <c r="L90" i="6"/>
  <c r="L875" i="6" s="1"/>
  <c r="K90" i="6"/>
  <c r="K875" i="6" s="1"/>
  <c r="J90" i="6"/>
  <c r="J875" i="6" s="1"/>
  <c r="I90" i="6"/>
  <c r="I875" i="6" s="1"/>
  <c r="H90" i="6"/>
  <c r="H875" i="6" s="1"/>
  <c r="G90" i="6"/>
  <c r="G875" i="6" s="1"/>
  <c r="F90" i="6"/>
  <c r="F875" i="6" s="1"/>
  <c r="E90" i="6"/>
  <c r="E875" i="6" s="1"/>
  <c r="L89" i="6"/>
  <c r="L874" i="6" s="1"/>
  <c r="K89" i="6"/>
  <c r="K874" i="6" s="1"/>
  <c r="J89" i="6"/>
  <c r="J874" i="6" s="1"/>
  <c r="I89" i="6"/>
  <c r="I874" i="6" s="1"/>
  <c r="H89" i="6"/>
  <c r="H874" i="6" s="1"/>
  <c r="G89" i="6"/>
  <c r="G874" i="6" s="1"/>
  <c r="F89" i="6"/>
  <c r="F874" i="6" s="1"/>
  <c r="E89" i="6"/>
  <c r="E874" i="6" s="1"/>
  <c r="L88" i="6"/>
  <c r="L873" i="6" s="1"/>
  <c r="K88" i="6"/>
  <c r="K873" i="6" s="1"/>
  <c r="J88" i="6"/>
  <c r="J873" i="6" s="1"/>
  <c r="I88" i="6"/>
  <c r="I873" i="6" s="1"/>
  <c r="H88" i="6"/>
  <c r="H873" i="6" s="1"/>
  <c r="G88" i="6"/>
  <c r="G873" i="6" s="1"/>
  <c r="F88" i="6"/>
  <c r="F873" i="6" s="1"/>
  <c r="E88" i="6"/>
  <c r="E873" i="6" s="1"/>
  <c r="L87" i="6"/>
  <c r="L872" i="6" s="1"/>
  <c r="K87" i="6"/>
  <c r="K872" i="6" s="1"/>
  <c r="J87" i="6"/>
  <c r="J872" i="6" s="1"/>
  <c r="I87" i="6"/>
  <c r="I872" i="6" s="1"/>
  <c r="H87" i="6"/>
  <c r="H872" i="6" s="1"/>
  <c r="G87" i="6"/>
  <c r="G872" i="6" s="1"/>
  <c r="F87" i="6"/>
  <c r="F872" i="6" s="1"/>
  <c r="E87" i="6"/>
  <c r="E872" i="6" s="1"/>
  <c r="L86" i="6"/>
  <c r="L871" i="6" s="1"/>
  <c r="K86" i="6"/>
  <c r="K871" i="6" s="1"/>
  <c r="J86" i="6"/>
  <c r="J871" i="6" s="1"/>
  <c r="I86" i="6"/>
  <c r="I871" i="6" s="1"/>
  <c r="H86" i="6"/>
  <c r="H871" i="6" s="1"/>
  <c r="G86" i="6"/>
  <c r="G871" i="6" s="1"/>
  <c r="F86" i="6"/>
  <c r="F871" i="6" s="1"/>
  <c r="E86" i="6"/>
  <c r="E871" i="6" s="1"/>
  <c r="L85" i="6"/>
  <c r="L870" i="6" s="1"/>
  <c r="K85" i="6"/>
  <c r="K870" i="6" s="1"/>
  <c r="J85" i="6"/>
  <c r="J870" i="6" s="1"/>
  <c r="I85" i="6"/>
  <c r="I870" i="6" s="1"/>
  <c r="H85" i="6"/>
  <c r="H870" i="6" s="1"/>
  <c r="G85" i="6"/>
  <c r="G870" i="6" s="1"/>
  <c r="F85" i="6"/>
  <c r="F870" i="6" s="1"/>
  <c r="E85" i="6"/>
  <c r="E870" i="6" s="1"/>
  <c r="L84" i="6"/>
  <c r="L869" i="6" s="1"/>
  <c r="K84" i="6"/>
  <c r="K869" i="6" s="1"/>
  <c r="J84" i="6"/>
  <c r="J869" i="6" s="1"/>
  <c r="I84" i="6"/>
  <c r="I869" i="6" s="1"/>
  <c r="H84" i="6"/>
  <c r="H869" i="6" s="1"/>
  <c r="G84" i="6"/>
  <c r="G869" i="6" s="1"/>
  <c r="F84" i="6"/>
  <c r="F869" i="6" s="1"/>
  <c r="E84" i="6"/>
  <c r="E869" i="6" s="1"/>
  <c r="L83" i="6"/>
  <c r="L868" i="6" s="1"/>
  <c r="K83" i="6"/>
  <c r="K868" i="6" s="1"/>
  <c r="J83" i="6"/>
  <c r="J868" i="6" s="1"/>
  <c r="I83" i="6"/>
  <c r="I868" i="6" s="1"/>
  <c r="H83" i="6"/>
  <c r="H868" i="6" s="1"/>
  <c r="G83" i="6"/>
  <c r="G868" i="6" s="1"/>
  <c r="F83" i="6"/>
  <c r="F868" i="6" s="1"/>
  <c r="E83" i="6"/>
  <c r="E868" i="6" s="1"/>
  <c r="L82" i="6"/>
  <c r="L867" i="6" s="1"/>
  <c r="K82" i="6"/>
  <c r="K867" i="6" s="1"/>
  <c r="J82" i="6"/>
  <c r="J867" i="6" s="1"/>
  <c r="I82" i="6"/>
  <c r="I867" i="6" s="1"/>
  <c r="H82" i="6"/>
  <c r="H867" i="6" s="1"/>
  <c r="G82" i="6"/>
  <c r="G867" i="6" s="1"/>
  <c r="F82" i="6"/>
  <c r="F867" i="6" s="1"/>
  <c r="E82" i="6"/>
  <c r="E867" i="6" s="1"/>
  <c r="L81" i="6"/>
  <c r="L866" i="6" s="1"/>
  <c r="K81" i="6"/>
  <c r="K866" i="6" s="1"/>
  <c r="J81" i="6"/>
  <c r="J866" i="6" s="1"/>
  <c r="I81" i="6"/>
  <c r="I866" i="6" s="1"/>
  <c r="H81" i="6"/>
  <c r="H866" i="6" s="1"/>
  <c r="G81" i="6"/>
  <c r="G866" i="6" s="1"/>
  <c r="F81" i="6"/>
  <c r="F866" i="6" s="1"/>
  <c r="E81" i="6"/>
  <c r="E866" i="6" s="1"/>
  <c r="L80" i="6"/>
  <c r="L865" i="6" s="1"/>
  <c r="K80" i="6"/>
  <c r="K865" i="6" s="1"/>
  <c r="J80" i="6"/>
  <c r="J865" i="6" s="1"/>
  <c r="I80" i="6"/>
  <c r="I865" i="6" s="1"/>
  <c r="H80" i="6"/>
  <c r="H865" i="6" s="1"/>
  <c r="G80" i="6"/>
  <c r="G865" i="6" s="1"/>
  <c r="F80" i="6"/>
  <c r="F865" i="6" s="1"/>
  <c r="E80" i="6"/>
  <c r="E865" i="6" s="1"/>
  <c r="L79" i="6"/>
  <c r="L864" i="6" s="1"/>
  <c r="K79" i="6"/>
  <c r="K864" i="6" s="1"/>
  <c r="J79" i="6"/>
  <c r="J864" i="6" s="1"/>
  <c r="I79" i="6"/>
  <c r="I864" i="6" s="1"/>
  <c r="H79" i="6"/>
  <c r="H864" i="6" s="1"/>
  <c r="G79" i="6"/>
  <c r="G864" i="6" s="1"/>
  <c r="F79" i="6"/>
  <c r="F864" i="6" s="1"/>
  <c r="E79" i="6"/>
  <c r="E864" i="6" s="1"/>
  <c r="L78" i="6"/>
  <c r="L863" i="6" s="1"/>
  <c r="K78" i="6"/>
  <c r="K863" i="6" s="1"/>
  <c r="J78" i="6"/>
  <c r="J863" i="6" s="1"/>
  <c r="I78" i="6"/>
  <c r="I863" i="6" s="1"/>
  <c r="H78" i="6"/>
  <c r="H863" i="6" s="1"/>
  <c r="G78" i="6"/>
  <c r="G863" i="6" s="1"/>
  <c r="F78" i="6"/>
  <c r="F863" i="6" s="1"/>
  <c r="E78" i="6"/>
  <c r="E863" i="6" s="1"/>
  <c r="L77" i="6"/>
  <c r="L862" i="6" s="1"/>
  <c r="K77" i="6"/>
  <c r="K862" i="6" s="1"/>
  <c r="J77" i="6"/>
  <c r="J862" i="6" s="1"/>
  <c r="I77" i="6"/>
  <c r="I862" i="6" s="1"/>
  <c r="H77" i="6"/>
  <c r="H862" i="6" s="1"/>
  <c r="G77" i="6"/>
  <c r="G862" i="6" s="1"/>
  <c r="F77" i="6"/>
  <c r="F862" i="6" s="1"/>
  <c r="E77" i="6"/>
  <c r="E862" i="6" s="1"/>
  <c r="L76" i="6"/>
  <c r="L861" i="6" s="1"/>
  <c r="K76" i="6"/>
  <c r="K861" i="6" s="1"/>
  <c r="J76" i="6"/>
  <c r="J861" i="6" s="1"/>
  <c r="I76" i="6"/>
  <c r="I861" i="6" s="1"/>
  <c r="H76" i="6"/>
  <c r="H861" i="6" s="1"/>
  <c r="G76" i="6"/>
  <c r="G861" i="6" s="1"/>
  <c r="F76" i="6"/>
  <c r="F861" i="6" s="1"/>
  <c r="E76" i="6"/>
  <c r="E861" i="6" s="1"/>
  <c r="L75" i="6"/>
  <c r="L860" i="6" s="1"/>
  <c r="K75" i="6"/>
  <c r="K860" i="6" s="1"/>
  <c r="J75" i="6"/>
  <c r="J860" i="6" s="1"/>
  <c r="I75" i="6"/>
  <c r="I860" i="6" s="1"/>
  <c r="H75" i="6"/>
  <c r="H860" i="6" s="1"/>
  <c r="G75" i="6"/>
  <c r="G860" i="6" s="1"/>
  <c r="F75" i="6"/>
  <c r="F860" i="6" s="1"/>
  <c r="E75" i="6"/>
  <c r="E860" i="6" s="1"/>
  <c r="L74" i="6"/>
  <c r="L859" i="6" s="1"/>
  <c r="K74" i="6"/>
  <c r="K859" i="6" s="1"/>
  <c r="J74" i="6"/>
  <c r="J859" i="6" s="1"/>
  <c r="I74" i="6"/>
  <c r="I859" i="6" s="1"/>
  <c r="H74" i="6"/>
  <c r="H859" i="6" s="1"/>
  <c r="G74" i="6"/>
  <c r="G859" i="6" s="1"/>
  <c r="F74" i="6"/>
  <c r="F859" i="6" s="1"/>
  <c r="E74" i="6"/>
  <c r="E859" i="6" s="1"/>
  <c r="L73" i="6"/>
  <c r="L858" i="6" s="1"/>
  <c r="K73" i="6"/>
  <c r="K858" i="6" s="1"/>
  <c r="J73" i="6"/>
  <c r="J858" i="6" s="1"/>
  <c r="I73" i="6"/>
  <c r="I858" i="6" s="1"/>
  <c r="H73" i="6"/>
  <c r="H858" i="6" s="1"/>
  <c r="G73" i="6"/>
  <c r="G858" i="6" s="1"/>
  <c r="F73" i="6"/>
  <c r="F858" i="6" s="1"/>
  <c r="E73" i="6"/>
  <c r="E858" i="6" s="1"/>
  <c r="L72" i="6"/>
  <c r="L857" i="6" s="1"/>
  <c r="K72" i="6"/>
  <c r="K857" i="6" s="1"/>
  <c r="J72" i="6"/>
  <c r="J857" i="6" s="1"/>
  <c r="I72" i="6"/>
  <c r="I857" i="6" s="1"/>
  <c r="H72" i="6"/>
  <c r="H857" i="6" s="1"/>
  <c r="G72" i="6"/>
  <c r="G857" i="6" s="1"/>
  <c r="F72" i="6"/>
  <c r="F857" i="6" s="1"/>
  <c r="E72" i="6"/>
  <c r="E857" i="6" s="1"/>
  <c r="L71" i="6"/>
  <c r="K71" i="6"/>
  <c r="J71" i="6"/>
  <c r="I71" i="6"/>
  <c r="H71" i="6"/>
  <c r="G71" i="6"/>
  <c r="F71" i="6"/>
  <c r="E71" i="6"/>
  <c r="L70" i="6"/>
  <c r="K70" i="6"/>
  <c r="J70" i="6"/>
  <c r="I70" i="6"/>
  <c r="H70" i="6"/>
  <c r="G70" i="6"/>
  <c r="F70" i="6"/>
  <c r="E70" i="6"/>
  <c r="L69" i="6"/>
  <c r="K69" i="6"/>
  <c r="J69" i="6"/>
  <c r="I69" i="6"/>
  <c r="H69" i="6"/>
  <c r="G69" i="6"/>
  <c r="F69" i="6"/>
  <c r="E69" i="6"/>
  <c r="L68" i="6"/>
  <c r="K68" i="6"/>
  <c r="J68" i="6"/>
  <c r="I68" i="6"/>
  <c r="H68" i="6"/>
  <c r="G68" i="6"/>
  <c r="F68" i="6"/>
  <c r="E68" i="6"/>
  <c r="L67" i="6"/>
  <c r="K67" i="6"/>
  <c r="J67" i="6"/>
  <c r="I67" i="6"/>
  <c r="H67" i="6"/>
  <c r="G67" i="6"/>
  <c r="F67" i="6"/>
  <c r="E67" i="6"/>
  <c r="L66" i="6"/>
  <c r="L856" i="6" s="1"/>
  <c r="K66" i="6"/>
  <c r="K856" i="6" s="1"/>
  <c r="J66" i="6"/>
  <c r="J856" i="6" s="1"/>
  <c r="I66" i="6"/>
  <c r="I856" i="6" s="1"/>
  <c r="H66" i="6"/>
  <c r="H856" i="6" s="1"/>
  <c r="G66" i="6"/>
  <c r="G856" i="6" s="1"/>
  <c r="F66" i="6"/>
  <c r="F856" i="6" s="1"/>
  <c r="E66" i="6"/>
  <c r="E856" i="6" s="1"/>
  <c r="L65" i="6"/>
  <c r="L855" i="6" s="1"/>
  <c r="K65" i="6"/>
  <c r="K855" i="6" s="1"/>
  <c r="J65" i="6"/>
  <c r="J855" i="6" s="1"/>
  <c r="I65" i="6"/>
  <c r="I855" i="6" s="1"/>
  <c r="H65" i="6"/>
  <c r="H855" i="6" s="1"/>
  <c r="G65" i="6"/>
  <c r="G855" i="6" s="1"/>
  <c r="F65" i="6"/>
  <c r="F855" i="6" s="1"/>
  <c r="E65" i="6"/>
  <c r="E855" i="6" s="1"/>
  <c r="L64" i="6"/>
  <c r="L854" i="6" s="1"/>
  <c r="K64" i="6"/>
  <c r="K854" i="6" s="1"/>
  <c r="J64" i="6"/>
  <c r="J854" i="6" s="1"/>
  <c r="I64" i="6"/>
  <c r="I854" i="6" s="1"/>
  <c r="H64" i="6"/>
  <c r="H854" i="6" s="1"/>
  <c r="G64" i="6"/>
  <c r="G854" i="6" s="1"/>
  <c r="F64" i="6"/>
  <c r="F854" i="6" s="1"/>
  <c r="E64" i="6"/>
  <c r="E854" i="6" s="1"/>
  <c r="L63" i="6"/>
  <c r="L853" i="6" s="1"/>
  <c r="K63" i="6"/>
  <c r="K853" i="6" s="1"/>
  <c r="J63" i="6"/>
  <c r="J853" i="6" s="1"/>
  <c r="I63" i="6"/>
  <c r="I853" i="6" s="1"/>
  <c r="H63" i="6"/>
  <c r="H853" i="6" s="1"/>
  <c r="G63" i="6"/>
  <c r="G853" i="6" s="1"/>
  <c r="F63" i="6"/>
  <c r="F853" i="6" s="1"/>
  <c r="E63" i="6"/>
  <c r="E853" i="6" s="1"/>
  <c r="L62" i="6"/>
  <c r="L852" i="6" s="1"/>
  <c r="K62" i="6"/>
  <c r="K852" i="6" s="1"/>
  <c r="J62" i="6"/>
  <c r="J852" i="6" s="1"/>
  <c r="I62" i="6"/>
  <c r="I852" i="6" s="1"/>
  <c r="H62" i="6"/>
  <c r="H852" i="6" s="1"/>
  <c r="G62" i="6"/>
  <c r="G852" i="6" s="1"/>
  <c r="F62" i="6"/>
  <c r="F852" i="6" s="1"/>
  <c r="E62" i="6"/>
  <c r="E852" i="6" s="1"/>
  <c r="L61" i="6"/>
  <c r="L851" i="6" s="1"/>
  <c r="K61" i="6"/>
  <c r="K851" i="6" s="1"/>
  <c r="J61" i="6"/>
  <c r="J851" i="6" s="1"/>
  <c r="I61" i="6"/>
  <c r="I851" i="6" s="1"/>
  <c r="H61" i="6"/>
  <c r="H851" i="6" s="1"/>
  <c r="G61" i="6"/>
  <c r="G851" i="6" s="1"/>
  <c r="F61" i="6"/>
  <c r="F851" i="6" s="1"/>
  <c r="E61" i="6"/>
  <c r="E851" i="6" s="1"/>
  <c r="L60" i="6"/>
  <c r="L850" i="6" s="1"/>
  <c r="K60" i="6"/>
  <c r="K850" i="6" s="1"/>
  <c r="J60" i="6"/>
  <c r="J850" i="6" s="1"/>
  <c r="I60" i="6"/>
  <c r="I850" i="6" s="1"/>
  <c r="H60" i="6"/>
  <c r="H850" i="6" s="1"/>
  <c r="G60" i="6"/>
  <c r="G850" i="6" s="1"/>
  <c r="F60" i="6"/>
  <c r="F850" i="6" s="1"/>
  <c r="E60" i="6"/>
  <c r="E850" i="6" s="1"/>
  <c r="L59" i="6"/>
  <c r="L849" i="6" s="1"/>
  <c r="K59" i="6"/>
  <c r="K849" i="6" s="1"/>
  <c r="J59" i="6"/>
  <c r="J849" i="6" s="1"/>
  <c r="I59" i="6"/>
  <c r="I849" i="6" s="1"/>
  <c r="H59" i="6"/>
  <c r="H849" i="6" s="1"/>
  <c r="G59" i="6"/>
  <c r="G849" i="6" s="1"/>
  <c r="F59" i="6"/>
  <c r="F849" i="6" s="1"/>
  <c r="E59" i="6"/>
  <c r="E849" i="6" s="1"/>
  <c r="L58" i="6"/>
  <c r="L848" i="6" s="1"/>
  <c r="K58" i="6"/>
  <c r="K848" i="6" s="1"/>
  <c r="J58" i="6"/>
  <c r="J848" i="6" s="1"/>
  <c r="I58" i="6"/>
  <c r="I848" i="6" s="1"/>
  <c r="H58" i="6"/>
  <c r="H848" i="6" s="1"/>
  <c r="G58" i="6"/>
  <c r="G848" i="6" s="1"/>
  <c r="F58" i="6"/>
  <c r="F848" i="6" s="1"/>
  <c r="E58" i="6"/>
  <c r="E848" i="6" s="1"/>
  <c r="L57" i="6"/>
  <c r="L847" i="6" s="1"/>
  <c r="K57" i="6"/>
  <c r="K847" i="6" s="1"/>
  <c r="J57" i="6"/>
  <c r="J847" i="6" s="1"/>
  <c r="I57" i="6"/>
  <c r="I847" i="6" s="1"/>
  <c r="H57" i="6"/>
  <c r="H847" i="6" s="1"/>
  <c r="G57" i="6"/>
  <c r="G847" i="6" s="1"/>
  <c r="F57" i="6"/>
  <c r="F847" i="6" s="1"/>
  <c r="E57" i="6"/>
  <c r="E847" i="6" s="1"/>
  <c r="L56" i="6"/>
  <c r="L846" i="6" s="1"/>
  <c r="K56" i="6"/>
  <c r="K846" i="6" s="1"/>
  <c r="J56" i="6"/>
  <c r="J846" i="6" s="1"/>
  <c r="I56" i="6"/>
  <c r="I846" i="6" s="1"/>
  <c r="H56" i="6"/>
  <c r="H846" i="6" s="1"/>
  <c r="G56" i="6"/>
  <c r="G846" i="6" s="1"/>
  <c r="F56" i="6"/>
  <c r="F846" i="6" s="1"/>
  <c r="E56" i="6"/>
  <c r="E846" i="6" s="1"/>
  <c r="L55" i="6"/>
  <c r="L845" i="6" s="1"/>
  <c r="K55" i="6"/>
  <c r="K845" i="6" s="1"/>
  <c r="J55" i="6"/>
  <c r="J845" i="6" s="1"/>
  <c r="I55" i="6"/>
  <c r="I845" i="6" s="1"/>
  <c r="H55" i="6"/>
  <c r="H845" i="6" s="1"/>
  <c r="G55" i="6"/>
  <c r="G845" i="6" s="1"/>
  <c r="F55" i="6"/>
  <c r="F845" i="6" s="1"/>
  <c r="E55" i="6"/>
  <c r="E845" i="6" s="1"/>
  <c r="L54" i="6"/>
  <c r="L844" i="6" s="1"/>
  <c r="K54" i="6"/>
  <c r="K844" i="6" s="1"/>
  <c r="J54" i="6"/>
  <c r="J844" i="6" s="1"/>
  <c r="I54" i="6"/>
  <c r="I844" i="6" s="1"/>
  <c r="H54" i="6"/>
  <c r="H844" i="6" s="1"/>
  <c r="G54" i="6"/>
  <c r="G844" i="6" s="1"/>
  <c r="F54" i="6"/>
  <c r="F844" i="6" s="1"/>
  <c r="E54" i="6"/>
  <c r="E844" i="6" s="1"/>
  <c r="L53" i="6"/>
  <c r="L843" i="6" s="1"/>
  <c r="K53" i="6"/>
  <c r="K843" i="6" s="1"/>
  <c r="J53" i="6"/>
  <c r="J843" i="6" s="1"/>
  <c r="I53" i="6"/>
  <c r="I843" i="6" s="1"/>
  <c r="H53" i="6"/>
  <c r="H843" i="6" s="1"/>
  <c r="G53" i="6"/>
  <c r="G843" i="6" s="1"/>
  <c r="F53" i="6"/>
  <c r="F843" i="6" s="1"/>
  <c r="E53" i="6"/>
  <c r="E843" i="6" s="1"/>
  <c r="L52" i="6"/>
  <c r="L842" i="6" s="1"/>
  <c r="K52" i="6"/>
  <c r="K842" i="6" s="1"/>
  <c r="J52" i="6"/>
  <c r="J842" i="6" s="1"/>
  <c r="I52" i="6"/>
  <c r="I842" i="6" s="1"/>
  <c r="H52" i="6"/>
  <c r="H842" i="6" s="1"/>
  <c r="G52" i="6"/>
  <c r="G842" i="6" s="1"/>
  <c r="F52" i="6"/>
  <c r="F842" i="6" s="1"/>
  <c r="E52" i="6"/>
  <c r="E842" i="6" s="1"/>
  <c r="L51" i="6"/>
  <c r="L841" i="6" s="1"/>
  <c r="K51" i="6"/>
  <c r="K841" i="6" s="1"/>
  <c r="J51" i="6"/>
  <c r="J841" i="6" s="1"/>
  <c r="I51" i="6"/>
  <c r="I841" i="6" s="1"/>
  <c r="H51" i="6"/>
  <c r="H841" i="6" s="1"/>
  <c r="G51" i="6"/>
  <c r="G841" i="6" s="1"/>
  <c r="F51" i="6"/>
  <c r="F841" i="6" s="1"/>
  <c r="E51" i="6"/>
  <c r="E841" i="6" s="1"/>
  <c r="L50" i="6"/>
  <c r="L840" i="6" s="1"/>
  <c r="K50" i="6"/>
  <c r="K840" i="6" s="1"/>
  <c r="J50" i="6"/>
  <c r="J840" i="6" s="1"/>
  <c r="I50" i="6"/>
  <c r="I840" i="6" s="1"/>
  <c r="H50" i="6"/>
  <c r="H840" i="6" s="1"/>
  <c r="G50" i="6"/>
  <c r="G840" i="6" s="1"/>
  <c r="F50" i="6"/>
  <c r="F840" i="6" s="1"/>
  <c r="E50" i="6"/>
  <c r="E840" i="6" s="1"/>
  <c r="L49" i="6"/>
  <c r="L839" i="6" s="1"/>
  <c r="K49" i="6"/>
  <c r="K839" i="6" s="1"/>
  <c r="J49" i="6"/>
  <c r="J839" i="6" s="1"/>
  <c r="I49" i="6"/>
  <c r="I839" i="6" s="1"/>
  <c r="H49" i="6"/>
  <c r="H839" i="6" s="1"/>
  <c r="G49" i="6"/>
  <c r="G839" i="6" s="1"/>
  <c r="F49" i="6"/>
  <c r="F839" i="6" s="1"/>
  <c r="E49" i="6"/>
  <c r="E839" i="6" s="1"/>
  <c r="L48" i="6"/>
  <c r="L838" i="6" s="1"/>
  <c r="K48" i="6"/>
  <c r="K838" i="6" s="1"/>
  <c r="J48" i="6"/>
  <c r="J838" i="6" s="1"/>
  <c r="I48" i="6"/>
  <c r="I838" i="6" s="1"/>
  <c r="H48" i="6"/>
  <c r="H838" i="6" s="1"/>
  <c r="G48" i="6"/>
  <c r="G838" i="6" s="1"/>
  <c r="F48" i="6"/>
  <c r="F838" i="6" s="1"/>
  <c r="E48" i="6"/>
  <c r="E838" i="6" s="1"/>
  <c r="L47" i="6"/>
  <c r="L837" i="6" s="1"/>
  <c r="K47" i="6"/>
  <c r="K837" i="6" s="1"/>
  <c r="J47" i="6"/>
  <c r="J837" i="6" s="1"/>
  <c r="I47" i="6"/>
  <c r="I837" i="6" s="1"/>
  <c r="H47" i="6"/>
  <c r="H837" i="6" s="1"/>
  <c r="G47" i="6"/>
  <c r="G837" i="6" s="1"/>
  <c r="F47" i="6"/>
  <c r="F837" i="6" s="1"/>
  <c r="E47" i="6"/>
  <c r="E837" i="6" s="1"/>
  <c r="L46" i="6"/>
  <c r="K46" i="6"/>
  <c r="J46" i="6"/>
  <c r="I46" i="6"/>
  <c r="H46" i="6"/>
  <c r="G46" i="6"/>
  <c r="F46" i="6"/>
  <c r="E46" i="6"/>
  <c r="L45" i="6"/>
  <c r="K45" i="6"/>
  <c r="J45" i="6"/>
  <c r="I45" i="6"/>
  <c r="H45" i="6"/>
  <c r="G45" i="6"/>
  <c r="F45" i="6"/>
  <c r="E45" i="6"/>
  <c r="L44" i="6"/>
  <c r="K44" i="6"/>
  <c r="J44" i="6"/>
  <c r="I44" i="6"/>
  <c r="H44" i="6"/>
  <c r="G44" i="6"/>
  <c r="F44" i="6"/>
  <c r="E44" i="6"/>
  <c r="L43" i="6"/>
  <c r="K43" i="6"/>
  <c r="J43" i="6"/>
  <c r="I43" i="6"/>
  <c r="H43" i="6"/>
  <c r="G43" i="6"/>
  <c r="F43" i="6"/>
  <c r="E43" i="6"/>
  <c r="L42" i="6"/>
  <c r="K42" i="6"/>
  <c r="J42" i="6"/>
  <c r="I42" i="6"/>
  <c r="H42" i="6"/>
  <c r="G42" i="6"/>
  <c r="F42" i="6"/>
  <c r="E42" i="6"/>
  <c r="L41" i="6"/>
  <c r="L836" i="6" s="1"/>
  <c r="K41" i="6"/>
  <c r="K836" i="6" s="1"/>
  <c r="J41" i="6"/>
  <c r="J836" i="6" s="1"/>
  <c r="I41" i="6"/>
  <c r="I836" i="6" s="1"/>
  <c r="H41" i="6"/>
  <c r="H836" i="6" s="1"/>
  <c r="G41" i="6"/>
  <c r="G836" i="6" s="1"/>
  <c r="F41" i="6"/>
  <c r="F836" i="6" s="1"/>
  <c r="E41" i="6"/>
  <c r="E836" i="6" s="1"/>
  <c r="L40" i="6"/>
  <c r="L835" i="6" s="1"/>
  <c r="K40" i="6"/>
  <c r="K835" i="6" s="1"/>
  <c r="J40" i="6"/>
  <c r="J835" i="6" s="1"/>
  <c r="I40" i="6"/>
  <c r="I835" i="6" s="1"/>
  <c r="H40" i="6"/>
  <c r="H835" i="6" s="1"/>
  <c r="G40" i="6"/>
  <c r="G835" i="6" s="1"/>
  <c r="F40" i="6"/>
  <c r="F835" i="6" s="1"/>
  <c r="E40" i="6"/>
  <c r="E835" i="6" s="1"/>
  <c r="L39" i="6"/>
  <c r="L834" i="6" s="1"/>
  <c r="K39" i="6"/>
  <c r="K834" i="6" s="1"/>
  <c r="J39" i="6"/>
  <c r="J834" i="6" s="1"/>
  <c r="I39" i="6"/>
  <c r="I834" i="6" s="1"/>
  <c r="H39" i="6"/>
  <c r="H834" i="6" s="1"/>
  <c r="G39" i="6"/>
  <c r="G834" i="6" s="1"/>
  <c r="F39" i="6"/>
  <c r="F834" i="6" s="1"/>
  <c r="E39" i="6"/>
  <c r="E834" i="6" s="1"/>
  <c r="L38" i="6"/>
  <c r="L833" i="6" s="1"/>
  <c r="K38" i="6"/>
  <c r="K833" i="6" s="1"/>
  <c r="J38" i="6"/>
  <c r="J833" i="6" s="1"/>
  <c r="I38" i="6"/>
  <c r="I833" i="6" s="1"/>
  <c r="H38" i="6"/>
  <c r="H833" i="6" s="1"/>
  <c r="G38" i="6"/>
  <c r="G833" i="6" s="1"/>
  <c r="F38" i="6"/>
  <c r="F833" i="6" s="1"/>
  <c r="E38" i="6"/>
  <c r="E833" i="6" s="1"/>
  <c r="L37" i="6"/>
  <c r="L832" i="6" s="1"/>
  <c r="K37" i="6"/>
  <c r="K832" i="6" s="1"/>
  <c r="J37" i="6"/>
  <c r="J832" i="6" s="1"/>
  <c r="I37" i="6"/>
  <c r="I832" i="6" s="1"/>
  <c r="H37" i="6"/>
  <c r="H832" i="6" s="1"/>
  <c r="G37" i="6"/>
  <c r="G832" i="6" s="1"/>
  <c r="F37" i="6"/>
  <c r="F832" i="6" s="1"/>
  <c r="E37" i="6"/>
  <c r="E832" i="6" s="1"/>
  <c r="L36" i="6"/>
  <c r="L831" i="6" s="1"/>
  <c r="K36" i="6"/>
  <c r="K831" i="6" s="1"/>
  <c r="J36" i="6"/>
  <c r="J831" i="6" s="1"/>
  <c r="I36" i="6"/>
  <c r="I831" i="6" s="1"/>
  <c r="H36" i="6"/>
  <c r="H831" i="6" s="1"/>
  <c r="G36" i="6"/>
  <c r="G831" i="6" s="1"/>
  <c r="F36" i="6"/>
  <c r="F831" i="6" s="1"/>
  <c r="E36" i="6"/>
  <c r="E831" i="6" s="1"/>
  <c r="L35" i="6"/>
  <c r="L830" i="6" s="1"/>
  <c r="K35" i="6"/>
  <c r="K830" i="6" s="1"/>
  <c r="J35" i="6"/>
  <c r="J830" i="6" s="1"/>
  <c r="I35" i="6"/>
  <c r="I830" i="6" s="1"/>
  <c r="H35" i="6"/>
  <c r="H830" i="6" s="1"/>
  <c r="G35" i="6"/>
  <c r="G830" i="6" s="1"/>
  <c r="F35" i="6"/>
  <c r="F830" i="6" s="1"/>
  <c r="E35" i="6"/>
  <c r="E830" i="6" s="1"/>
  <c r="L34" i="6"/>
  <c r="L829" i="6" s="1"/>
  <c r="K34" i="6"/>
  <c r="K829" i="6" s="1"/>
  <c r="J34" i="6"/>
  <c r="J829" i="6" s="1"/>
  <c r="I34" i="6"/>
  <c r="I829" i="6" s="1"/>
  <c r="H34" i="6"/>
  <c r="H829" i="6" s="1"/>
  <c r="G34" i="6"/>
  <c r="G829" i="6" s="1"/>
  <c r="F34" i="6"/>
  <c r="F829" i="6" s="1"/>
  <c r="E34" i="6"/>
  <c r="E829" i="6" s="1"/>
  <c r="L33" i="6"/>
  <c r="L828" i="6" s="1"/>
  <c r="K33" i="6"/>
  <c r="K828" i="6" s="1"/>
  <c r="J33" i="6"/>
  <c r="J828" i="6" s="1"/>
  <c r="I33" i="6"/>
  <c r="I828" i="6" s="1"/>
  <c r="H33" i="6"/>
  <c r="H828" i="6" s="1"/>
  <c r="G33" i="6"/>
  <c r="G828" i="6" s="1"/>
  <c r="F33" i="6"/>
  <c r="F828" i="6" s="1"/>
  <c r="E33" i="6"/>
  <c r="E828" i="6" s="1"/>
  <c r="L32" i="6"/>
  <c r="L827" i="6" s="1"/>
  <c r="K32" i="6"/>
  <c r="K827" i="6" s="1"/>
  <c r="J32" i="6"/>
  <c r="J827" i="6" s="1"/>
  <c r="I32" i="6"/>
  <c r="I827" i="6" s="1"/>
  <c r="H32" i="6"/>
  <c r="H827" i="6" s="1"/>
  <c r="G32" i="6"/>
  <c r="G827" i="6" s="1"/>
  <c r="F32" i="6"/>
  <c r="F827" i="6" s="1"/>
  <c r="E32" i="6"/>
  <c r="E827" i="6" s="1"/>
  <c r="L31" i="6"/>
  <c r="L826" i="6" s="1"/>
  <c r="K31" i="6"/>
  <c r="K826" i="6" s="1"/>
  <c r="J31" i="6"/>
  <c r="J826" i="6" s="1"/>
  <c r="I31" i="6"/>
  <c r="I826" i="6" s="1"/>
  <c r="H31" i="6"/>
  <c r="H826" i="6" s="1"/>
  <c r="G31" i="6"/>
  <c r="G826" i="6" s="1"/>
  <c r="F31" i="6"/>
  <c r="F826" i="6" s="1"/>
  <c r="E31" i="6"/>
  <c r="E826" i="6" s="1"/>
  <c r="L30" i="6"/>
  <c r="L825" i="6" s="1"/>
  <c r="K30" i="6"/>
  <c r="K825" i="6" s="1"/>
  <c r="J30" i="6"/>
  <c r="J825" i="6" s="1"/>
  <c r="I30" i="6"/>
  <c r="I825" i="6" s="1"/>
  <c r="H30" i="6"/>
  <c r="H825" i="6" s="1"/>
  <c r="G30" i="6"/>
  <c r="G825" i="6" s="1"/>
  <c r="F30" i="6"/>
  <c r="F825" i="6" s="1"/>
  <c r="E30" i="6"/>
  <c r="E825" i="6" s="1"/>
  <c r="L29" i="6"/>
  <c r="L824" i="6" s="1"/>
  <c r="K29" i="6"/>
  <c r="K824" i="6" s="1"/>
  <c r="J29" i="6"/>
  <c r="J824" i="6" s="1"/>
  <c r="I29" i="6"/>
  <c r="I824" i="6" s="1"/>
  <c r="H29" i="6"/>
  <c r="H824" i="6" s="1"/>
  <c r="G29" i="6"/>
  <c r="G824" i="6" s="1"/>
  <c r="F29" i="6"/>
  <c r="F824" i="6" s="1"/>
  <c r="E29" i="6"/>
  <c r="E824" i="6" s="1"/>
  <c r="L28" i="6"/>
  <c r="L823" i="6" s="1"/>
  <c r="K28" i="6"/>
  <c r="K823" i="6" s="1"/>
  <c r="J28" i="6"/>
  <c r="J823" i="6" s="1"/>
  <c r="I28" i="6"/>
  <c r="I823" i="6" s="1"/>
  <c r="H28" i="6"/>
  <c r="H823" i="6" s="1"/>
  <c r="G28" i="6"/>
  <c r="G823" i="6" s="1"/>
  <c r="F28" i="6"/>
  <c r="F823" i="6" s="1"/>
  <c r="E28" i="6"/>
  <c r="E823" i="6" s="1"/>
  <c r="L27" i="6"/>
  <c r="L822" i="6" s="1"/>
  <c r="K27" i="6"/>
  <c r="K822" i="6" s="1"/>
  <c r="J27" i="6"/>
  <c r="J822" i="6" s="1"/>
  <c r="I27" i="6"/>
  <c r="I822" i="6" s="1"/>
  <c r="H27" i="6"/>
  <c r="H822" i="6" s="1"/>
  <c r="G27" i="6"/>
  <c r="G822" i="6" s="1"/>
  <c r="F27" i="6"/>
  <c r="F822" i="6" s="1"/>
  <c r="E27" i="6"/>
  <c r="E822" i="6" s="1"/>
  <c r="L26" i="6"/>
  <c r="L821" i="6" s="1"/>
  <c r="K26" i="6"/>
  <c r="K821" i="6" s="1"/>
  <c r="J26" i="6"/>
  <c r="J821" i="6" s="1"/>
  <c r="I26" i="6"/>
  <c r="I821" i="6" s="1"/>
  <c r="H26" i="6"/>
  <c r="H821" i="6" s="1"/>
  <c r="G26" i="6"/>
  <c r="G821" i="6" s="1"/>
  <c r="F26" i="6"/>
  <c r="F821" i="6" s="1"/>
  <c r="E26" i="6"/>
  <c r="E821" i="6" s="1"/>
  <c r="L25" i="6"/>
  <c r="L820" i="6" s="1"/>
  <c r="K25" i="6"/>
  <c r="K820" i="6" s="1"/>
  <c r="J25" i="6"/>
  <c r="J820" i="6" s="1"/>
  <c r="I25" i="6"/>
  <c r="I820" i="6" s="1"/>
  <c r="H25" i="6"/>
  <c r="H820" i="6" s="1"/>
  <c r="G25" i="6"/>
  <c r="G820" i="6" s="1"/>
  <c r="F25" i="6"/>
  <c r="F820" i="6" s="1"/>
  <c r="E25" i="6"/>
  <c r="E820" i="6" s="1"/>
  <c r="L24" i="6"/>
  <c r="L819" i="6" s="1"/>
  <c r="K24" i="6"/>
  <c r="K819" i="6" s="1"/>
  <c r="J24" i="6"/>
  <c r="J819" i="6" s="1"/>
  <c r="I24" i="6"/>
  <c r="I819" i="6" s="1"/>
  <c r="H24" i="6"/>
  <c r="H819" i="6" s="1"/>
  <c r="G24" i="6"/>
  <c r="G819" i="6" s="1"/>
  <c r="F24" i="6"/>
  <c r="F819" i="6" s="1"/>
  <c r="E24" i="6"/>
  <c r="E819" i="6" s="1"/>
  <c r="L23" i="6"/>
  <c r="L818" i="6" s="1"/>
  <c r="K23" i="6"/>
  <c r="K818" i="6" s="1"/>
  <c r="J23" i="6"/>
  <c r="J818" i="6" s="1"/>
  <c r="I23" i="6"/>
  <c r="I818" i="6" s="1"/>
  <c r="H23" i="6"/>
  <c r="H818" i="6" s="1"/>
  <c r="G23" i="6"/>
  <c r="G818" i="6" s="1"/>
  <c r="F23" i="6"/>
  <c r="F818" i="6" s="1"/>
  <c r="E23" i="6"/>
  <c r="E818" i="6" s="1"/>
  <c r="L22" i="6"/>
  <c r="L817" i="6" s="1"/>
  <c r="K22" i="6"/>
  <c r="K817" i="6" s="1"/>
  <c r="J22" i="6"/>
  <c r="J817" i="6" s="1"/>
  <c r="I22" i="6"/>
  <c r="I817" i="6" s="1"/>
  <c r="H22" i="6"/>
  <c r="H817" i="6" s="1"/>
  <c r="G22" i="6"/>
  <c r="G817" i="6" s="1"/>
  <c r="F22" i="6"/>
  <c r="F817" i="6" s="1"/>
  <c r="E22" i="6"/>
  <c r="E817" i="6" s="1"/>
  <c r="L21" i="6"/>
  <c r="K21" i="6"/>
  <c r="J21" i="6"/>
  <c r="I21" i="6"/>
  <c r="H21" i="6"/>
  <c r="G21" i="6"/>
  <c r="F21" i="6"/>
  <c r="E21" i="6"/>
  <c r="L20" i="6"/>
  <c r="K20" i="6"/>
  <c r="J20" i="6"/>
  <c r="I20" i="6"/>
  <c r="H20" i="6"/>
  <c r="G20" i="6"/>
  <c r="F20" i="6"/>
  <c r="E20" i="6"/>
  <c r="L19" i="6"/>
  <c r="K19" i="6"/>
  <c r="J19" i="6"/>
  <c r="I19" i="6"/>
  <c r="H19" i="6"/>
  <c r="G19" i="6"/>
  <c r="F19" i="6"/>
  <c r="E19" i="6"/>
  <c r="L18" i="6"/>
  <c r="K18" i="6"/>
  <c r="J18" i="6"/>
  <c r="I18" i="6"/>
  <c r="H18" i="6"/>
  <c r="G18" i="6"/>
  <c r="F18" i="6"/>
  <c r="E18" i="6"/>
  <c r="L17" i="6"/>
  <c r="K17" i="6"/>
  <c r="J17" i="6"/>
  <c r="I17" i="6"/>
  <c r="H17" i="6"/>
  <c r="G17" i="6"/>
  <c r="F17" i="6"/>
  <c r="E17" i="6"/>
  <c r="L16" i="6"/>
  <c r="L816" i="6" s="1"/>
  <c r="K16" i="6"/>
  <c r="K816" i="6" s="1"/>
  <c r="J16" i="6"/>
  <c r="J816" i="6" s="1"/>
  <c r="I16" i="6"/>
  <c r="I816" i="6" s="1"/>
  <c r="H16" i="6"/>
  <c r="H816" i="6" s="1"/>
  <c r="G16" i="6"/>
  <c r="G816" i="6" s="1"/>
  <c r="F16" i="6"/>
  <c r="F816" i="6" s="1"/>
  <c r="E16" i="6"/>
  <c r="E816" i="6" s="1"/>
  <c r="L15" i="6"/>
  <c r="L815" i="6" s="1"/>
  <c r="K15" i="6"/>
  <c r="K815" i="6" s="1"/>
  <c r="J15" i="6"/>
  <c r="J815" i="6" s="1"/>
  <c r="I15" i="6"/>
  <c r="I815" i="6" s="1"/>
  <c r="H15" i="6"/>
  <c r="H815" i="6" s="1"/>
  <c r="G15" i="6"/>
  <c r="G815" i="6" s="1"/>
  <c r="F15" i="6"/>
  <c r="F815" i="6" s="1"/>
  <c r="E15" i="6"/>
  <c r="E815" i="6" s="1"/>
  <c r="L14" i="6"/>
  <c r="L814" i="6" s="1"/>
  <c r="K14" i="6"/>
  <c r="K814" i="6" s="1"/>
  <c r="J14" i="6"/>
  <c r="J814" i="6" s="1"/>
  <c r="I14" i="6"/>
  <c r="I814" i="6" s="1"/>
  <c r="H14" i="6"/>
  <c r="H814" i="6" s="1"/>
  <c r="G14" i="6"/>
  <c r="G814" i="6" s="1"/>
  <c r="F14" i="6"/>
  <c r="F814" i="6" s="1"/>
  <c r="E14" i="6"/>
  <c r="E814" i="6" s="1"/>
  <c r="L13" i="6"/>
  <c r="L813" i="6" s="1"/>
  <c r="K13" i="6"/>
  <c r="K813" i="6" s="1"/>
  <c r="J13" i="6"/>
  <c r="J813" i="6" s="1"/>
  <c r="I13" i="6"/>
  <c r="I813" i="6" s="1"/>
  <c r="H13" i="6"/>
  <c r="H813" i="6" s="1"/>
  <c r="G13" i="6"/>
  <c r="G813" i="6" s="1"/>
  <c r="F13" i="6"/>
  <c r="F813" i="6" s="1"/>
  <c r="E13" i="6"/>
  <c r="E813" i="6" s="1"/>
  <c r="L12" i="6"/>
  <c r="L812" i="6" s="1"/>
  <c r="K12" i="6"/>
  <c r="K812" i="6" s="1"/>
  <c r="J12" i="6"/>
  <c r="J812" i="6" s="1"/>
  <c r="I12" i="6"/>
  <c r="I812" i="6" s="1"/>
  <c r="H12" i="6"/>
  <c r="H812" i="6" s="1"/>
  <c r="G12" i="6"/>
  <c r="G812" i="6" s="1"/>
  <c r="F12" i="6"/>
  <c r="F812" i="6" s="1"/>
  <c r="E12" i="6"/>
  <c r="E812" i="6" s="1"/>
  <c r="L11" i="6"/>
  <c r="L811" i="6" s="1"/>
  <c r="K11" i="6"/>
  <c r="K811" i="6" s="1"/>
  <c r="J11" i="6"/>
  <c r="J811" i="6" s="1"/>
  <c r="I11" i="6"/>
  <c r="I811" i="6" s="1"/>
  <c r="H11" i="6"/>
  <c r="H811" i="6" s="1"/>
  <c r="G11" i="6"/>
  <c r="G811" i="6" s="1"/>
  <c r="F11" i="6"/>
  <c r="F811" i="6" s="1"/>
  <c r="E11" i="6"/>
  <c r="E811" i="6" s="1"/>
  <c r="L10" i="6"/>
  <c r="L810" i="6" s="1"/>
  <c r="K10" i="6"/>
  <c r="K810" i="6" s="1"/>
  <c r="J10" i="6"/>
  <c r="J810" i="6" s="1"/>
  <c r="I10" i="6"/>
  <c r="I810" i="6" s="1"/>
  <c r="H10" i="6"/>
  <c r="H810" i="6" s="1"/>
  <c r="G10" i="6"/>
  <c r="G810" i="6" s="1"/>
  <c r="F10" i="6"/>
  <c r="F810" i="6" s="1"/>
  <c r="E10" i="6"/>
  <c r="E810" i="6" s="1"/>
  <c r="L9" i="6"/>
  <c r="L809" i="6" s="1"/>
  <c r="K9" i="6"/>
  <c r="K809" i="6" s="1"/>
  <c r="J9" i="6"/>
  <c r="J809" i="6" s="1"/>
  <c r="I9" i="6"/>
  <c r="I809" i="6" s="1"/>
  <c r="H9" i="6"/>
  <c r="H809" i="6" s="1"/>
  <c r="G9" i="6"/>
  <c r="G809" i="6" s="1"/>
  <c r="F9" i="6"/>
  <c r="F809" i="6" s="1"/>
  <c r="E9" i="6"/>
  <c r="E809" i="6" s="1"/>
  <c r="L8" i="6"/>
  <c r="L808" i="6" s="1"/>
  <c r="K8" i="6"/>
  <c r="K808" i="6" s="1"/>
  <c r="J8" i="6"/>
  <c r="J808" i="6" s="1"/>
  <c r="I8" i="6"/>
  <c r="I808" i="6" s="1"/>
  <c r="H8" i="6"/>
  <c r="H808" i="6" s="1"/>
  <c r="G8" i="6"/>
  <c r="G808" i="6" s="1"/>
  <c r="F8" i="6"/>
  <c r="F808" i="6" s="1"/>
  <c r="E8" i="6"/>
  <c r="E808" i="6" s="1"/>
  <c r="L7" i="6"/>
  <c r="L807" i="6" s="1"/>
  <c r="K7" i="6"/>
  <c r="K807" i="6" s="1"/>
  <c r="J7" i="6"/>
  <c r="J807" i="6" s="1"/>
  <c r="I7" i="6"/>
  <c r="I807" i="6" s="1"/>
  <c r="H7" i="6"/>
  <c r="H807" i="6" s="1"/>
  <c r="G7" i="6"/>
  <c r="G807" i="6" s="1"/>
  <c r="F7" i="6"/>
  <c r="F807" i="6" s="1"/>
  <c r="E7" i="6"/>
  <c r="E807" i="6" s="1"/>
  <c r="L6" i="6"/>
  <c r="L806" i="6" s="1"/>
  <c r="K6" i="6"/>
  <c r="K806" i="6" s="1"/>
  <c r="J6" i="6"/>
  <c r="J806" i="6" s="1"/>
  <c r="I6" i="6"/>
  <c r="I806" i="6" s="1"/>
  <c r="H6" i="6"/>
  <c r="H806" i="6" s="1"/>
  <c r="G6" i="6"/>
  <c r="G806" i="6" s="1"/>
  <c r="F6" i="6"/>
  <c r="F806" i="6" s="1"/>
  <c r="E6" i="6"/>
  <c r="E806" i="6" s="1"/>
  <c r="L5" i="6"/>
  <c r="L805" i="6" s="1"/>
  <c r="K5" i="6"/>
  <c r="K805" i="6" s="1"/>
  <c r="J5" i="6"/>
  <c r="J805" i="6" s="1"/>
  <c r="I5" i="6"/>
  <c r="I805" i="6" s="1"/>
  <c r="H5" i="6"/>
  <c r="H805" i="6" s="1"/>
  <c r="G5" i="6"/>
  <c r="G805" i="6" s="1"/>
  <c r="F5" i="6"/>
  <c r="F805" i="6" s="1"/>
  <c r="E5" i="6"/>
  <c r="E805" i="6" s="1"/>
  <c r="L4" i="6"/>
  <c r="L804" i="6" s="1"/>
  <c r="K4" i="6"/>
  <c r="K804" i="6" s="1"/>
  <c r="J4" i="6"/>
  <c r="J804" i="6" s="1"/>
  <c r="I4" i="6"/>
  <c r="I804" i="6" s="1"/>
  <c r="H4" i="6"/>
  <c r="H804" i="6" s="1"/>
  <c r="G4" i="6"/>
  <c r="G804" i="6" s="1"/>
  <c r="F4" i="6"/>
  <c r="F804" i="6" s="1"/>
  <c r="E4" i="6"/>
  <c r="E804" i="6" s="1"/>
  <c r="L3" i="6"/>
  <c r="L803" i="6" s="1"/>
  <c r="K3" i="6"/>
  <c r="K803" i="6" s="1"/>
  <c r="J3" i="6"/>
  <c r="J803" i="6" s="1"/>
  <c r="I3" i="6"/>
  <c r="I803" i="6" s="1"/>
  <c r="H3" i="6"/>
  <c r="H803" i="6" s="1"/>
  <c r="G3" i="6"/>
  <c r="G803" i="6" s="1"/>
  <c r="F3" i="6"/>
  <c r="F803" i="6" s="1"/>
  <c r="E3" i="6"/>
  <c r="E803" i="6" s="1"/>
  <c r="L2" i="6"/>
  <c r="L802" i="6" s="1"/>
  <c r="K2" i="6"/>
  <c r="K802" i="6" s="1"/>
  <c r="J2" i="6"/>
  <c r="J802" i="6" s="1"/>
  <c r="I2" i="6"/>
  <c r="I802" i="6" s="1"/>
  <c r="H2" i="6"/>
  <c r="H802" i="6" s="1"/>
  <c r="G2" i="6"/>
  <c r="G802" i="6" s="1"/>
  <c r="F2" i="6"/>
  <c r="F802" i="6" s="1"/>
  <c r="E2" i="6"/>
  <c r="E802" i="6" s="1"/>
  <c r="Q87" i="2"/>
  <c r="P87" i="2"/>
  <c r="D87" i="2"/>
  <c r="C87" i="2"/>
  <c r="B87" i="2"/>
  <c r="AC265" i="2" l="1"/>
  <c r="AE265" i="2" s="1"/>
  <c r="AF265" i="2"/>
  <c r="AG265" i="2" s="1"/>
  <c r="AF253" i="2"/>
  <c r="AG253" i="2" s="1"/>
  <c r="AC253" i="2"/>
  <c r="AE253" i="2" s="1"/>
  <c r="AF270" i="2"/>
  <c r="AG270" i="2" s="1"/>
  <c r="AC270" i="2"/>
  <c r="AE270" i="2" s="1"/>
  <c r="AF302" i="2"/>
  <c r="AG302" i="2" s="1"/>
  <c r="AC302" i="2"/>
  <c r="AE302" i="2" s="1"/>
  <c r="AC322" i="2"/>
  <c r="AE322" i="2" s="1"/>
  <c r="AF322" i="2"/>
  <c r="AG322" i="2" s="1"/>
  <c r="AF252" i="2"/>
  <c r="AG252" i="2" s="1"/>
  <c r="AC252" i="2"/>
  <c r="AE252" i="2" s="1"/>
  <c r="AF307" i="2"/>
  <c r="AG307" i="2" s="1"/>
  <c r="AC307" i="2"/>
  <c r="AE307" i="2" s="1"/>
  <c r="AF306" i="2"/>
  <c r="AG306" i="2" s="1"/>
  <c r="AC306" i="2"/>
  <c r="AE306" i="2" s="1"/>
  <c r="AC272" i="2"/>
  <c r="AE272" i="2" s="1"/>
  <c r="AF272" i="2"/>
  <c r="AG272" i="2" s="1"/>
  <c r="AF266" i="2"/>
  <c r="AG266" i="2" s="1"/>
  <c r="AC266" i="2"/>
  <c r="AE266" i="2" s="1"/>
  <c r="AF314" i="2"/>
  <c r="AG314" i="2" s="1"/>
  <c r="AC314" i="2"/>
  <c r="AE314" i="2" s="1"/>
  <c r="AF289" i="2"/>
  <c r="AG289" i="2" s="1"/>
  <c r="AC289" i="2"/>
  <c r="AE289" i="2" s="1"/>
  <c r="AF320" i="2"/>
  <c r="AG320" i="2" s="1"/>
  <c r="AC320" i="2"/>
  <c r="AE320" i="2" s="1"/>
  <c r="AC304" i="2"/>
  <c r="AE304" i="2" s="1"/>
  <c r="AF304" i="2"/>
  <c r="AG304" i="2" s="1"/>
  <c r="AF323" i="2"/>
  <c r="AG323" i="2" s="1"/>
  <c r="AC323" i="2"/>
  <c r="AE323" i="2" s="1"/>
  <c r="AF328" i="2"/>
  <c r="AG328" i="2" s="1"/>
  <c r="AC328" i="2"/>
  <c r="AE328" i="2" s="1"/>
  <c r="AF284" i="2"/>
  <c r="AG284" i="2" s="1"/>
  <c r="AC284" i="2"/>
  <c r="AE284" i="2" s="1"/>
  <c r="AF315" i="2"/>
  <c r="AG315" i="2" s="1"/>
  <c r="AC315" i="2"/>
  <c r="AE315" i="2" s="1"/>
  <c r="AF274" i="2"/>
  <c r="AG274" i="2" s="1"/>
  <c r="AC274" i="2"/>
  <c r="AE274" i="2" s="1"/>
  <c r="AC305" i="2"/>
  <c r="AE305" i="2" s="1"/>
  <c r="AF305" i="2"/>
  <c r="AG305" i="2" s="1"/>
  <c r="AF269" i="2"/>
  <c r="AG269" i="2" s="1"/>
  <c r="AC269" i="2"/>
  <c r="AE269" i="2" s="1"/>
  <c r="AF295" i="2"/>
  <c r="AG295" i="2" s="1"/>
  <c r="AC295" i="2"/>
  <c r="AE295" i="2" s="1"/>
  <c r="AF319" i="2"/>
  <c r="AG319" i="2" s="1"/>
  <c r="AC319" i="2"/>
  <c r="AE319" i="2" s="1"/>
  <c r="AF258" i="2"/>
  <c r="AG258" i="2" s="1"/>
  <c r="AC258" i="2"/>
  <c r="AE258" i="2" s="1"/>
  <c r="AF287" i="2"/>
  <c r="AG287" i="2" s="1"/>
  <c r="AC287" i="2"/>
  <c r="AE287" i="2" s="1"/>
  <c r="AC279" i="2"/>
  <c r="AE279" i="2" s="1"/>
  <c r="AF279" i="2"/>
  <c r="AG279" i="2" s="1"/>
  <c r="AF297" i="2"/>
  <c r="AG297" i="2" s="1"/>
  <c r="AC297" i="2"/>
  <c r="AE297" i="2" s="1"/>
  <c r="AF313" i="2"/>
  <c r="AG313" i="2" s="1"/>
  <c r="AC313" i="2"/>
  <c r="AE313" i="2" s="1"/>
  <c r="AF303" i="2"/>
  <c r="AG303" i="2" s="1"/>
  <c r="AC303" i="2"/>
  <c r="AE303" i="2" s="1"/>
  <c r="AC291" i="2"/>
  <c r="AE291" i="2" s="1"/>
  <c r="AF291" i="2"/>
  <c r="AG291" i="2" s="1"/>
  <c r="AC310" i="2"/>
  <c r="AE310" i="2" s="1"/>
  <c r="AF310" i="2"/>
  <c r="AG310" i="2" s="1"/>
  <c r="AC327" i="2"/>
  <c r="AE327" i="2" s="1"/>
  <c r="AF327" i="2"/>
  <c r="AG327" i="2" s="1"/>
  <c r="AF293" i="2"/>
  <c r="AG293" i="2" s="1"/>
  <c r="AC293" i="2"/>
  <c r="AE293" i="2" s="1"/>
  <c r="AC278" i="2"/>
  <c r="AE278" i="2" s="1"/>
  <c r="AF278" i="2"/>
  <c r="AG278" i="2" s="1"/>
  <c r="AF312" i="2"/>
  <c r="AG312" i="2" s="1"/>
  <c r="AC312" i="2"/>
  <c r="AE312" i="2" s="1"/>
  <c r="AF294" i="2"/>
  <c r="AG294" i="2" s="1"/>
  <c r="AC294" i="2"/>
  <c r="AE294" i="2" s="1"/>
  <c r="AC299" i="2"/>
  <c r="AE299" i="2" s="1"/>
  <c r="AF299" i="2"/>
  <c r="AG299" i="2" s="1"/>
  <c r="AF292" i="2"/>
  <c r="AG292" i="2" s="1"/>
  <c r="AC292" i="2"/>
  <c r="AE292" i="2" s="1"/>
  <c r="AF326" i="2"/>
  <c r="AG326" i="2" s="1"/>
  <c r="AC326" i="2"/>
  <c r="AE326" i="2" s="1"/>
  <c r="AF309" i="2"/>
  <c r="AG309" i="2" s="1"/>
  <c r="AC309" i="2"/>
  <c r="AE309" i="2" s="1"/>
  <c r="AF259" i="2"/>
  <c r="AG259" i="2" s="1"/>
  <c r="AC259" i="2"/>
  <c r="AE259" i="2" s="1"/>
  <c r="AC324" i="2"/>
  <c r="AE324" i="2" s="1"/>
  <c r="AF324" i="2"/>
  <c r="AG324" i="2" s="1"/>
  <c r="AF267" i="2"/>
  <c r="AG267" i="2" s="1"/>
  <c r="AC267" i="2"/>
  <c r="AE267" i="2" s="1"/>
  <c r="AF321" i="2"/>
  <c r="AG321" i="2" s="1"/>
  <c r="AC321" i="2"/>
  <c r="AE321" i="2" s="1"/>
  <c r="AF288" i="2"/>
  <c r="AG288" i="2" s="1"/>
  <c r="AC288" i="2"/>
  <c r="AE288" i="2" s="1"/>
  <c r="AF298" i="2"/>
  <c r="AG298" i="2" s="1"/>
  <c r="AC298" i="2"/>
  <c r="AE298" i="2" s="1"/>
  <c r="AF254" i="2"/>
  <c r="AG254" i="2" s="1"/>
  <c r="AC254" i="2"/>
  <c r="AE254" i="2" s="1"/>
  <c r="AC285" i="2"/>
  <c r="AE285" i="2" s="1"/>
  <c r="AF285" i="2"/>
  <c r="AG285" i="2" s="1"/>
  <c r="AF276" i="2"/>
  <c r="AG276" i="2" s="1"/>
  <c r="AC276" i="2"/>
  <c r="AE276" i="2" s="1"/>
  <c r="AF255" i="2"/>
  <c r="AG255" i="2" s="1"/>
  <c r="AC255" i="2"/>
  <c r="AE255" i="2" s="1"/>
  <c r="AF316" i="2"/>
  <c r="AG316" i="2" s="1"/>
  <c r="AC316" i="2"/>
  <c r="AE316" i="2" s="1"/>
  <c r="AF256" i="2"/>
  <c r="AG256" i="2" s="1"/>
  <c r="AC256" i="2"/>
  <c r="AE256" i="2" s="1"/>
  <c r="AC251" i="2"/>
  <c r="AE251" i="2" s="1"/>
  <c r="AF251" i="2"/>
  <c r="AG251" i="2" s="1"/>
  <c r="AF286" i="2"/>
  <c r="AG286" i="2" s="1"/>
  <c r="AC286" i="2"/>
  <c r="AE286" i="2" s="1"/>
  <c r="AF264" i="2"/>
  <c r="AG264" i="2" s="1"/>
  <c r="AC264" i="2"/>
  <c r="AE264" i="2" s="1"/>
  <c r="AC261" i="2"/>
  <c r="AE261" i="2" s="1"/>
  <c r="AF261" i="2"/>
  <c r="AG261" i="2" s="1"/>
  <c r="AF330" i="2"/>
  <c r="AG330" i="2" s="1"/>
  <c r="AC330" i="2"/>
  <c r="AE330" i="2" s="1"/>
  <c r="AC268" i="2"/>
  <c r="AE268" i="2" s="1"/>
  <c r="AF268" i="2"/>
  <c r="AG268" i="2" s="1"/>
  <c r="AF311" i="2"/>
  <c r="AG311" i="2" s="1"/>
  <c r="AC311" i="2"/>
  <c r="AE311" i="2" s="1"/>
  <c r="AF308" i="2"/>
  <c r="AG308" i="2" s="1"/>
  <c r="AC308" i="2"/>
  <c r="AE308" i="2" s="1"/>
  <c r="AF301" i="2"/>
  <c r="AG301" i="2" s="1"/>
  <c r="AC301" i="2"/>
  <c r="AE301" i="2" s="1"/>
  <c r="AF329" i="2"/>
  <c r="AG329" i="2" s="1"/>
  <c r="AC329" i="2"/>
  <c r="AE329" i="2" s="1"/>
  <c r="AF282" i="2"/>
  <c r="AG282" i="2" s="1"/>
  <c r="AC282" i="2"/>
  <c r="AE282" i="2" s="1"/>
  <c r="AC260" i="2"/>
  <c r="AE260" i="2" s="1"/>
  <c r="AF260" i="2"/>
  <c r="AG260" i="2" s="1"/>
  <c r="AD263" i="2"/>
  <c r="AE263" i="2" s="1"/>
  <c r="AF263" i="2"/>
  <c r="AG263" i="2" s="1"/>
  <c r="AC277" i="2"/>
  <c r="AE277" i="2" s="1"/>
  <c r="AF277" i="2"/>
  <c r="AG277" i="2" s="1"/>
  <c r="AC271" i="2"/>
  <c r="AE271" i="2" s="1"/>
  <c r="AF271" i="2"/>
  <c r="AG271" i="2" s="1"/>
  <c r="AF273" i="2"/>
  <c r="AG273" i="2" s="1"/>
  <c r="AC273" i="2"/>
  <c r="AE273" i="2" s="1"/>
  <c r="AF318" i="2"/>
  <c r="AG318" i="2" s="1"/>
  <c r="AC318" i="2"/>
  <c r="AE318" i="2" s="1"/>
  <c r="AC296" i="2"/>
  <c r="AE296" i="2" s="1"/>
  <c r="AF296" i="2"/>
  <c r="AG296" i="2" s="1"/>
  <c r="AC262" i="2"/>
  <c r="AE262" i="2" s="1"/>
  <c r="AF262" i="2"/>
  <c r="AG262" i="2" s="1"/>
  <c r="AC280" i="2"/>
  <c r="AE280" i="2" s="1"/>
  <c r="AF280" i="2"/>
  <c r="AG280" i="2" s="1"/>
  <c r="AF290" i="2"/>
  <c r="AG290" i="2" s="1"/>
  <c r="AC290" i="2"/>
  <c r="AE290" i="2" s="1"/>
  <c r="AF283" i="2"/>
  <c r="AG283" i="2" s="1"/>
  <c r="AC283" i="2"/>
  <c r="AE283" i="2" s="1"/>
  <c r="AF300" i="2"/>
  <c r="AG300" i="2" s="1"/>
  <c r="AC300" i="2"/>
  <c r="AE300" i="2" s="1"/>
  <c r="AF317" i="2"/>
  <c r="AG317" i="2" s="1"/>
  <c r="AC317" i="2"/>
  <c r="AE317" i="2" s="1"/>
  <c r="AF275" i="2"/>
  <c r="AG275" i="2" s="1"/>
  <c r="AC275" i="2"/>
  <c r="AE275" i="2" s="1"/>
  <c r="AF257" i="2"/>
  <c r="AG257" i="2" s="1"/>
  <c r="AC257" i="2"/>
  <c r="AE257" i="2" s="1"/>
  <c r="AF325" i="2"/>
  <c r="AG325" i="2" s="1"/>
  <c r="AC325" i="2"/>
  <c r="AE325" i="2" s="1"/>
  <c r="AF281" i="2"/>
  <c r="AG281" i="2" s="1"/>
  <c r="AC281" i="2"/>
  <c r="AE281" i="2" s="1"/>
  <c r="AJ92" i="2"/>
  <c r="AK92" i="2"/>
  <c r="X6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O7" i="2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O57" i="2" s="1"/>
  <c r="O58" i="2" s="1"/>
  <c r="O59" i="2" s="1"/>
  <c r="O60" i="2" s="1"/>
  <c r="O61" i="2" s="1"/>
  <c r="O62" i="2" s="1"/>
  <c r="O63" i="2" s="1"/>
  <c r="O64" i="2" s="1"/>
  <c r="O65" i="2" s="1"/>
  <c r="O66" i="2" s="1"/>
  <c r="O67" i="2" s="1"/>
  <c r="O68" i="2" s="1"/>
  <c r="O69" i="2" s="1"/>
  <c r="O70" i="2" s="1"/>
  <c r="O71" i="2" s="1"/>
  <c r="O72" i="2" s="1"/>
  <c r="O73" i="2" s="1"/>
  <c r="O74" i="2" s="1"/>
  <c r="O75" i="2" s="1"/>
  <c r="O76" i="2" s="1"/>
  <c r="O77" i="2" s="1"/>
  <c r="O78" i="2" s="1"/>
  <c r="O79" i="2" s="1"/>
  <c r="O80" i="2" s="1"/>
  <c r="O81" i="2" s="1"/>
  <c r="O82" i="2" s="1"/>
  <c r="O83" i="2" s="1"/>
  <c r="O84" i="2" s="1"/>
  <c r="L91" i="2"/>
  <c r="L92" i="2" s="1"/>
  <c r="L93" i="2" s="1"/>
  <c r="L94" i="2" s="1"/>
  <c r="L95" i="2" s="1"/>
  <c r="L96" i="2" s="1"/>
  <c r="L97" i="2" s="1"/>
  <c r="L98" i="2" s="1"/>
  <c r="L99" i="2" s="1"/>
  <c r="L100" i="2" s="1"/>
  <c r="L101" i="2" s="1"/>
  <c r="L102" i="2" s="1"/>
  <c r="L103" i="2" s="1"/>
  <c r="L104" i="2" s="1"/>
  <c r="L105" i="2" s="1"/>
  <c r="L106" i="2" s="1"/>
  <c r="L107" i="2" s="1"/>
  <c r="L108" i="2" s="1"/>
  <c r="L109" i="2" s="1"/>
  <c r="L110" i="2" s="1"/>
  <c r="L111" i="2" s="1"/>
  <c r="L112" i="2" s="1"/>
  <c r="L113" i="2" s="1"/>
  <c r="L114" i="2" s="1"/>
  <c r="L115" i="2" s="1"/>
  <c r="L116" i="2" s="1"/>
  <c r="L117" i="2" s="1"/>
  <c r="L118" i="2" s="1"/>
  <c r="L119" i="2" s="1"/>
  <c r="L120" i="2" s="1"/>
  <c r="L121" i="2" s="1"/>
  <c r="L122" i="2" s="1"/>
  <c r="L123" i="2" s="1"/>
  <c r="L124" i="2" s="1"/>
  <c r="L125" i="2" s="1"/>
  <c r="L126" i="2" s="1"/>
  <c r="L127" i="2" s="1"/>
  <c r="L128" i="2" s="1"/>
  <c r="L129" i="2" s="1"/>
  <c r="L130" i="2" s="1"/>
  <c r="L131" i="2" s="1"/>
  <c r="L132" i="2" s="1"/>
  <c r="L133" i="2" s="1"/>
  <c r="L134" i="2" s="1"/>
  <c r="L135" i="2" s="1"/>
  <c r="L136" i="2" s="1"/>
  <c r="L137" i="2" s="1"/>
  <c r="L138" i="2" s="1"/>
  <c r="L139" i="2" s="1"/>
  <c r="L140" i="2" s="1"/>
  <c r="L141" i="2" s="1"/>
  <c r="L142" i="2" s="1"/>
  <c r="L143" i="2" s="1"/>
  <c r="L144" i="2" s="1"/>
  <c r="L145" i="2" s="1"/>
  <c r="L146" i="2" s="1"/>
  <c r="L147" i="2" s="1"/>
  <c r="L148" i="2" s="1"/>
  <c r="L149" i="2" s="1"/>
  <c r="L150" i="2" s="1"/>
  <c r="L151" i="2" s="1"/>
  <c r="L152" i="2" s="1"/>
  <c r="L153" i="2" s="1"/>
  <c r="L154" i="2" s="1"/>
  <c r="L155" i="2" s="1"/>
  <c r="L156" i="2" s="1"/>
  <c r="L157" i="2" s="1"/>
  <c r="L158" i="2" s="1"/>
  <c r="L159" i="2" s="1"/>
  <c r="L160" i="2" s="1"/>
  <c r="L161" i="2" s="1"/>
  <c r="L162" i="2" s="1"/>
  <c r="L163" i="2" s="1"/>
  <c r="L164" i="2" s="1"/>
  <c r="L165" i="2" s="1"/>
  <c r="L166" i="2" s="1"/>
  <c r="L167" i="2" s="1"/>
  <c r="L168" i="2" s="1"/>
  <c r="L90" i="2"/>
  <c r="N98" i="2"/>
  <c r="N103" i="2" s="1"/>
  <c r="N108" i="2" s="1"/>
  <c r="N113" i="2" s="1"/>
  <c r="N118" i="2" s="1"/>
  <c r="N123" i="2" s="1"/>
  <c r="N128" i="2" s="1"/>
  <c r="N133" i="2" s="1"/>
  <c r="N138" i="2" s="1"/>
  <c r="N143" i="2" s="1"/>
  <c r="N148" i="2" s="1"/>
  <c r="N153" i="2" s="1"/>
  <c r="N158" i="2" s="1"/>
  <c r="N163" i="2" s="1"/>
  <c r="N168" i="2" s="1"/>
  <c r="N97" i="2"/>
  <c r="N102" i="2" s="1"/>
  <c r="N107" i="2" s="1"/>
  <c r="N112" i="2" s="1"/>
  <c r="N117" i="2" s="1"/>
  <c r="N122" i="2" s="1"/>
  <c r="N127" i="2" s="1"/>
  <c r="N132" i="2" s="1"/>
  <c r="N137" i="2" s="1"/>
  <c r="N142" i="2" s="1"/>
  <c r="N147" i="2" s="1"/>
  <c r="N152" i="2" s="1"/>
  <c r="N157" i="2" s="1"/>
  <c r="N162" i="2" s="1"/>
  <c r="N167" i="2" s="1"/>
  <c r="N96" i="2"/>
  <c r="N101" i="2" s="1"/>
  <c r="N106" i="2" s="1"/>
  <c r="N111" i="2" s="1"/>
  <c r="N116" i="2" s="1"/>
  <c r="N121" i="2" s="1"/>
  <c r="N126" i="2" s="1"/>
  <c r="N131" i="2" s="1"/>
  <c r="N136" i="2" s="1"/>
  <c r="N141" i="2" s="1"/>
  <c r="N146" i="2" s="1"/>
  <c r="N151" i="2" s="1"/>
  <c r="N156" i="2" s="1"/>
  <c r="N161" i="2" s="1"/>
  <c r="N166" i="2" s="1"/>
  <c r="N95" i="2"/>
  <c r="N100" i="2" s="1"/>
  <c r="N105" i="2" s="1"/>
  <c r="N110" i="2" s="1"/>
  <c r="N115" i="2" s="1"/>
  <c r="N120" i="2" s="1"/>
  <c r="N125" i="2" s="1"/>
  <c r="N130" i="2" s="1"/>
  <c r="N135" i="2" s="1"/>
  <c r="N140" i="2" s="1"/>
  <c r="N145" i="2" s="1"/>
  <c r="N150" i="2" s="1"/>
  <c r="N155" i="2" s="1"/>
  <c r="N160" i="2" s="1"/>
  <c r="N165" i="2" s="1"/>
  <c r="N94" i="2"/>
  <c r="N99" i="2" s="1"/>
  <c r="N104" i="2" s="1"/>
  <c r="N109" i="2" s="1"/>
  <c r="N114" i="2" s="1"/>
  <c r="N119" i="2" s="1"/>
  <c r="N124" i="2" s="1"/>
  <c r="N129" i="2" s="1"/>
  <c r="N134" i="2" s="1"/>
  <c r="N139" i="2" s="1"/>
  <c r="N144" i="2" s="1"/>
  <c r="N149" i="2" s="1"/>
  <c r="N154" i="2" s="1"/>
  <c r="N159" i="2" s="1"/>
  <c r="N164" i="2" s="1"/>
  <c r="X87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A1843" i="3"/>
  <c r="A1842" i="3"/>
  <c r="A1841" i="3"/>
  <c r="A1840" i="3"/>
  <c r="A1839" i="3"/>
  <c r="A1838" i="3"/>
  <c r="A1837" i="3"/>
  <c r="A1836" i="3"/>
  <c r="A1835" i="3"/>
  <c r="A1834" i="3"/>
  <c r="A1833" i="3"/>
  <c r="A1832" i="3"/>
  <c r="A1831" i="3"/>
  <c r="A1830" i="3"/>
  <c r="A1829" i="3"/>
  <c r="A1828" i="3"/>
  <c r="A1827" i="3"/>
  <c r="A1826" i="3"/>
  <c r="A1825" i="3"/>
  <c r="A1824" i="3"/>
  <c r="A1823" i="3"/>
  <c r="A1822" i="3"/>
  <c r="A1821" i="3"/>
  <c r="A1820" i="3"/>
  <c r="A1819" i="3"/>
  <c r="A1818" i="3"/>
  <c r="A1817" i="3"/>
  <c r="A1816" i="3"/>
  <c r="A1815" i="3"/>
  <c r="A1814" i="3"/>
  <c r="A1813" i="3"/>
  <c r="A1812" i="3"/>
  <c r="A1811" i="3"/>
  <c r="A1810" i="3"/>
  <c r="A1809" i="3"/>
  <c r="A1808" i="3"/>
  <c r="A1807" i="3"/>
  <c r="A1806" i="3"/>
  <c r="A1805" i="3"/>
  <c r="A1804" i="3"/>
  <c r="A1803" i="3"/>
  <c r="A1802" i="3"/>
  <c r="A1801" i="3"/>
  <c r="A1800" i="3"/>
  <c r="A1799" i="3"/>
  <c r="A1798" i="3"/>
  <c r="A1797" i="3"/>
  <c r="A1796" i="3"/>
  <c r="A1795" i="3"/>
  <c r="A1794" i="3"/>
  <c r="A1793" i="3"/>
  <c r="A1792" i="3"/>
  <c r="A1791" i="3"/>
  <c r="A1790" i="3"/>
  <c r="A1789" i="3"/>
  <c r="A1788" i="3"/>
  <c r="A1787" i="3"/>
  <c r="A1786" i="3"/>
  <c r="A1785" i="3"/>
  <c r="A1784" i="3"/>
  <c r="A1783" i="3"/>
  <c r="A1782" i="3"/>
  <c r="A1781" i="3"/>
  <c r="A1780" i="3"/>
  <c r="A1779" i="3"/>
  <c r="A1778" i="3"/>
  <c r="A1777" i="3"/>
  <c r="A1776" i="3"/>
  <c r="A1775" i="3"/>
  <c r="A1774" i="3"/>
  <c r="A1773" i="3"/>
  <c r="A1772" i="3"/>
  <c r="A1771" i="3"/>
  <c r="A1770" i="3"/>
  <c r="A1769" i="3"/>
  <c r="A1768" i="3"/>
  <c r="A1767" i="3"/>
  <c r="A1766" i="3"/>
  <c r="A1765" i="3"/>
  <c r="A1764" i="3"/>
  <c r="A1763" i="3"/>
  <c r="A1762" i="3"/>
  <c r="A1761" i="3"/>
  <c r="A1760" i="3"/>
  <c r="A1759" i="3"/>
  <c r="A1758" i="3"/>
  <c r="A1757" i="3"/>
  <c r="A1756" i="3"/>
  <c r="A1755" i="3"/>
  <c r="A1754" i="3"/>
  <c r="A1753" i="3"/>
  <c r="A1752" i="3"/>
  <c r="A1751" i="3"/>
  <c r="A1750" i="3"/>
  <c r="A1749" i="3"/>
  <c r="A1748" i="3"/>
  <c r="A1747" i="3"/>
  <c r="A1746" i="3"/>
  <c r="A1745" i="3"/>
  <c r="A1744" i="3"/>
  <c r="A1743" i="3"/>
  <c r="A1742" i="3"/>
  <c r="A1741" i="3"/>
  <c r="A1740" i="3"/>
  <c r="A1739" i="3"/>
  <c r="A1738" i="3"/>
  <c r="A1737" i="3"/>
  <c r="A1736" i="3"/>
  <c r="A1735" i="3"/>
  <c r="A1734" i="3"/>
  <c r="A1733" i="3"/>
  <c r="A1732" i="3"/>
  <c r="A1731" i="3"/>
  <c r="A1730" i="3"/>
  <c r="A1729" i="3"/>
  <c r="A1728" i="3"/>
  <c r="A1727" i="3"/>
  <c r="A1726" i="3"/>
  <c r="A1725" i="3"/>
  <c r="A1724" i="3"/>
  <c r="A1723" i="3"/>
  <c r="A1722" i="3"/>
  <c r="A1721" i="3"/>
  <c r="A1720" i="3"/>
  <c r="A1719" i="3"/>
  <c r="A1718" i="3"/>
  <c r="A1717" i="3"/>
  <c r="A1716" i="3"/>
  <c r="A1715" i="3"/>
  <c r="A1714" i="3"/>
  <c r="A1713" i="3"/>
  <c r="A1712" i="3"/>
  <c r="A1711" i="3"/>
  <c r="A1710" i="3"/>
  <c r="A1709" i="3"/>
  <c r="A1708" i="3"/>
  <c r="A1707" i="3"/>
  <c r="A1706" i="3"/>
  <c r="A1705" i="3"/>
  <c r="A1704" i="3"/>
  <c r="A1703" i="3"/>
  <c r="A1702" i="3"/>
  <c r="A1701" i="3"/>
  <c r="A1700" i="3"/>
  <c r="A1699" i="3"/>
  <c r="A1698" i="3"/>
  <c r="A1697" i="3"/>
  <c r="A1696" i="3"/>
  <c r="A1695" i="3"/>
  <c r="A1694" i="3"/>
  <c r="A1693" i="3"/>
  <c r="A1692" i="3"/>
  <c r="A1691" i="3"/>
  <c r="A1690" i="3"/>
  <c r="A1689" i="3"/>
  <c r="A1688" i="3"/>
  <c r="A1687" i="3"/>
  <c r="A1686" i="3"/>
  <c r="A1685" i="3"/>
  <c r="A1684" i="3"/>
  <c r="A1683" i="3"/>
  <c r="A1682" i="3"/>
  <c r="A1681" i="3"/>
  <c r="A1680" i="3"/>
  <c r="A1679" i="3"/>
  <c r="A1678" i="3"/>
  <c r="A1677" i="3"/>
  <c r="A1676" i="3"/>
  <c r="A1675" i="3"/>
  <c r="A1674" i="3"/>
  <c r="A1673" i="3"/>
  <c r="A1672" i="3"/>
  <c r="A1671" i="3"/>
  <c r="A1670" i="3"/>
  <c r="A1669" i="3"/>
  <c r="A1668" i="3"/>
  <c r="A1667" i="3"/>
  <c r="A1666" i="3"/>
  <c r="A1665" i="3"/>
  <c r="A1664" i="3"/>
  <c r="A1663" i="3"/>
  <c r="A1662" i="3"/>
  <c r="A1661" i="3"/>
  <c r="A1660" i="3"/>
  <c r="A1659" i="3"/>
  <c r="A1658" i="3"/>
  <c r="A1657" i="3"/>
  <c r="A1656" i="3"/>
  <c r="A1655" i="3"/>
  <c r="A1654" i="3"/>
  <c r="A1653" i="3"/>
  <c r="A1652" i="3"/>
  <c r="A1651" i="3"/>
  <c r="A1650" i="3"/>
  <c r="A1649" i="3"/>
  <c r="A1648" i="3"/>
  <c r="A1647" i="3"/>
  <c r="A1646" i="3"/>
  <c r="A1645" i="3"/>
  <c r="A1644" i="3"/>
  <c r="A1643" i="3"/>
  <c r="A1642" i="3"/>
  <c r="A1641" i="3"/>
  <c r="A1640" i="3"/>
  <c r="A1639" i="3"/>
  <c r="A1638" i="3"/>
  <c r="A1637" i="3"/>
  <c r="A1636" i="3"/>
  <c r="A1635" i="3"/>
  <c r="A1634" i="3"/>
  <c r="A1633" i="3"/>
  <c r="A1632" i="3"/>
  <c r="A1631" i="3"/>
  <c r="A1630" i="3"/>
  <c r="A1629" i="3"/>
  <c r="A1628" i="3"/>
  <c r="A1627" i="3"/>
  <c r="A1626" i="3"/>
  <c r="A1625" i="3"/>
  <c r="A1624" i="3"/>
  <c r="A1623" i="3"/>
  <c r="A1622" i="3"/>
  <c r="A1621" i="3"/>
  <c r="A1620" i="3"/>
  <c r="A1619" i="3"/>
  <c r="A1618" i="3"/>
  <c r="A1617" i="3"/>
  <c r="A1616" i="3"/>
  <c r="A1615" i="3"/>
  <c r="A1614" i="3"/>
  <c r="A1613" i="3"/>
  <c r="A1612" i="3"/>
  <c r="A1611" i="3"/>
  <c r="A1610" i="3"/>
  <c r="A1609" i="3"/>
  <c r="A1608" i="3"/>
  <c r="A1607" i="3"/>
  <c r="A1606" i="3"/>
  <c r="A1605" i="3"/>
  <c r="A1604" i="3"/>
  <c r="A1603" i="3"/>
  <c r="A1602" i="3"/>
  <c r="A1601" i="3"/>
  <c r="A1600" i="3"/>
  <c r="A1599" i="3"/>
  <c r="A1598" i="3"/>
  <c r="A1597" i="3"/>
  <c r="A1596" i="3"/>
  <c r="A1595" i="3"/>
  <c r="A1594" i="3"/>
  <c r="A1593" i="3"/>
  <c r="A1592" i="3"/>
  <c r="A1591" i="3"/>
  <c r="A1590" i="3"/>
  <c r="A1589" i="3"/>
  <c r="A1588" i="3"/>
  <c r="A1587" i="3"/>
  <c r="A1586" i="3"/>
  <c r="A1585" i="3"/>
  <c r="A1584" i="3"/>
  <c r="A1583" i="3"/>
  <c r="A1582" i="3"/>
  <c r="A1581" i="3"/>
  <c r="A1580" i="3"/>
  <c r="A1579" i="3"/>
  <c r="A1578" i="3"/>
  <c r="A1577" i="3"/>
  <c r="A1576" i="3"/>
  <c r="A1575" i="3"/>
  <c r="A1574" i="3"/>
  <c r="A1573" i="3"/>
  <c r="A1572" i="3"/>
  <c r="A1571" i="3"/>
  <c r="A1570" i="3"/>
  <c r="A1569" i="3"/>
  <c r="A1568" i="3"/>
  <c r="A1567" i="3"/>
  <c r="A1566" i="3"/>
  <c r="A1565" i="3"/>
  <c r="A1564" i="3"/>
  <c r="A1563" i="3"/>
  <c r="A1562" i="3"/>
  <c r="A1561" i="3"/>
  <c r="A1560" i="3"/>
  <c r="A1559" i="3"/>
  <c r="A1558" i="3"/>
  <c r="A1557" i="3"/>
  <c r="A1556" i="3"/>
  <c r="A1555" i="3"/>
  <c r="A1554" i="3"/>
  <c r="A1553" i="3"/>
  <c r="A1552" i="3"/>
  <c r="A1551" i="3"/>
  <c r="A1550" i="3"/>
  <c r="A1549" i="3"/>
  <c r="A1548" i="3"/>
  <c r="A1547" i="3"/>
  <c r="A1546" i="3"/>
  <c r="A1545" i="3"/>
  <c r="A1544" i="3"/>
  <c r="A1543" i="3"/>
  <c r="A1542" i="3"/>
  <c r="A1541" i="3"/>
  <c r="A1540" i="3"/>
  <c r="A1539" i="3"/>
  <c r="A1538" i="3"/>
  <c r="A1537" i="3"/>
  <c r="A1536" i="3"/>
  <c r="A1535" i="3"/>
  <c r="A1534" i="3"/>
  <c r="A1533" i="3"/>
  <c r="A1532" i="3"/>
  <c r="A1531" i="3"/>
  <c r="A1530" i="3"/>
  <c r="A1529" i="3"/>
  <c r="A1528" i="3"/>
  <c r="A1527" i="3"/>
  <c r="A1526" i="3"/>
  <c r="A1525" i="3"/>
  <c r="A1524" i="3"/>
  <c r="A1523" i="3"/>
  <c r="A1522" i="3"/>
  <c r="A1521" i="3"/>
  <c r="A1520" i="3"/>
  <c r="A1519" i="3"/>
  <c r="A1518" i="3"/>
  <c r="A1517" i="3"/>
  <c r="A1516" i="3"/>
  <c r="A1515" i="3"/>
  <c r="A1514" i="3"/>
  <c r="A1513" i="3"/>
  <c r="A1512" i="3"/>
  <c r="A1511" i="3"/>
  <c r="A1510" i="3"/>
  <c r="A1509" i="3"/>
  <c r="A1508" i="3"/>
  <c r="A1507" i="3"/>
  <c r="A1506" i="3"/>
  <c r="A1505" i="3"/>
  <c r="A1504" i="3"/>
  <c r="A1503" i="3"/>
  <c r="A1502" i="3"/>
  <c r="A1501" i="3"/>
  <c r="A1500" i="3"/>
  <c r="A1499" i="3"/>
  <c r="A1498" i="3"/>
  <c r="A1497" i="3"/>
  <c r="A1496" i="3"/>
  <c r="A1495" i="3"/>
  <c r="A1494" i="3"/>
  <c r="A1493" i="3"/>
  <c r="A1492" i="3"/>
  <c r="A1491" i="3"/>
  <c r="A1490" i="3"/>
  <c r="A1489" i="3"/>
  <c r="A1488" i="3"/>
  <c r="A1487" i="3"/>
  <c r="A1486" i="3"/>
  <c r="A1485" i="3"/>
  <c r="A1484" i="3"/>
  <c r="A1483" i="3"/>
  <c r="A1482" i="3"/>
  <c r="A1481" i="3"/>
  <c r="A1480" i="3"/>
  <c r="A1479" i="3"/>
  <c r="A1478" i="3"/>
  <c r="A1477" i="3"/>
  <c r="A1476" i="3"/>
  <c r="A1475" i="3"/>
  <c r="A1474" i="3"/>
  <c r="A1473" i="3"/>
  <c r="A1472" i="3"/>
  <c r="A1471" i="3"/>
  <c r="A1470" i="3"/>
  <c r="A1469" i="3"/>
  <c r="A1468" i="3"/>
  <c r="A1467" i="3"/>
  <c r="A1466" i="3"/>
  <c r="A1465" i="3"/>
  <c r="A1464" i="3"/>
  <c r="A1463" i="3"/>
  <c r="A1462" i="3"/>
  <c r="A1461" i="3"/>
  <c r="A1460" i="3"/>
  <c r="A1459" i="3"/>
  <c r="A1458" i="3"/>
  <c r="A1457" i="3"/>
  <c r="A1456" i="3"/>
  <c r="A1455" i="3"/>
  <c r="A1454" i="3"/>
  <c r="A1453" i="3"/>
  <c r="A1452" i="3"/>
  <c r="A1451" i="3"/>
  <c r="A1450" i="3"/>
  <c r="A1449" i="3"/>
  <c r="A1448" i="3"/>
  <c r="A1447" i="3"/>
  <c r="A1446" i="3"/>
  <c r="A1445" i="3"/>
  <c r="A1444" i="3"/>
  <c r="A1443" i="3"/>
  <c r="A1442" i="3"/>
  <c r="A1441" i="3"/>
  <c r="A1440" i="3"/>
  <c r="A1439" i="3"/>
  <c r="A1438" i="3"/>
  <c r="A1437" i="3"/>
  <c r="A1436" i="3"/>
  <c r="A1435" i="3"/>
  <c r="A1434" i="3"/>
  <c r="A1433" i="3"/>
  <c r="A1432" i="3"/>
  <c r="A1431" i="3"/>
  <c r="A1430" i="3"/>
  <c r="A1429" i="3"/>
  <c r="A1428" i="3"/>
  <c r="A1427" i="3"/>
  <c r="A1426" i="3"/>
  <c r="A1425" i="3"/>
  <c r="A1424" i="3"/>
  <c r="A1423" i="3"/>
  <c r="A1422" i="3"/>
  <c r="A1421" i="3"/>
  <c r="A1420" i="3"/>
  <c r="A1419" i="3"/>
  <c r="A1418" i="3"/>
  <c r="A1417" i="3"/>
  <c r="A1416" i="3"/>
  <c r="A1415" i="3"/>
  <c r="A1414" i="3"/>
  <c r="A1413" i="3"/>
  <c r="A1412" i="3"/>
  <c r="A1411" i="3"/>
  <c r="A1410" i="3"/>
  <c r="A1409" i="3"/>
  <c r="A1408" i="3"/>
  <c r="A1407" i="3"/>
  <c r="A1406" i="3"/>
  <c r="A1405" i="3"/>
  <c r="A1404" i="3"/>
  <c r="A1403" i="3"/>
  <c r="A1402" i="3"/>
  <c r="A1401" i="3"/>
  <c r="A1400" i="3"/>
  <c r="A1399" i="3"/>
  <c r="A1398" i="3"/>
  <c r="A1397" i="3"/>
  <c r="A1396" i="3"/>
  <c r="A1395" i="3"/>
  <c r="A1394" i="3"/>
  <c r="A1393" i="3"/>
  <c r="A1392" i="3"/>
  <c r="A1391" i="3"/>
  <c r="A1390" i="3"/>
  <c r="A1389" i="3"/>
  <c r="A1388" i="3"/>
  <c r="A1387" i="3"/>
  <c r="A1386" i="3"/>
  <c r="A1385" i="3"/>
  <c r="A1384" i="3"/>
  <c r="A1383" i="3"/>
  <c r="A1382" i="3"/>
  <c r="A1381" i="3"/>
  <c r="A1380" i="3"/>
  <c r="A1379" i="3"/>
  <c r="A1378" i="3"/>
  <c r="A1377" i="3"/>
  <c r="A1376" i="3"/>
  <c r="A1375" i="3"/>
  <c r="A1374" i="3"/>
  <c r="A1373" i="3"/>
  <c r="A1372" i="3"/>
  <c r="A1371" i="3"/>
  <c r="A1370" i="3"/>
  <c r="A1369" i="3"/>
  <c r="A1368" i="3"/>
  <c r="A1367" i="3"/>
  <c r="A1366" i="3"/>
  <c r="A1365" i="3"/>
  <c r="A1364" i="3"/>
  <c r="A1363" i="3"/>
  <c r="A1362" i="3"/>
  <c r="A1361" i="3"/>
  <c r="A1360" i="3"/>
  <c r="A1359" i="3"/>
  <c r="A1358" i="3"/>
  <c r="A1357" i="3"/>
  <c r="A1356" i="3"/>
  <c r="A1355" i="3"/>
  <c r="A1354" i="3"/>
  <c r="A1353" i="3"/>
  <c r="A1352" i="3"/>
  <c r="A1351" i="3"/>
  <c r="A1350" i="3"/>
  <c r="A1349" i="3"/>
  <c r="A1348" i="3"/>
  <c r="A1347" i="3"/>
  <c r="A1346" i="3"/>
  <c r="A1345" i="3"/>
  <c r="A1344" i="3"/>
  <c r="A1343" i="3"/>
  <c r="A1342" i="3"/>
  <c r="A1341" i="3"/>
  <c r="A1340" i="3"/>
  <c r="A1339" i="3"/>
  <c r="A1338" i="3"/>
  <c r="A1337" i="3"/>
  <c r="A1336" i="3"/>
  <c r="A1335" i="3"/>
  <c r="A1334" i="3"/>
  <c r="A1333" i="3"/>
  <c r="A1332" i="3"/>
  <c r="A1331" i="3"/>
  <c r="A1330" i="3"/>
  <c r="A1329" i="3"/>
  <c r="A1328" i="3"/>
  <c r="A1327" i="3"/>
  <c r="A1326" i="3"/>
  <c r="A1325" i="3"/>
  <c r="A1324" i="3"/>
  <c r="A1323" i="3"/>
  <c r="A1322" i="3"/>
  <c r="A1321" i="3"/>
  <c r="A1320" i="3"/>
  <c r="A1319" i="3"/>
  <c r="A1318" i="3"/>
  <c r="A1317" i="3"/>
  <c r="A1316" i="3"/>
  <c r="A1315" i="3"/>
  <c r="A1314" i="3"/>
  <c r="A1313" i="3"/>
  <c r="A1312" i="3"/>
  <c r="A1311" i="3"/>
  <c r="A1310" i="3"/>
  <c r="A1309" i="3"/>
  <c r="A1308" i="3"/>
  <c r="A1307" i="3"/>
  <c r="A1306" i="3"/>
  <c r="A1305" i="3"/>
  <c r="A1304" i="3"/>
  <c r="A1303" i="3"/>
  <c r="A1302" i="3"/>
  <c r="A1301" i="3"/>
  <c r="A1300" i="3"/>
  <c r="A1299" i="3"/>
  <c r="A1298" i="3"/>
  <c r="A1297" i="3"/>
  <c r="A1296" i="3"/>
  <c r="A1295" i="3"/>
  <c r="A1294" i="3"/>
  <c r="A1293" i="3"/>
  <c r="A1292" i="3"/>
  <c r="A1291" i="3"/>
  <c r="A1290" i="3"/>
  <c r="A1289" i="3"/>
  <c r="A1288" i="3"/>
  <c r="A1287" i="3"/>
  <c r="A1286" i="3"/>
  <c r="A1285" i="3"/>
  <c r="A1284" i="3"/>
  <c r="A1283" i="3"/>
  <c r="A1282" i="3"/>
  <c r="A1281" i="3"/>
  <c r="A1280" i="3"/>
  <c r="A1279" i="3"/>
  <c r="A1278" i="3"/>
  <c r="A1277" i="3"/>
  <c r="A1276" i="3"/>
  <c r="A1275" i="3"/>
  <c r="A1274" i="3"/>
  <c r="A1273" i="3"/>
  <c r="A1272" i="3"/>
  <c r="A1271" i="3"/>
  <c r="A1270" i="3"/>
  <c r="A1269" i="3"/>
  <c r="A1268" i="3"/>
  <c r="A1267" i="3"/>
  <c r="A1266" i="3"/>
  <c r="A1265" i="3"/>
  <c r="A1264" i="3"/>
  <c r="A1263" i="3"/>
  <c r="A1262" i="3"/>
  <c r="A1261" i="3"/>
  <c r="A1260" i="3"/>
  <c r="A1259" i="3"/>
  <c r="A1258" i="3"/>
  <c r="A1257" i="3"/>
  <c r="A1256" i="3"/>
  <c r="A1255" i="3"/>
  <c r="A1254" i="3"/>
  <c r="A1253" i="3"/>
  <c r="A1252" i="3"/>
  <c r="A1251" i="3"/>
  <c r="A1250" i="3"/>
  <c r="A1249" i="3"/>
  <c r="A1248" i="3"/>
  <c r="A1247" i="3"/>
  <c r="A1246" i="3"/>
  <c r="A1245" i="3"/>
  <c r="A1244" i="3"/>
  <c r="A1243" i="3"/>
  <c r="A1242" i="3"/>
  <c r="A1241" i="3"/>
  <c r="A1240" i="3"/>
  <c r="A1239" i="3"/>
  <c r="A1238" i="3"/>
  <c r="A1237" i="3"/>
  <c r="A1236" i="3"/>
  <c r="A1235" i="3"/>
  <c r="A1234" i="3"/>
  <c r="A1233" i="3"/>
  <c r="A1232" i="3"/>
  <c r="A1231" i="3"/>
  <c r="A1230" i="3"/>
  <c r="A1229" i="3"/>
  <c r="A1228" i="3"/>
  <c r="A1227" i="3"/>
  <c r="A1226" i="3"/>
  <c r="A1225" i="3"/>
  <c r="A1224" i="3"/>
  <c r="A1223" i="3"/>
  <c r="A1222" i="3"/>
  <c r="A1221" i="3"/>
  <c r="A1220" i="3"/>
  <c r="A1219" i="3"/>
  <c r="A1218" i="3"/>
  <c r="A1217" i="3"/>
  <c r="A1216" i="3"/>
  <c r="A1215" i="3"/>
  <c r="A1214" i="3"/>
  <c r="A1213" i="3"/>
  <c r="A1212" i="3"/>
  <c r="A1211" i="3"/>
  <c r="A1210" i="3"/>
  <c r="A1209" i="3"/>
  <c r="A1208" i="3"/>
  <c r="A1207" i="3"/>
  <c r="A1206" i="3"/>
  <c r="A1205" i="3"/>
  <c r="A1204" i="3"/>
  <c r="A1203" i="3"/>
  <c r="A1202" i="3"/>
  <c r="A1201" i="3"/>
  <c r="A1200" i="3"/>
  <c r="A1199" i="3"/>
  <c r="A1198" i="3"/>
  <c r="A1197" i="3"/>
  <c r="A1196" i="3"/>
  <c r="A1195" i="3"/>
  <c r="A1194" i="3"/>
  <c r="A1193" i="3"/>
  <c r="A1192" i="3"/>
  <c r="A1191" i="3"/>
  <c r="A1190" i="3"/>
  <c r="A1189" i="3"/>
  <c r="A1188" i="3"/>
  <c r="A1187" i="3"/>
  <c r="A1186" i="3"/>
  <c r="A1185" i="3"/>
  <c r="A1184" i="3"/>
  <c r="A1183" i="3"/>
  <c r="A1182" i="3"/>
  <c r="A1181" i="3"/>
  <c r="A1180" i="3"/>
  <c r="A1179" i="3"/>
  <c r="A1178" i="3"/>
  <c r="A1177" i="3"/>
  <c r="A1176" i="3"/>
  <c r="A1175" i="3"/>
  <c r="A1174" i="3"/>
  <c r="A1173" i="3"/>
  <c r="A1172" i="3"/>
  <c r="A1171" i="3"/>
  <c r="A1170" i="3"/>
  <c r="A1169" i="3"/>
  <c r="A1168" i="3"/>
  <c r="A1167" i="3"/>
  <c r="A1166" i="3"/>
  <c r="A1165" i="3"/>
  <c r="A1164" i="3"/>
  <c r="A1163" i="3"/>
  <c r="A1162" i="3"/>
  <c r="A1161" i="3"/>
  <c r="A1160" i="3"/>
  <c r="A1159" i="3"/>
  <c r="A1158" i="3"/>
  <c r="A1157" i="3"/>
  <c r="A1156" i="3"/>
  <c r="A1155" i="3"/>
  <c r="A1154" i="3"/>
  <c r="A1153" i="3"/>
  <c r="A1152" i="3"/>
  <c r="A1151" i="3"/>
  <c r="A1150" i="3"/>
  <c r="A1149" i="3"/>
  <c r="A1148" i="3"/>
  <c r="A1147" i="3"/>
  <c r="A1146" i="3"/>
  <c r="A1145" i="3"/>
  <c r="A1144" i="3"/>
  <c r="A1143" i="3"/>
  <c r="A1142" i="3"/>
  <c r="A1141" i="3"/>
  <c r="A1140" i="3"/>
  <c r="A1139" i="3"/>
  <c r="A1138" i="3"/>
  <c r="A1137" i="3"/>
  <c r="A1136" i="3"/>
  <c r="A1135" i="3"/>
  <c r="A1134" i="3"/>
  <c r="A1133" i="3"/>
  <c r="A1132" i="3"/>
  <c r="A1131" i="3"/>
  <c r="A1130" i="3"/>
  <c r="A1129" i="3"/>
  <c r="A1128" i="3"/>
  <c r="A1127" i="3"/>
  <c r="A1126" i="3"/>
  <c r="A1125" i="3"/>
  <c r="A1124" i="3"/>
  <c r="A1123" i="3"/>
  <c r="A1122" i="3"/>
  <c r="A1121" i="3"/>
  <c r="A1120" i="3"/>
  <c r="A1119" i="3"/>
  <c r="A1118" i="3"/>
  <c r="A1117" i="3"/>
  <c r="A1116" i="3"/>
  <c r="A1115" i="3"/>
  <c r="A1114" i="3"/>
  <c r="A1113" i="3"/>
  <c r="A1112" i="3"/>
  <c r="A1111" i="3"/>
  <c r="A1110" i="3"/>
  <c r="A1109" i="3"/>
  <c r="A1108" i="3"/>
  <c r="A1107" i="3"/>
  <c r="A1106" i="3"/>
  <c r="A1105" i="3"/>
  <c r="A1104" i="3"/>
  <c r="A1103" i="3"/>
  <c r="A1102" i="3"/>
  <c r="A1101" i="3"/>
  <c r="A1100" i="3"/>
  <c r="A1099" i="3"/>
  <c r="A1098" i="3"/>
  <c r="A1097" i="3"/>
  <c r="A1096" i="3"/>
  <c r="A1095" i="3"/>
  <c r="A1094" i="3"/>
  <c r="A1093" i="3"/>
  <c r="A1092" i="3"/>
  <c r="A1091" i="3"/>
  <c r="A1090" i="3"/>
  <c r="A1089" i="3"/>
  <c r="A1088" i="3"/>
  <c r="A1087" i="3"/>
  <c r="A1086" i="3"/>
  <c r="A1085" i="3"/>
  <c r="A1084" i="3"/>
  <c r="A1083" i="3"/>
  <c r="A1082" i="3"/>
  <c r="A1081" i="3"/>
  <c r="A1080" i="3"/>
  <c r="A1079" i="3"/>
  <c r="A1078" i="3"/>
  <c r="A1077" i="3"/>
  <c r="A1076" i="3"/>
  <c r="A1075" i="3"/>
  <c r="A1074" i="3"/>
  <c r="A1073" i="3"/>
  <c r="A1072" i="3"/>
  <c r="A1071" i="3"/>
  <c r="A1070" i="3"/>
  <c r="A1069" i="3"/>
  <c r="A1068" i="3"/>
  <c r="A1067" i="3"/>
  <c r="A1066" i="3"/>
  <c r="A1065" i="3"/>
  <c r="A1064" i="3"/>
  <c r="A1063" i="3"/>
  <c r="A1062" i="3"/>
  <c r="A1061" i="3"/>
  <c r="A1060" i="3"/>
  <c r="A1059" i="3"/>
  <c r="A1058" i="3"/>
  <c r="A1057" i="3"/>
  <c r="A1056" i="3"/>
  <c r="A1055" i="3"/>
  <c r="A1054" i="3"/>
  <c r="A1053" i="3"/>
  <c r="A1052" i="3"/>
  <c r="A1051" i="3"/>
  <c r="A1050" i="3"/>
  <c r="A1049" i="3"/>
  <c r="A1048" i="3"/>
  <c r="A1047" i="3"/>
  <c r="A1046" i="3"/>
  <c r="A1045" i="3"/>
  <c r="A1044" i="3"/>
  <c r="A1043" i="3"/>
  <c r="A1042" i="3"/>
  <c r="A1041" i="3"/>
  <c r="A1040" i="3"/>
  <c r="A1039" i="3"/>
  <c r="A1038" i="3"/>
  <c r="A1037" i="3"/>
  <c r="A1036" i="3"/>
  <c r="A1035" i="3"/>
  <c r="A1034" i="3"/>
  <c r="A1033" i="3"/>
  <c r="A1032" i="3"/>
  <c r="A1031" i="3"/>
  <c r="A1030" i="3"/>
  <c r="A1029" i="3"/>
  <c r="A1028" i="3"/>
  <c r="A1027" i="3"/>
  <c r="A1026" i="3"/>
  <c r="A1025" i="3"/>
  <c r="A1024" i="3"/>
  <c r="A1023" i="3"/>
  <c r="A1022" i="3"/>
  <c r="A1021" i="3"/>
  <c r="A1020" i="3"/>
  <c r="A1019" i="3"/>
  <c r="A1018" i="3"/>
  <c r="A1017" i="3"/>
  <c r="A1016" i="3"/>
  <c r="A1015" i="3"/>
  <c r="A1014" i="3"/>
  <c r="A1013" i="3"/>
  <c r="A1012" i="3"/>
  <c r="A1011" i="3"/>
  <c r="A1010" i="3"/>
  <c r="A1009" i="3"/>
  <c r="A1008" i="3"/>
  <c r="A1007" i="3"/>
  <c r="A1006" i="3"/>
  <c r="A1005" i="3"/>
  <c r="A1004" i="3"/>
  <c r="A1003" i="3"/>
  <c r="A1002" i="3"/>
  <c r="A1001" i="3"/>
  <c r="A1000" i="3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78" i="2"/>
  <c r="A77" i="2"/>
  <c r="A53" i="2"/>
  <c r="A48" i="2"/>
  <c r="A22" i="2"/>
  <c r="A21" i="2"/>
  <c r="A10" i="2"/>
  <c r="A9" i="2"/>
  <c r="A8" i="2"/>
  <c r="A7" i="2"/>
  <c r="A6" i="2"/>
  <c r="A85" i="2"/>
  <c r="A84" i="2"/>
  <c r="A83" i="2"/>
  <c r="A82" i="2"/>
  <c r="A81" i="2"/>
  <c r="AK94" i="2" l="1"/>
  <c r="A62" i="2"/>
  <c r="A16" i="2"/>
  <c r="A69" i="2"/>
  <c r="A37" i="2"/>
  <c r="A46" i="2"/>
  <c r="A24" i="2"/>
  <c r="A54" i="2"/>
  <c r="A29" i="2"/>
  <c r="A56" i="2"/>
  <c r="A32" i="2"/>
  <c r="A61" i="2"/>
  <c r="A13" i="2"/>
  <c r="A14" i="2"/>
  <c r="A38" i="2"/>
  <c r="A64" i="2"/>
  <c r="H87" i="2"/>
  <c r="K87" i="2"/>
  <c r="L87" i="2"/>
  <c r="G87" i="2"/>
  <c r="Z170" i="2"/>
  <c r="AA172" i="2"/>
  <c r="AD172" i="2" s="1"/>
  <c r="AA202" i="2"/>
  <c r="AD202" i="2" s="1"/>
  <c r="AA180" i="2"/>
  <c r="AD180" i="2" s="1"/>
  <c r="F87" i="2"/>
  <c r="M87" i="2"/>
  <c r="I87" i="2"/>
  <c r="AA212" i="2"/>
  <c r="AD212" i="2" s="1"/>
  <c r="Z220" i="2"/>
  <c r="N87" i="2"/>
  <c r="A45" i="2"/>
  <c r="A70" i="2"/>
  <c r="A15" i="2"/>
  <c r="A23" i="2"/>
  <c r="A31" i="2"/>
  <c r="A39" i="2"/>
  <c r="A47" i="2"/>
  <c r="A55" i="2"/>
  <c r="A63" i="2"/>
  <c r="A71" i="2"/>
  <c r="A79" i="2"/>
  <c r="A72" i="2"/>
  <c r="A80" i="2"/>
  <c r="A40" i="2"/>
  <c r="A17" i="2"/>
  <c r="A25" i="2"/>
  <c r="A33" i="2"/>
  <c r="A41" i="2"/>
  <c r="A49" i="2"/>
  <c r="A57" i="2"/>
  <c r="A65" i="2"/>
  <c r="A73" i="2"/>
  <c r="A30" i="2"/>
  <c r="A18" i="2"/>
  <c r="A26" i="2"/>
  <c r="A34" i="2"/>
  <c r="A42" i="2"/>
  <c r="A50" i="2"/>
  <c r="A58" i="2"/>
  <c r="A66" i="2"/>
  <c r="A74" i="2"/>
  <c r="A11" i="2"/>
  <c r="A19" i="2"/>
  <c r="A27" i="2"/>
  <c r="A35" i="2"/>
  <c r="A43" i="2"/>
  <c r="A51" i="2"/>
  <c r="A59" i="2"/>
  <c r="A67" i="2"/>
  <c r="A75" i="2"/>
  <c r="A12" i="2"/>
  <c r="A20" i="2"/>
  <c r="A28" i="2"/>
  <c r="A36" i="2"/>
  <c r="A44" i="2"/>
  <c r="A52" i="2"/>
  <c r="A60" i="2"/>
  <c r="A68" i="2"/>
  <c r="A76" i="2"/>
  <c r="AA226" i="2" l="1"/>
  <c r="AD226" i="2" s="1"/>
  <c r="Z225" i="2"/>
  <c r="Z201" i="2"/>
  <c r="AA218" i="2"/>
  <c r="AD218" i="2" s="1"/>
  <c r="AC170" i="2"/>
  <c r="Z178" i="2"/>
  <c r="AA196" i="2"/>
  <c r="AD196" i="2" s="1"/>
  <c r="Z180" i="2"/>
  <c r="AF180" i="2" s="1"/>
  <c r="AG180" i="2" s="1"/>
  <c r="Z247" i="2"/>
  <c r="Z241" i="2"/>
  <c r="AA178" i="2"/>
  <c r="AD178" i="2" s="1"/>
  <c r="AA188" i="2"/>
  <c r="AD188" i="2" s="1"/>
  <c r="Z202" i="2"/>
  <c r="AF202" i="2" s="1"/>
  <c r="AG202" i="2" s="1"/>
  <c r="AA173" i="2"/>
  <c r="AD173" i="2" s="1"/>
  <c r="AA246" i="2"/>
  <c r="AD246" i="2" s="1"/>
  <c r="Z217" i="2"/>
  <c r="Z185" i="2"/>
  <c r="Z218" i="2"/>
  <c r="AA201" i="2"/>
  <c r="Z172" i="2"/>
  <c r="AF172" i="2" s="1"/>
  <c r="AG172" i="2" s="1"/>
  <c r="Z226" i="2"/>
  <c r="AA217" i="2"/>
  <c r="AD217" i="2" s="1"/>
  <c r="AA225" i="2"/>
  <c r="AD225" i="2" s="1"/>
  <c r="AA245" i="2"/>
  <c r="AD245" i="2" s="1"/>
  <c r="AA248" i="2"/>
  <c r="AD248" i="2" s="1"/>
  <c r="Z246" i="2"/>
  <c r="Z173" i="2"/>
  <c r="Z210" i="2"/>
  <c r="AA177" i="2"/>
  <c r="AD177" i="2" s="1"/>
  <c r="AA249" i="2"/>
  <c r="AD249" i="2" s="1"/>
  <c r="Z245" i="2"/>
  <c r="Z233" i="2"/>
  <c r="Z212" i="2"/>
  <c r="AF212" i="2" s="1"/>
  <c r="AG212" i="2" s="1"/>
  <c r="AC220" i="2"/>
  <c r="Z249" i="2"/>
  <c r="AA170" i="2"/>
  <c r="AD170" i="2" s="1"/>
  <c r="Z186" i="2"/>
  <c r="Z242" i="2"/>
  <c r="Z171" i="2"/>
  <c r="Z188" i="2"/>
  <c r="AA220" i="2"/>
  <c r="AD220" i="2" s="1"/>
  <c r="AA241" i="2"/>
  <c r="AD241" i="2" s="1"/>
  <c r="AA186" i="2"/>
  <c r="AD186" i="2" s="1"/>
  <c r="AA174" i="2"/>
  <c r="AD174" i="2" s="1"/>
  <c r="AA171" i="2"/>
  <c r="AD171" i="2" s="1"/>
  <c r="Z174" i="2"/>
  <c r="AA210" i="2"/>
  <c r="AD210" i="2" s="1"/>
  <c r="AA233" i="2"/>
  <c r="AD233" i="2" s="1"/>
  <c r="AA247" i="2"/>
  <c r="AD247" i="2" s="1"/>
  <c r="Z177" i="2"/>
  <c r="AA185" i="2"/>
  <c r="AD185" i="2" s="1"/>
  <c r="Z196" i="2"/>
  <c r="Z248" i="2"/>
  <c r="AA242" i="2"/>
  <c r="AD242" i="2" s="1"/>
  <c r="AA6" i="2"/>
  <c r="AD6" i="2" s="1"/>
  <c r="E87" i="2"/>
  <c r="Z87" i="2" s="1"/>
  <c r="J87" i="2"/>
  <c r="AA56" i="2"/>
  <c r="AD56" i="2" s="1"/>
  <c r="AA187" i="2"/>
  <c r="AD187" i="2" s="1"/>
  <c r="AA189" i="2"/>
  <c r="AD189" i="2" s="1"/>
  <c r="Z75" i="2"/>
  <c r="AA146" i="2"/>
  <c r="AD146" i="2" s="1"/>
  <c r="Z206" i="2"/>
  <c r="AA192" i="2"/>
  <c r="AD192" i="2" s="1"/>
  <c r="Z176" i="2"/>
  <c r="AA204" i="2"/>
  <c r="AD204" i="2" s="1"/>
  <c r="AA159" i="2"/>
  <c r="AD159" i="2" s="1"/>
  <c r="AA232" i="2"/>
  <c r="AD232" i="2" s="1"/>
  <c r="Z238" i="2"/>
  <c r="Z224" i="2"/>
  <c r="Z162" i="2"/>
  <c r="AA182" i="2"/>
  <c r="AD182" i="2" s="1"/>
  <c r="Z100" i="2"/>
  <c r="Z183" i="2"/>
  <c r="Z25" i="2"/>
  <c r="Z230" i="2"/>
  <c r="Z18" i="2"/>
  <c r="AA127" i="2"/>
  <c r="AD127" i="2" s="1"/>
  <c r="AA67" i="2"/>
  <c r="AD67" i="2" s="1"/>
  <c r="AA237" i="2"/>
  <c r="AD237" i="2" s="1"/>
  <c r="AA24" i="2"/>
  <c r="AD24" i="2" s="1"/>
  <c r="AA13" i="2"/>
  <c r="AD13" i="2" s="1"/>
  <c r="AA96" i="2"/>
  <c r="AD96" i="2" s="1"/>
  <c r="Z24" i="2"/>
  <c r="Z107" i="2"/>
  <c r="Z22" i="2"/>
  <c r="Z105" i="2"/>
  <c r="AA48" i="2"/>
  <c r="AD48" i="2" s="1"/>
  <c r="AA61" i="2"/>
  <c r="AD61" i="2" s="1"/>
  <c r="AA144" i="2"/>
  <c r="AD144" i="2" s="1"/>
  <c r="AA77" i="2"/>
  <c r="AD77" i="2" s="1"/>
  <c r="AA160" i="2"/>
  <c r="AD160" i="2" s="1"/>
  <c r="AA54" i="2"/>
  <c r="AD54" i="2" s="1"/>
  <c r="AA137" i="2"/>
  <c r="AD137" i="2" s="1"/>
  <c r="Z13" i="2"/>
  <c r="Z96" i="2"/>
  <c r="AA78" i="2"/>
  <c r="AD78" i="2" s="1"/>
  <c r="AA161" i="2"/>
  <c r="AD161" i="2" s="1"/>
  <c r="AA115" i="2"/>
  <c r="AD115" i="2" s="1"/>
  <c r="AA37" i="2"/>
  <c r="AD37" i="2" s="1"/>
  <c r="AA120" i="2"/>
  <c r="AD120" i="2" s="1"/>
  <c r="AA82" i="2"/>
  <c r="AD82" i="2" s="1"/>
  <c r="AA165" i="2"/>
  <c r="AD165" i="2" s="1"/>
  <c r="AA85" i="2"/>
  <c r="AD85" i="2" s="1"/>
  <c r="AA168" i="2"/>
  <c r="AD168" i="2" s="1"/>
  <c r="Z37" i="2"/>
  <c r="Z120" i="2"/>
  <c r="Z8" i="2"/>
  <c r="Z91" i="2"/>
  <c r="Z69" i="2"/>
  <c r="Z152" i="2"/>
  <c r="AA27" i="2"/>
  <c r="AD27" i="2" s="1"/>
  <c r="Z6" i="2"/>
  <c r="Z89" i="2"/>
  <c r="Z77" i="2"/>
  <c r="AF77" i="2" s="1"/>
  <c r="AG77" i="2" s="1"/>
  <c r="Z160" i="2"/>
  <c r="AF160" i="2" s="1"/>
  <c r="AG160" i="2" s="1"/>
  <c r="Z32" i="2"/>
  <c r="Z115" i="2"/>
  <c r="AA14" i="2"/>
  <c r="AD14" i="2" s="1"/>
  <c r="AA97" i="2"/>
  <c r="AD97" i="2" s="1"/>
  <c r="AA53" i="2"/>
  <c r="AD53" i="2" s="1"/>
  <c r="AA136" i="2"/>
  <c r="AD136" i="2" s="1"/>
  <c r="AA7" i="2"/>
  <c r="AD7" i="2" s="1"/>
  <c r="AA90" i="2"/>
  <c r="AD90" i="2" s="1"/>
  <c r="AA71" i="2"/>
  <c r="AD71" i="2" s="1"/>
  <c r="Z83" i="2"/>
  <c r="Z166" i="2"/>
  <c r="Z7" i="2"/>
  <c r="Z90" i="2"/>
  <c r="AA113" i="2"/>
  <c r="AD113" i="2" s="1"/>
  <c r="AA38" i="2"/>
  <c r="AD38" i="2" s="1"/>
  <c r="AA121" i="2"/>
  <c r="AD121" i="2" s="1"/>
  <c r="AA99" i="2"/>
  <c r="AD99" i="2" s="1"/>
  <c r="Z61" i="2"/>
  <c r="AF61" i="2" s="1"/>
  <c r="AG61" i="2" s="1"/>
  <c r="Z144" i="2"/>
  <c r="Z48" i="2"/>
  <c r="AF48" i="2" s="1"/>
  <c r="AG48" i="2" s="1"/>
  <c r="Z131" i="2"/>
  <c r="Z21" i="2"/>
  <c r="Z104" i="2"/>
  <c r="Z27" i="2"/>
  <c r="Z110" i="2"/>
  <c r="Z56" i="2"/>
  <c r="AF56" i="2" s="1"/>
  <c r="AG56" i="2" s="1"/>
  <c r="Z139" i="2"/>
  <c r="Z84" i="2"/>
  <c r="Z167" i="2"/>
  <c r="AA16" i="2"/>
  <c r="AD16" i="2" s="1"/>
  <c r="AA10" i="2"/>
  <c r="AD10" i="2" s="1"/>
  <c r="AA93" i="2"/>
  <c r="AD93" i="2" s="1"/>
  <c r="Z62" i="2"/>
  <c r="Z145" i="2"/>
  <c r="AA81" i="2"/>
  <c r="AD81" i="2" s="1"/>
  <c r="AA164" i="2"/>
  <c r="AD164" i="2" s="1"/>
  <c r="AA107" i="2"/>
  <c r="AD107" i="2" s="1"/>
  <c r="Z46" i="2"/>
  <c r="Z129" i="2"/>
  <c r="Z16" i="2"/>
  <c r="Z99" i="2"/>
  <c r="AF99" i="2" s="1"/>
  <c r="AG99" i="2" s="1"/>
  <c r="Z9" i="2"/>
  <c r="Z92" i="2"/>
  <c r="Z14" i="2"/>
  <c r="Z97" i="2"/>
  <c r="AA83" i="2"/>
  <c r="AD83" i="2" s="1"/>
  <c r="AA166" i="2"/>
  <c r="AD166" i="2" s="1"/>
  <c r="AA69" i="2"/>
  <c r="AD69" i="2" s="1"/>
  <c r="AA152" i="2"/>
  <c r="AD152" i="2" s="1"/>
  <c r="AA84" i="2"/>
  <c r="AD84" i="2" s="1"/>
  <c r="AA167" i="2"/>
  <c r="AD167" i="2" s="1"/>
  <c r="Z82" i="2"/>
  <c r="Z165" i="2"/>
  <c r="AA22" i="2"/>
  <c r="AD22" i="2" s="1"/>
  <c r="AA105" i="2"/>
  <c r="AD105" i="2" s="1"/>
  <c r="AA91" i="2"/>
  <c r="AD91" i="2" s="1"/>
  <c r="AA46" i="2"/>
  <c r="AD46" i="2" s="1"/>
  <c r="AA129" i="2"/>
  <c r="AD129" i="2" s="1"/>
  <c r="Z38" i="2"/>
  <c r="Z121" i="2"/>
  <c r="AA32" i="2"/>
  <c r="AD32" i="2" s="1"/>
  <c r="Z81" i="2"/>
  <c r="Z164" i="2"/>
  <c r="Z78" i="2"/>
  <c r="Z161" i="2"/>
  <c r="AF161" i="2" s="1"/>
  <c r="AG161" i="2" s="1"/>
  <c r="AA62" i="2"/>
  <c r="AD62" i="2" s="1"/>
  <c r="AA145" i="2"/>
  <c r="AD145" i="2" s="1"/>
  <c r="AA131" i="2"/>
  <c r="AD131" i="2" s="1"/>
  <c r="Z10" i="2"/>
  <c r="Z93" i="2"/>
  <c r="Z85" i="2"/>
  <c r="Z168" i="2"/>
  <c r="Z53" i="2"/>
  <c r="AF53" i="2" s="1"/>
  <c r="AG53" i="2" s="1"/>
  <c r="Z136" i="2"/>
  <c r="AF136" i="2" s="1"/>
  <c r="AG136" i="2" s="1"/>
  <c r="AA8" i="2"/>
  <c r="AD8" i="2" s="1"/>
  <c r="AA21" i="2"/>
  <c r="AD21" i="2" s="1"/>
  <c r="AA104" i="2"/>
  <c r="AD104" i="2" s="1"/>
  <c r="Z54" i="2"/>
  <c r="Z137" i="2"/>
  <c r="AA9" i="2"/>
  <c r="AD9" i="2" s="1"/>
  <c r="AA92" i="2"/>
  <c r="AD92" i="2" s="1"/>
  <c r="AA89" i="2"/>
  <c r="AD89" i="2" s="1"/>
  <c r="AA139" i="2"/>
  <c r="AD139" i="2" s="1"/>
  <c r="Z12" i="2"/>
  <c r="Z95" i="2"/>
  <c r="AF38" i="2" l="1"/>
  <c r="AG38" i="2" s="1"/>
  <c r="AF54" i="2"/>
  <c r="AG54" i="2" s="1"/>
  <c r="AF121" i="2"/>
  <c r="AG121" i="2" s="1"/>
  <c r="AH121" i="2" s="1"/>
  <c r="AF137" i="2"/>
  <c r="AG137" i="2" s="1"/>
  <c r="AF93" i="2"/>
  <c r="AG93" i="2" s="1"/>
  <c r="AF90" i="2"/>
  <c r="AG90" i="2" s="1"/>
  <c r="AF6" i="2"/>
  <c r="AH99" i="2"/>
  <c r="AF164" i="2"/>
  <c r="AG164" i="2" s="1"/>
  <c r="AF97" i="2"/>
  <c r="AG97" i="2" s="1"/>
  <c r="AF115" i="2"/>
  <c r="AG115" i="2" s="1"/>
  <c r="AF168" i="2"/>
  <c r="AG168" i="2" s="1"/>
  <c r="AF78" i="2"/>
  <c r="AG78" i="2" s="1"/>
  <c r="AF10" i="2"/>
  <c r="AG10" i="2" s="1"/>
  <c r="AF82" i="2"/>
  <c r="AG82" i="2" s="1"/>
  <c r="AF96" i="2"/>
  <c r="AG96" i="2" s="1"/>
  <c r="AF144" i="2"/>
  <c r="AG144" i="2" s="1"/>
  <c r="AF13" i="2"/>
  <c r="AG13" i="2" s="1"/>
  <c r="AF16" i="2"/>
  <c r="AG16" i="2" s="1"/>
  <c r="AF120" i="2"/>
  <c r="AG120" i="2" s="1"/>
  <c r="AF92" i="2"/>
  <c r="AG92" i="2" s="1"/>
  <c r="AF166" i="2"/>
  <c r="AG166" i="2" s="1"/>
  <c r="AF152" i="2"/>
  <c r="AG152" i="2" s="1"/>
  <c r="AF174" i="2"/>
  <c r="AG174" i="2" s="1"/>
  <c r="AF24" i="2"/>
  <c r="AG24" i="2" s="1"/>
  <c r="AF14" i="2"/>
  <c r="AG14" i="2" s="1"/>
  <c r="AF84" i="2"/>
  <c r="AG84" i="2" s="1"/>
  <c r="AF7" i="2"/>
  <c r="AG7" i="2" s="1"/>
  <c r="AF105" i="2"/>
  <c r="AG105" i="2" s="1"/>
  <c r="AF145" i="2"/>
  <c r="AG145" i="2" s="1"/>
  <c r="AF139" i="2"/>
  <c r="AG139" i="2" s="1"/>
  <c r="AF91" i="2"/>
  <c r="AG91" i="2" s="1"/>
  <c r="AH91" i="2" s="1"/>
  <c r="AF107" i="2"/>
  <c r="AG107" i="2" s="1"/>
  <c r="AF129" i="2"/>
  <c r="AG129" i="2" s="1"/>
  <c r="AF104" i="2"/>
  <c r="AG104" i="2" s="1"/>
  <c r="AF81" i="2"/>
  <c r="AG81" i="2" s="1"/>
  <c r="AF89" i="2"/>
  <c r="AG89" i="2" s="1"/>
  <c r="AF37" i="2"/>
  <c r="AG37" i="2" s="1"/>
  <c r="AF165" i="2"/>
  <c r="AG165" i="2" s="1"/>
  <c r="AF167" i="2"/>
  <c r="AG167" i="2" s="1"/>
  <c r="AF131" i="2"/>
  <c r="AG131" i="2" s="1"/>
  <c r="AH131" i="2" s="1"/>
  <c r="AF9" i="2"/>
  <c r="AG9" i="2" s="1"/>
  <c r="AF83" i="2"/>
  <c r="AG83" i="2" s="1"/>
  <c r="AF69" i="2"/>
  <c r="AG69" i="2" s="1"/>
  <c r="AF22" i="2"/>
  <c r="AG22" i="2" s="1"/>
  <c r="AF62" i="2"/>
  <c r="AG62" i="2" s="1"/>
  <c r="AF32" i="2"/>
  <c r="AG32" i="2" s="1"/>
  <c r="AF27" i="2"/>
  <c r="AG27" i="2" s="1"/>
  <c r="AF8" i="2"/>
  <c r="AG8" i="2" s="1"/>
  <c r="AF85" i="2"/>
  <c r="AG85" i="2" s="1"/>
  <c r="AF46" i="2"/>
  <c r="AG46" i="2" s="1"/>
  <c r="AF21" i="2"/>
  <c r="AG21" i="2" s="1"/>
  <c r="AF186" i="2"/>
  <c r="AG186" i="2" s="1"/>
  <c r="AF246" i="2"/>
  <c r="AG246" i="2" s="1"/>
  <c r="AF245" i="2"/>
  <c r="AG245" i="2" s="1"/>
  <c r="AF226" i="2"/>
  <c r="AG226" i="2" s="1"/>
  <c r="AF248" i="2"/>
  <c r="AG248" i="2" s="1"/>
  <c r="AF178" i="2"/>
  <c r="AG178" i="2" s="1"/>
  <c r="AF196" i="2"/>
  <c r="AG196" i="2" s="1"/>
  <c r="AF210" i="2"/>
  <c r="AG210" i="2" s="1"/>
  <c r="AF249" i="2"/>
  <c r="AG249" i="2" s="1"/>
  <c r="AF173" i="2"/>
  <c r="AG173" i="2" s="1"/>
  <c r="AC201" i="2"/>
  <c r="AF201" i="2"/>
  <c r="AG201" i="2" s="1"/>
  <c r="AF177" i="2"/>
  <c r="AG177" i="2" s="1"/>
  <c r="AF218" i="2"/>
  <c r="AG218" i="2" s="1"/>
  <c r="AF241" i="2"/>
  <c r="AG241" i="2" s="1"/>
  <c r="AH160" i="2" s="1"/>
  <c r="AC225" i="2"/>
  <c r="AE225" i="2" s="1"/>
  <c r="AF225" i="2"/>
  <c r="AG225" i="2" s="1"/>
  <c r="AF185" i="2"/>
  <c r="AG185" i="2" s="1"/>
  <c r="AF247" i="2"/>
  <c r="AG247" i="2" s="1"/>
  <c r="AF188" i="2"/>
  <c r="AG188" i="2" s="1"/>
  <c r="AF233" i="2"/>
  <c r="AG233" i="2" s="1"/>
  <c r="AF217" i="2"/>
  <c r="AG217" i="2" s="1"/>
  <c r="AH136" i="2" s="1"/>
  <c r="AF170" i="2"/>
  <c r="AG170" i="2" s="1"/>
  <c r="AF242" i="2"/>
  <c r="AG242" i="2" s="1"/>
  <c r="AH161" i="2" s="1"/>
  <c r="AF171" i="2"/>
  <c r="AG171" i="2" s="1"/>
  <c r="AF220" i="2"/>
  <c r="AG220" i="2" s="1"/>
  <c r="AE170" i="2"/>
  <c r="Z235" i="2"/>
  <c r="Z193" i="2"/>
  <c r="Z200" i="2"/>
  <c r="Z207" i="2"/>
  <c r="Z215" i="2"/>
  <c r="Z208" i="2"/>
  <c r="Z228" i="2"/>
  <c r="AA219" i="2"/>
  <c r="AD219" i="2" s="1"/>
  <c r="AA199" i="2"/>
  <c r="AD199" i="2" s="1"/>
  <c r="AA231" i="2"/>
  <c r="AD231" i="2" s="1"/>
  <c r="Z234" i="2"/>
  <c r="Z211" i="2"/>
  <c r="AA203" i="2"/>
  <c r="AD203" i="2" s="1"/>
  <c r="AA17" i="2"/>
  <c r="AD17" i="2" s="1"/>
  <c r="Z229" i="2"/>
  <c r="Z203" i="2"/>
  <c r="AC176" i="2"/>
  <c r="AC206" i="2"/>
  <c r="AA213" i="2"/>
  <c r="AD213" i="2" s="1"/>
  <c r="AC238" i="2"/>
  <c r="Z198" i="2"/>
  <c r="Z192" i="2"/>
  <c r="AF192" i="2" s="1"/>
  <c r="AG192" i="2" s="1"/>
  <c r="Z237" i="2"/>
  <c r="AF237" i="2" s="1"/>
  <c r="AG237" i="2" s="1"/>
  <c r="Z197" i="2"/>
  <c r="Z227" i="2"/>
  <c r="Z216" i="2"/>
  <c r="AA197" i="2"/>
  <c r="AD197" i="2" s="1"/>
  <c r="AA209" i="2"/>
  <c r="AD209" i="2" s="1"/>
  <c r="Z191" i="2"/>
  <c r="AA207" i="2"/>
  <c r="AD207" i="2" s="1"/>
  <c r="AA224" i="2"/>
  <c r="AD224" i="2" s="1"/>
  <c r="AC242" i="2"/>
  <c r="AE242" i="2" s="1"/>
  <c r="AC212" i="2"/>
  <c r="AE212" i="2" s="1"/>
  <c r="AC218" i="2"/>
  <c r="AE218" i="2" s="1"/>
  <c r="Z219" i="2"/>
  <c r="Z195" i="2"/>
  <c r="AA240" i="2"/>
  <c r="AD240" i="2" s="1"/>
  <c r="AA227" i="2"/>
  <c r="AD227" i="2" s="1"/>
  <c r="AA238" i="2"/>
  <c r="AD238" i="2" s="1"/>
  <c r="AC186" i="2"/>
  <c r="AE186" i="2" s="1"/>
  <c r="AC233" i="2"/>
  <c r="AE233" i="2" s="1"/>
  <c r="AC185" i="2"/>
  <c r="AE185" i="2" s="1"/>
  <c r="AC178" i="2"/>
  <c r="AE178" i="2" s="1"/>
  <c r="AC230" i="2"/>
  <c r="Z240" i="2"/>
  <c r="AF240" i="2" s="1"/>
  <c r="AG240" i="2" s="1"/>
  <c r="AC224" i="2"/>
  <c r="Z222" i="2"/>
  <c r="AA198" i="2"/>
  <c r="AD198" i="2" s="1"/>
  <c r="AA230" i="2"/>
  <c r="AD230" i="2" s="1"/>
  <c r="Z175" i="2"/>
  <c r="AA191" i="2"/>
  <c r="AD191" i="2" s="1"/>
  <c r="AA222" i="2"/>
  <c r="AD222" i="2" s="1"/>
  <c r="AA211" i="2"/>
  <c r="AD211" i="2" s="1"/>
  <c r="AA205" i="2"/>
  <c r="AD205" i="2" s="1"/>
  <c r="Z187" i="2"/>
  <c r="AF187" i="2" s="1"/>
  <c r="AG187" i="2" s="1"/>
  <c r="Z243" i="2"/>
  <c r="Z199" i="2"/>
  <c r="AF199" i="2" s="1"/>
  <c r="AG199" i="2" s="1"/>
  <c r="Z209" i="2"/>
  <c r="AC245" i="2"/>
  <c r="AE245" i="2" s="1"/>
  <c r="AC217" i="2"/>
  <c r="AE217" i="2" s="1"/>
  <c r="AA181" i="2"/>
  <c r="AD181" i="2" s="1"/>
  <c r="AC183" i="2"/>
  <c r="Z50" i="2"/>
  <c r="Z214" i="2"/>
  <c r="Z59" i="2"/>
  <c r="Z223" i="2"/>
  <c r="Z236" i="2"/>
  <c r="AA20" i="2"/>
  <c r="AD20" i="2" s="1"/>
  <c r="AA184" i="2"/>
  <c r="AD184" i="2" s="1"/>
  <c r="AA244" i="2"/>
  <c r="AD244" i="2" s="1"/>
  <c r="AA41" i="2"/>
  <c r="AD41" i="2" s="1"/>
  <c r="AA39" i="2"/>
  <c r="AD39" i="2" s="1"/>
  <c r="AA236" i="2"/>
  <c r="AD236" i="2" s="1"/>
  <c r="AA208" i="2"/>
  <c r="AD208" i="2" s="1"/>
  <c r="Z39" i="2"/>
  <c r="AA200" i="2"/>
  <c r="AD200" i="2" s="1"/>
  <c r="Z182" i="2"/>
  <c r="AF182" i="2" s="1"/>
  <c r="AG182" i="2" s="1"/>
  <c r="AA223" i="2"/>
  <c r="AD223" i="2" s="1"/>
  <c r="Z244" i="2"/>
  <c r="AA175" i="2"/>
  <c r="AD175" i="2" s="1"/>
  <c r="Z148" i="2"/>
  <c r="AA29" i="2"/>
  <c r="AD29" i="2" s="1"/>
  <c r="Z64" i="2"/>
  <c r="AC249" i="2"/>
  <c r="AE249" i="2" s="1"/>
  <c r="AA214" i="2"/>
  <c r="AD214" i="2" s="1"/>
  <c r="Z17" i="2"/>
  <c r="Z181" i="2"/>
  <c r="AA206" i="2"/>
  <c r="AD206" i="2" s="1"/>
  <c r="Z205" i="2"/>
  <c r="AA221" i="2"/>
  <c r="AD221" i="2" s="1"/>
  <c r="Z232" i="2"/>
  <c r="AF232" i="2" s="1"/>
  <c r="AG232" i="2" s="1"/>
  <c r="AA216" i="2"/>
  <c r="AD216" i="2" s="1"/>
  <c r="Z239" i="2"/>
  <c r="AA193" i="2"/>
  <c r="AD193" i="2" s="1"/>
  <c r="AC248" i="2"/>
  <c r="AE248" i="2" s="1"/>
  <c r="Z184" i="2"/>
  <c r="AA176" i="2"/>
  <c r="AD176" i="2" s="1"/>
  <c r="AA229" i="2"/>
  <c r="AD229" i="2" s="1"/>
  <c r="Z194" i="2"/>
  <c r="AA194" i="2"/>
  <c r="AD194" i="2" s="1"/>
  <c r="AA228" i="2"/>
  <c r="AD228" i="2" s="1"/>
  <c r="AC196" i="2"/>
  <c r="AE196" i="2" s="1"/>
  <c r="AC174" i="2"/>
  <c r="AE174" i="2" s="1"/>
  <c r="AE220" i="2"/>
  <c r="AC210" i="2"/>
  <c r="AE210" i="2" s="1"/>
  <c r="AC226" i="2"/>
  <c r="AE226" i="2" s="1"/>
  <c r="AC241" i="2"/>
  <c r="AE241" i="2" s="1"/>
  <c r="Z190" i="2"/>
  <c r="AA183" i="2"/>
  <c r="AD183" i="2" s="1"/>
  <c r="AA190" i="2"/>
  <c r="AD190" i="2" s="1"/>
  <c r="AA179" i="2"/>
  <c r="AD179" i="2" s="1"/>
  <c r="AA215" i="2"/>
  <c r="AD215" i="2" s="1"/>
  <c r="AA234" i="2"/>
  <c r="AD234" i="2" s="1"/>
  <c r="Z231" i="2"/>
  <c r="AF231" i="2" s="1"/>
  <c r="AG231" i="2" s="1"/>
  <c r="AA239" i="2"/>
  <c r="AD239" i="2" s="1"/>
  <c r="Z221" i="2"/>
  <c r="AA195" i="2"/>
  <c r="AD195" i="2" s="1"/>
  <c r="AA235" i="2"/>
  <c r="AD235" i="2" s="1"/>
  <c r="Z189" i="2"/>
  <c r="AF189" i="2" s="1"/>
  <c r="AG189" i="2" s="1"/>
  <c r="AC188" i="2"/>
  <c r="AE188" i="2" s="1"/>
  <c r="AC173" i="2"/>
  <c r="AE173" i="2" s="1"/>
  <c r="AC172" i="2"/>
  <c r="AE172" i="2" s="1"/>
  <c r="AC247" i="2"/>
  <c r="AE247" i="2" s="1"/>
  <c r="Z213" i="2"/>
  <c r="Z204" i="2"/>
  <c r="AF204" i="2" s="1"/>
  <c r="AG204" i="2" s="1"/>
  <c r="Z179" i="2"/>
  <c r="AA243" i="2"/>
  <c r="AD243" i="2" s="1"/>
  <c r="AC177" i="2"/>
  <c r="AE177" i="2" s="1"/>
  <c r="AC171" i="2"/>
  <c r="AE171" i="2" s="1"/>
  <c r="AC246" i="2"/>
  <c r="AE246" i="2" s="1"/>
  <c r="AD201" i="2"/>
  <c r="AC202" i="2"/>
  <c r="AE202" i="2" s="1"/>
  <c r="AC180" i="2"/>
  <c r="AE180" i="2" s="1"/>
  <c r="AA122" i="2"/>
  <c r="AD122" i="2" s="1"/>
  <c r="Z147" i="2"/>
  <c r="Z122" i="2"/>
  <c r="AA117" i="2"/>
  <c r="AD117" i="2" s="1"/>
  <c r="AA138" i="2"/>
  <c r="AD138" i="2" s="1"/>
  <c r="Z63" i="2"/>
  <c r="AA63" i="2"/>
  <c r="AD63" i="2" s="1"/>
  <c r="AA65" i="2"/>
  <c r="AD65" i="2" s="1"/>
  <c r="AA30" i="2"/>
  <c r="AD30" i="2" s="1"/>
  <c r="AA59" i="2"/>
  <c r="AD59" i="2" s="1"/>
  <c r="Z112" i="2"/>
  <c r="AA147" i="2"/>
  <c r="AD147" i="2" s="1"/>
  <c r="AA103" i="2"/>
  <c r="AD103" i="2" s="1"/>
  <c r="AA124" i="2"/>
  <c r="AD124" i="2" s="1"/>
  <c r="Z47" i="2"/>
  <c r="Z163" i="2"/>
  <c r="Z142" i="2"/>
  <c r="Z65" i="2"/>
  <c r="Z30" i="2"/>
  <c r="AC30" i="2" s="1"/>
  <c r="AA34" i="2"/>
  <c r="AD34" i="2" s="1"/>
  <c r="AA130" i="2"/>
  <c r="AD130" i="2" s="1"/>
  <c r="AA60" i="2"/>
  <c r="AD60" i="2" s="1"/>
  <c r="Z125" i="2"/>
  <c r="Z68" i="2"/>
  <c r="AA28" i="2"/>
  <c r="AD28" i="2" s="1"/>
  <c r="Z72" i="2"/>
  <c r="Z15" i="2"/>
  <c r="Z158" i="2"/>
  <c r="Z19" i="2"/>
  <c r="AA76" i="2"/>
  <c r="AD76" i="2" s="1"/>
  <c r="AA151" i="2"/>
  <c r="AD151" i="2" s="1"/>
  <c r="AA162" i="2"/>
  <c r="AD162" i="2" s="1"/>
  <c r="AA25" i="2"/>
  <c r="AD25" i="2" s="1"/>
  <c r="Z154" i="2"/>
  <c r="Z74" i="2"/>
  <c r="Z40" i="2"/>
  <c r="Z20" i="2"/>
  <c r="AA142" i="2"/>
  <c r="AD142" i="2" s="1"/>
  <c r="Z146" i="2"/>
  <c r="Z71" i="2"/>
  <c r="AF71" i="2" s="1"/>
  <c r="AG71" i="2" s="1"/>
  <c r="AA68" i="2"/>
  <c r="AD68" i="2" s="1"/>
  <c r="AA108" i="2"/>
  <c r="AD108" i="2" s="1"/>
  <c r="AA79" i="2"/>
  <c r="AD79" i="2" s="1"/>
  <c r="AA47" i="2"/>
  <c r="AD47" i="2" s="1"/>
  <c r="AA112" i="2"/>
  <c r="AD112" i="2" s="1"/>
  <c r="Z79" i="2"/>
  <c r="AA52" i="2"/>
  <c r="AD52" i="2" s="1"/>
  <c r="Z43" i="2"/>
  <c r="Z31" i="2"/>
  <c r="Z36" i="2"/>
  <c r="Z60" i="2"/>
  <c r="AA66" i="2"/>
  <c r="AD66" i="2" s="1"/>
  <c r="Z29" i="2"/>
  <c r="Z42" i="2"/>
  <c r="AA135" i="2"/>
  <c r="AD135" i="2" s="1"/>
  <c r="Z113" i="2"/>
  <c r="AA98" i="2"/>
  <c r="AD98" i="2" s="1"/>
  <c r="AA123" i="2"/>
  <c r="AD123" i="2" s="1"/>
  <c r="Z128" i="2"/>
  <c r="Z155" i="2"/>
  <c r="AA111" i="2"/>
  <c r="AD111" i="2" s="1"/>
  <c r="Z98" i="2"/>
  <c r="Z123" i="2"/>
  <c r="Z157" i="2"/>
  <c r="Z34" i="2"/>
  <c r="Z73" i="2"/>
  <c r="AA42" i="2"/>
  <c r="AD42" i="2" s="1"/>
  <c r="AA49" i="2"/>
  <c r="AD49" i="2" s="1"/>
  <c r="AA143" i="2"/>
  <c r="AD143" i="2" s="1"/>
  <c r="Z26" i="2"/>
  <c r="Z101" i="2"/>
  <c r="AA11" i="2"/>
  <c r="AD11" i="2" s="1"/>
  <c r="AA55" i="2"/>
  <c r="AD55" i="2" s="1"/>
  <c r="AA51" i="2"/>
  <c r="AD51" i="2" s="1"/>
  <c r="AA119" i="2"/>
  <c r="AD119" i="2" s="1"/>
  <c r="AA33" i="2"/>
  <c r="AD33" i="2" s="1"/>
  <c r="AA45" i="2"/>
  <c r="AD45" i="2" s="1"/>
  <c r="Z44" i="2"/>
  <c r="Z57" i="2"/>
  <c r="AA74" i="2"/>
  <c r="AD74" i="2" s="1"/>
  <c r="AA110" i="2"/>
  <c r="AD110" i="2" s="1"/>
  <c r="Z28" i="2"/>
  <c r="AA154" i="2"/>
  <c r="AD154" i="2" s="1"/>
  <c r="AA73" i="2"/>
  <c r="AD73" i="2" s="1"/>
  <c r="Z109" i="2"/>
  <c r="AA100" i="2"/>
  <c r="AD100" i="2" s="1"/>
  <c r="AA58" i="2"/>
  <c r="AD58" i="2" s="1"/>
  <c r="Z159" i="2"/>
  <c r="AF159" i="2" s="1"/>
  <c r="AG159" i="2" s="1"/>
  <c r="AH159" i="2" s="1"/>
  <c r="AA132" i="2"/>
  <c r="AD132" i="2" s="1"/>
  <c r="AA157" i="2"/>
  <c r="AD157" i="2" s="1"/>
  <c r="Z55" i="2"/>
  <c r="AA64" i="2"/>
  <c r="AD64" i="2" s="1"/>
  <c r="Z111" i="2"/>
  <c r="Z70" i="2"/>
  <c r="Z80" i="2"/>
  <c r="AA116" i="2"/>
  <c r="AD116" i="2" s="1"/>
  <c r="AA40" i="2"/>
  <c r="AD40" i="2" s="1"/>
  <c r="AA134" i="2"/>
  <c r="AD134" i="2" s="1"/>
  <c r="AA36" i="2"/>
  <c r="AD36" i="2" s="1"/>
  <c r="Z108" i="2"/>
  <c r="AA128" i="2"/>
  <c r="AD128" i="2" s="1"/>
  <c r="AA102" i="2"/>
  <c r="AD102" i="2" s="1"/>
  <c r="Z127" i="2"/>
  <c r="AF127" i="2" s="1"/>
  <c r="AG127" i="2" s="1"/>
  <c r="AA101" i="2"/>
  <c r="AD101" i="2" s="1"/>
  <c r="Z117" i="2"/>
  <c r="Z130" i="2"/>
  <c r="Z140" i="2"/>
  <c r="AA19" i="2"/>
  <c r="AD19" i="2" s="1"/>
  <c r="Z103" i="2"/>
  <c r="AF103" i="2" s="1"/>
  <c r="AG103" i="2" s="1"/>
  <c r="AA18" i="2"/>
  <c r="AD18" i="2" s="1"/>
  <c r="AA94" i="2"/>
  <c r="AD94" i="2" s="1"/>
  <c r="AA26" i="2"/>
  <c r="AD26" i="2" s="1"/>
  <c r="Z66" i="2"/>
  <c r="AA148" i="2"/>
  <c r="AD148" i="2" s="1"/>
  <c r="Z102" i="2"/>
  <c r="AA44" i="2"/>
  <c r="AD44" i="2" s="1"/>
  <c r="AA80" i="2"/>
  <c r="AD80" i="2" s="1"/>
  <c r="Z51" i="2"/>
  <c r="AC51" i="2" s="1"/>
  <c r="Z23" i="2"/>
  <c r="AA70" i="2"/>
  <c r="AD70" i="2" s="1"/>
  <c r="Z116" i="2"/>
  <c r="Z41" i="2"/>
  <c r="AA12" i="2"/>
  <c r="AD12" i="2" s="1"/>
  <c r="Z49" i="2"/>
  <c r="AA155" i="2"/>
  <c r="AD155" i="2" s="1"/>
  <c r="AA23" i="2"/>
  <c r="AD23" i="2" s="1"/>
  <c r="AA125" i="2"/>
  <c r="AD125" i="2" s="1"/>
  <c r="Z138" i="2"/>
  <c r="AA95" i="2"/>
  <c r="AD95" i="2" s="1"/>
  <c r="AA133" i="2"/>
  <c r="AD133" i="2" s="1"/>
  <c r="Z150" i="2"/>
  <c r="AA156" i="2"/>
  <c r="AD156" i="2" s="1"/>
  <c r="AA149" i="2"/>
  <c r="AD149" i="2" s="1"/>
  <c r="AA109" i="2"/>
  <c r="AD109" i="2" s="1"/>
  <c r="AA126" i="2"/>
  <c r="AD126" i="2" s="1"/>
  <c r="Z67" i="2"/>
  <c r="AF67" i="2" s="1"/>
  <c r="AG67" i="2" s="1"/>
  <c r="Z149" i="2"/>
  <c r="AA163" i="2"/>
  <c r="AD163" i="2" s="1"/>
  <c r="Z76" i="2"/>
  <c r="AA43" i="2"/>
  <c r="AD43" i="2" s="1"/>
  <c r="Z114" i="2"/>
  <c r="Z11" i="2"/>
  <c r="Z135" i="2"/>
  <c r="AF135" i="2" s="1"/>
  <c r="AG135" i="2" s="1"/>
  <c r="Z118" i="2"/>
  <c r="AA57" i="2"/>
  <c r="AD57" i="2" s="1"/>
  <c r="AA75" i="2"/>
  <c r="AD75" i="2" s="1"/>
  <c r="AA31" i="2"/>
  <c r="AD31" i="2" s="1"/>
  <c r="Z153" i="2"/>
  <c r="Z124" i="2"/>
  <c r="AA72" i="2"/>
  <c r="AD72" i="2" s="1"/>
  <c r="Z45" i="2"/>
  <c r="Z58" i="2"/>
  <c r="Z52" i="2"/>
  <c r="Z33" i="2"/>
  <c r="AA114" i="2"/>
  <c r="AD114" i="2" s="1"/>
  <c r="Z134" i="2"/>
  <c r="AA35" i="2"/>
  <c r="AD35" i="2" s="1"/>
  <c r="AA15" i="2"/>
  <c r="AD15" i="2" s="1"/>
  <c r="AA50" i="2"/>
  <c r="AD50" i="2" s="1"/>
  <c r="AA118" i="2"/>
  <c r="AD118" i="2" s="1"/>
  <c r="Z35" i="2"/>
  <c r="AA87" i="2"/>
  <c r="AD87" i="2" s="1"/>
  <c r="AA140" i="2"/>
  <c r="AD140" i="2" s="1"/>
  <c r="Z119" i="2"/>
  <c r="AA158" i="2"/>
  <c r="AD158" i="2" s="1"/>
  <c r="Z133" i="2"/>
  <c r="AA141" i="2"/>
  <c r="AD141" i="2" s="1"/>
  <c r="AA106" i="2"/>
  <c r="AD106" i="2" s="1"/>
  <c r="Z126" i="2"/>
  <c r="Z151" i="2"/>
  <c r="AA150" i="2"/>
  <c r="AD150" i="2" s="1"/>
  <c r="Z156" i="2"/>
  <c r="Z141" i="2"/>
  <c r="Z132" i="2"/>
  <c r="Z94" i="2"/>
  <c r="Z143" i="2"/>
  <c r="AA153" i="2"/>
  <c r="AD153" i="2" s="1"/>
  <c r="Z106" i="2"/>
  <c r="AC62" i="2"/>
  <c r="AE62" i="2" s="1"/>
  <c r="AC12" i="2"/>
  <c r="AC61" i="2"/>
  <c r="AE61" i="2" s="1"/>
  <c r="AC25" i="2"/>
  <c r="AC32" i="2"/>
  <c r="AE32" i="2" s="1"/>
  <c r="AC8" i="2"/>
  <c r="AE8" i="2" s="1"/>
  <c r="AC81" i="2"/>
  <c r="AE81" i="2" s="1"/>
  <c r="AC53" i="2"/>
  <c r="AE53" i="2" s="1"/>
  <c r="AC78" i="2"/>
  <c r="AE78" i="2" s="1"/>
  <c r="AC16" i="2"/>
  <c r="AE16" i="2" s="1"/>
  <c r="AC83" i="2"/>
  <c r="AE83" i="2" s="1"/>
  <c r="AC22" i="2"/>
  <c r="AE22" i="2" s="1"/>
  <c r="AC21" i="2"/>
  <c r="AE21" i="2" s="1"/>
  <c r="AC24" i="2"/>
  <c r="AE24" i="2" s="1"/>
  <c r="AC14" i="2"/>
  <c r="AE14" i="2" s="1"/>
  <c r="AC77" i="2"/>
  <c r="AE77" i="2" s="1"/>
  <c r="AC37" i="2"/>
  <c r="AE37" i="2" s="1"/>
  <c r="AC75" i="2"/>
  <c r="AC10" i="2"/>
  <c r="AE10" i="2" s="1"/>
  <c r="AC38" i="2"/>
  <c r="AE38" i="2" s="1"/>
  <c r="AC82" i="2"/>
  <c r="AE82" i="2" s="1"/>
  <c r="AC6" i="2"/>
  <c r="AE6" i="2" s="1"/>
  <c r="AC27" i="2"/>
  <c r="AE27" i="2" s="1"/>
  <c r="AC85" i="2"/>
  <c r="AE85" i="2" s="1"/>
  <c r="AC54" i="2"/>
  <c r="AE54" i="2" s="1"/>
  <c r="AC48" i="2"/>
  <c r="AE48" i="2" s="1"/>
  <c r="AC7" i="2"/>
  <c r="AE7" i="2" s="1"/>
  <c r="AC69" i="2"/>
  <c r="AE69" i="2" s="1"/>
  <c r="AC13" i="2"/>
  <c r="AE13" i="2" s="1"/>
  <c r="AC9" i="2"/>
  <c r="AE9" i="2" s="1"/>
  <c r="AC46" i="2"/>
  <c r="AE46" i="2" s="1"/>
  <c r="AC84" i="2"/>
  <c r="AE84" i="2" s="1"/>
  <c r="AC56" i="2"/>
  <c r="AE56" i="2" s="1"/>
  <c r="AC18" i="2"/>
  <c r="AC168" i="2"/>
  <c r="AE168" i="2" s="1"/>
  <c r="AC110" i="2"/>
  <c r="AC160" i="2"/>
  <c r="AE160" i="2" s="1"/>
  <c r="AC120" i="2"/>
  <c r="AE120" i="2" s="1"/>
  <c r="AC97" i="2"/>
  <c r="AE97" i="2" s="1"/>
  <c r="AC121" i="2"/>
  <c r="AE121" i="2" s="1"/>
  <c r="AC131" i="2"/>
  <c r="AE131" i="2" s="1"/>
  <c r="AC89" i="2"/>
  <c r="AE89" i="2" s="1"/>
  <c r="AC152" i="2"/>
  <c r="AE152" i="2" s="1"/>
  <c r="AC96" i="2"/>
  <c r="AE96" i="2" s="1"/>
  <c r="AC93" i="2"/>
  <c r="AE93" i="2" s="1"/>
  <c r="AC100" i="2"/>
  <c r="AC92" i="2"/>
  <c r="AE92" i="2" s="1"/>
  <c r="AC90" i="2"/>
  <c r="AE90" i="2" s="1"/>
  <c r="AC165" i="2"/>
  <c r="AE165" i="2" s="1"/>
  <c r="AC137" i="2"/>
  <c r="AE137" i="2" s="1"/>
  <c r="AC87" i="2"/>
  <c r="AC95" i="2"/>
  <c r="AC164" i="2"/>
  <c r="AE164" i="2" s="1"/>
  <c r="AC145" i="2"/>
  <c r="AE145" i="2" s="1"/>
  <c r="AC167" i="2"/>
  <c r="AE167" i="2" s="1"/>
  <c r="AC139" i="2"/>
  <c r="AE139" i="2" s="1"/>
  <c r="AC162" i="2"/>
  <c r="AC129" i="2"/>
  <c r="AE129" i="2" s="1"/>
  <c r="AC144" i="2"/>
  <c r="AE144" i="2" s="1"/>
  <c r="AC115" i="2"/>
  <c r="AE115" i="2" s="1"/>
  <c r="AC91" i="2"/>
  <c r="AE91" i="2" s="1"/>
  <c r="AC99" i="2"/>
  <c r="AE99" i="2" s="1"/>
  <c r="AC136" i="2"/>
  <c r="AE136" i="2" s="1"/>
  <c r="AC161" i="2"/>
  <c r="AE161" i="2" s="1"/>
  <c r="AC104" i="2"/>
  <c r="AE104" i="2" s="1"/>
  <c r="AC166" i="2"/>
  <c r="AE166" i="2" s="1"/>
  <c r="AC105" i="2"/>
  <c r="AE105" i="2" s="1"/>
  <c r="AC107" i="2"/>
  <c r="AE107" i="2" s="1"/>
  <c r="AG6" i="2" l="1"/>
  <c r="AH168" i="2"/>
  <c r="AH97" i="2"/>
  <c r="AH166" i="2"/>
  <c r="AH137" i="2"/>
  <c r="AF134" i="2"/>
  <c r="AG134" i="2" s="1"/>
  <c r="AH120" i="2"/>
  <c r="AH115" i="2"/>
  <c r="AH93" i="2"/>
  <c r="AH90" i="2"/>
  <c r="AH164" i="2"/>
  <c r="AH144" i="2"/>
  <c r="AF143" i="2"/>
  <c r="AG143" i="2" s="1"/>
  <c r="AF11" i="2"/>
  <c r="AE201" i="2"/>
  <c r="W364" i="2" s="1"/>
  <c r="AF219" i="2"/>
  <c r="AG219" i="2" s="1"/>
  <c r="AF151" i="2"/>
  <c r="AG151" i="2" s="1"/>
  <c r="AH151" i="2" s="1"/>
  <c r="AH92" i="2"/>
  <c r="AF147" i="2"/>
  <c r="AG147" i="2" s="1"/>
  <c r="AF194" i="2"/>
  <c r="AG194" i="2" s="1"/>
  <c r="AH152" i="2"/>
  <c r="AH96" i="2"/>
  <c r="AC106" i="2"/>
  <c r="AE106" i="2" s="1"/>
  <c r="AF106" i="2"/>
  <c r="AG106" i="2" s="1"/>
  <c r="AH106" i="2" s="1"/>
  <c r="W343" i="2"/>
  <c r="U343" i="2"/>
  <c r="V343" i="2"/>
  <c r="S343" i="2"/>
  <c r="T343" i="2"/>
  <c r="T389" i="2"/>
  <c r="U389" i="2"/>
  <c r="S389" i="2"/>
  <c r="W389" i="2"/>
  <c r="V389" i="2"/>
  <c r="T364" i="2"/>
  <c r="V364" i="2"/>
  <c r="AC126" i="2"/>
  <c r="AE126" i="2" s="1"/>
  <c r="AF126" i="2"/>
  <c r="AG126" i="2" s="1"/>
  <c r="AC149" i="2"/>
  <c r="AE149" i="2" s="1"/>
  <c r="AF149" i="2"/>
  <c r="AG149" i="2" s="1"/>
  <c r="AC116" i="2"/>
  <c r="AE116" i="2" s="1"/>
  <c r="AF116" i="2"/>
  <c r="AG116" i="2" s="1"/>
  <c r="AC117" i="2"/>
  <c r="AE117" i="2" s="1"/>
  <c r="AF117" i="2"/>
  <c r="AG117" i="2" s="1"/>
  <c r="AC142" i="2"/>
  <c r="AE142" i="2" s="1"/>
  <c r="AF142" i="2"/>
  <c r="AG142" i="2" s="1"/>
  <c r="AF12" i="2"/>
  <c r="AG12" i="2" s="1"/>
  <c r="AH167" i="2"/>
  <c r="AH105" i="2"/>
  <c r="S380" i="2"/>
  <c r="T380" i="2"/>
  <c r="W380" i="2"/>
  <c r="V380" i="2"/>
  <c r="U380" i="2"/>
  <c r="AC118" i="2"/>
  <c r="AE118" i="2" s="1"/>
  <c r="AF118" i="2"/>
  <c r="AG118" i="2" s="1"/>
  <c r="AH118" i="2" s="1"/>
  <c r="AC138" i="2"/>
  <c r="AE138" i="2" s="1"/>
  <c r="AF138" i="2"/>
  <c r="AG138" i="2" s="1"/>
  <c r="AH138" i="2" s="1"/>
  <c r="AC157" i="2"/>
  <c r="AE157" i="2" s="1"/>
  <c r="AF157" i="2"/>
  <c r="AG157" i="2" s="1"/>
  <c r="AC113" i="2"/>
  <c r="AE113" i="2" s="1"/>
  <c r="AF113" i="2"/>
  <c r="AG113" i="2" s="1"/>
  <c r="AC163" i="2"/>
  <c r="AE163" i="2" s="1"/>
  <c r="AF163" i="2"/>
  <c r="AG163" i="2" s="1"/>
  <c r="AF110" i="2"/>
  <c r="AG110" i="2" s="1"/>
  <c r="W404" i="2"/>
  <c r="V404" i="2"/>
  <c r="T404" i="2"/>
  <c r="S404" i="2"/>
  <c r="U404" i="2"/>
  <c r="U351" i="2"/>
  <c r="T351" i="2"/>
  <c r="V351" i="2"/>
  <c r="W351" i="2"/>
  <c r="S351" i="2"/>
  <c r="T359" i="2"/>
  <c r="U359" i="2"/>
  <c r="S359" i="2"/>
  <c r="V359" i="2"/>
  <c r="W359" i="2"/>
  <c r="T340" i="2"/>
  <c r="W340" i="2"/>
  <c r="V340" i="2"/>
  <c r="S340" i="2"/>
  <c r="U340" i="2"/>
  <c r="AC94" i="2"/>
  <c r="AE94" i="2" s="1"/>
  <c r="AF94" i="2"/>
  <c r="AG94" i="2" s="1"/>
  <c r="AC123" i="2"/>
  <c r="AE123" i="2" s="1"/>
  <c r="AF123" i="2"/>
  <c r="AG123" i="2" s="1"/>
  <c r="AH123" i="2" s="1"/>
  <c r="AC146" i="2"/>
  <c r="AE146" i="2" s="1"/>
  <c r="AF146" i="2"/>
  <c r="AG146" i="2" s="1"/>
  <c r="AC125" i="2"/>
  <c r="AE125" i="2" s="1"/>
  <c r="AF125" i="2"/>
  <c r="AG125" i="2" s="1"/>
  <c r="AH165" i="2"/>
  <c r="AH104" i="2"/>
  <c r="S336" i="2"/>
  <c r="V336" i="2"/>
  <c r="U336" i="2"/>
  <c r="W336" i="2"/>
  <c r="T336" i="2"/>
  <c r="V335" i="2"/>
  <c r="U335" i="2"/>
  <c r="T335" i="2"/>
  <c r="S335" i="2"/>
  <c r="W335" i="2"/>
  <c r="V388" i="2"/>
  <c r="U388" i="2"/>
  <c r="S388" i="2"/>
  <c r="T388" i="2"/>
  <c r="W388" i="2"/>
  <c r="T396" i="2"/>
  <c r="S396" i="2"/>
  <c r="W396" i="2"/>
  <c r="V396" i="2"/>
  <c r="U396" i="2"/>
  <c r="W412" i="2"/>
  <c r="U412" i="2"/>
  <c r="V412" i="2"/>
  <c r="T412" i="2"/>
  <c r="S412" i="2"/>
  <c r="AC132" i="2"/>
  <c r="AE132" i="2" s="1"/>
  <c r="AF132" i="2"/>
  <c r="AG132" i="2" s="1"/>
  <c r="AC133" i="2"/>
  <c r="AE133" i="2" s="1"/>
  <c r="AF133" i="2"/>
  <c r="AG133" i="2" s="1"/>
  <c r="AC98" i="2"/>
  <c r="AE98" i="2" s="1"/>
  <c r="AF98" i="2"/>
  <c r="AG98" i="2" s="1"/>
  <c r="AF95" i="2"/>
  <c r="AG95" i="2" s="1"/>
  <c r="AH129" i="2"/>
  <c r="AH139" i="2"/>
  <c r="S341" i="2"/>
  <c r="U341" i="2"/>
  <c r="W341" i="2"/>
  <c r="V341" i="2"/>
  <c r="T341" i="2"/>
  <c r="S408" i="2"/>
  <c r="V408" i="2"/>
  <c r="U408" i="2"/>
  <c r="T408" i="2"/>
  <c r="W408" i="2"/>
  <c r="T410" i="2"/>
  <c r="S410" i="2"/>
  <c r="W410" i="2"/>
  <c r="U410" i="2"/>
  <c r="V410" i="2"/>
  <c r="U333" i="2"/>
  <c r="S333" i="2"/>
  <c r="V333" i="2"/>
  <c r="W333" i="2"/>
  <c r="T333" i="2"/>
  <c r="AC141" i="2"/>
  <c r="AE141" i="2" s="1"/>
  <c r="AF141" i="2"/>
  <c r="AG141" i="2" s="1"/>
  <c r="AC124" i="2"/>
  <c r="AE124" i="2" s="1"/>
  <c r="AF124" i="2"/>
  <c r="AG124" i="2" s="1"/>
  <c r="AC114" i="2"/>
  <c r="AE114" i="2" s="1"/>
  <c r="AF114" i="2"/>
  <c r="AG114" i="2" s="1"/>
  <c r="AC111" i="2"/>
  <c r="AE111" i="2" s="1"/>
  <c r="AF111" i="2"/>
  <c r="AG111" i="2" s="1"/>
  <c r="AH111" i="2" s="1"/>
  <c r="AC109" i="2"/>
  <c r="AE109" i="2" s="1"/>
  <c r="AF109" i="2"/>
  <c r="AG109" i="2" s="1"/>
  <c r="U337" i="2"/>
  <c r="S337" i="2"/>
  <c r="V337" i="2"/>
  <c r="T337" i="2"/>
  <c r="W337" i="2"/>
  <c r="W349" i="2"/>
  <c r="U349" i="2"/>
  <c r="S349" i="2"/>
  <c r="T349" i="2"/>
  <c r="V349" i="2"/>
  <c r="W381" i="2"/>
  <c r="V381" i="2"/>
  <c r="U381" i="2"/>
  <c r="S381" i="2"/>
  <c r="T381" i="2"/>
  <c r="S375" i="2"/>
  <c r="T375" i="2"/>
  <c r="U375" i="2"/>
  <c r="V375" i="2"/>
  <c r="W375" i="2"/>
  <c r="AC156" i="2"/>
  <c r="AE156" i="2" s="1"/>
  <c r="AF156" i="2"/>
  <c r="AG156" i="2" s="1"/>
  <c r="AH156" i="2" s="1"/>
  <c r="AC119" i="2"/>
  <c r="AF119" i="2"/>
  <c r="AG119" i="2" s="1"/>
  <c r="AC153" i="2"/>
  <c r="AE153" i="2" s="1"/>
  <c r="AF153" i="2"/>
  <c r="AG153" i="2" s="1"/>
  <c r="AC108" i="2"/>
  <c r="AE108" i="2" s="1"/>
  <c r="AF108" i="2"/>
  <c r="AG108" i="2" s="1"/>
  <c r="AH108" i="2" s="1"/>
  <c r="AC155" i="2"/>
  <c r="AE155" i="2" s="1"/>
  <c r="AF155" i="2"/>
  <c r="AG155" i="2" s="1"/>
  <c r="AC158" i="2"/>
  <c r="AE158" i="2" s="1"/>
  <c r="AF158" i="2"/>
  <c r="AG158" i="2" s="1"/>
  <c r="AC148" i="2"/>
  <c r="AE148" i="2" s="1"/>
  <c r="AF148" i="2"/>
  <c r="AG148" i="2" s="1"/>
  <c r="AF100" i="2"/>
  <c r="AG100" i="2" s="1"/>
  <c r="AH145" i="2"/>
  <c r="S411" i="2"/>
  <c r="W411" i="2"/>
  <c r="V411" i="2"/>
  <c r="U411" i="2"/>
  <c r="T411" i="2"/>
  <c r="T373" i="2"/>
  <c r="V373" i="2"/>
  <c r="U373" i="2"/>
  <c r="W373" i="2"/>
  <c r="S373" i="2"/>
  <c r="T348" i="2"/>
  <c r="W348" i="2"/>
  <c r="S348" i="2"/>
  <c r="U348" i="2"/>
  <c r="V348" i="2"/>
  <c r="V409" i="2"/>
  <c r="T409" i="2"/>
  <c r="W409" i="2"/>
  <c r="U409" i="2"/>
  <c r="S409" i="2"/>
  <c r="S405" i="2"/>
  <c r="V405" i="2"/>
  <c r="U405" i="2"/>
  <c r="T405" i="2"/>
  <c r="W405" i="2"/>
  <c r="S383" i="2"/>
  <c r="V383" i="2"/>
  <c r="U383" i="2"/>
  <c r="W383" i="2"/>
  <c r="T383" i="2"/>
  <c r="V334" i="2"/>
  <c r="W334" i="2"/>
  <c r="U334" i="2"/>
  <c r="T334" i="2"/>
  <c r="S334" i="2"/>
  <c r="S365" i="2"/>
  <c r="T365" i="2"/>
  <c r="W365" i="2"/>
  <c r="U365" i="2"/>
  <c r="V365" i="2"/>
  <c r="AC150" i="2"/>
  <c r="AE150" i="2" s="1"/>
  <c r="AF150" i="2"/>
  <c r="AG150" i="2" s="1"/>
  <c r="AH150" i="2" s="1"/>
  <c r="AC140" i="2"/>
  <c r="AE140" i="2" s="1"/>
  <c r="AF140" i="2"/>
  <c r="AG140" i="2" s="1"/>
  <c r="AC128" i="2"/>
  <c r="AE128" i="2" s="1"/>
  <c r="AF128" i="2"/>
  <c r="AG128" i="2" s="1"/>
  <c r="AC112" i="2"/>
  <c r="AE112" i="2" s="1"/>
  <c r="AF112" i="2"/>
  <c r="AG112" i="2" s="1"/>
  <c r="AC122" i="2"/>
  <c r="AE122" i="2" s="1"/>
  <c r="AF122" i="2"/>
  <c r="AG122" i="2" s="1"/>
  <c r="AH89" i="2"/>
  <c r="AC130" i="2"/>
  <c r="AE130" i="2" s="1"/>
  <c r="AF130" i="2"/>
  <c r="AG130" i="2" s="1"/>
  <c r="AC154" i="2"/>
  <c r="AE154" i="2" s="1"/>
  <c r="AF154" i="2"/>
  <c r="AG154" i="2" s="1"/>
  <c r="AH107" i="2"/>
  <c r="AF162" i="2"/>
  <c r="AG162" i="2" s="1"/>
  <c r="AC101" i="2"/>
  <c r="AE101" i="2" s="1"/>
  <c r="AF101" i="2"/>
  <c r="AG101" i="2" s="1"/>
  <c r="AH101" i="2" s="1"/>
  <c r="AC102" i="2"/>
  <c r="AE102" i="2" s="1"/>
  <c r="AF102" i="2"/>
  <c r="AG102" i="2" s="1"/>
  <c r="AC52" i="2"/>
  <c r="AE52" i="2" s="1"/>
  <c r="AF52" i="2"/>
  <c r="AG52" i="2" s="1"/>
  <c r="AC66" i="2"/>
  <c r="AE66" i="2" s="1"/>
  <c r="AF66" i="2"/>
  <c r="AG66" i="2" s="1"/>
  <c r="AC31" i="2"/>
  <c r="AE31" i="2" s="1"/>
  <c r="AF31" i="2"/>
  <c r="AG31" i="2" s="1"/>
  <c r="AC58" i="2"/>
  <c r="AE58" i="2" s="1"/>
  <c r="AF58" i="2"/>
  <c r="AG58" i="2" s="1"/>
  <c r="AC43" i="2"/>
  <c r="AE43" i="2" s="1"/>
  <c r="AF43" i="2"/>
  <c r="AG43" i="2" s="1"/>
  <c r="AF68" i="2"/>
  <c r="AG68" i="2" s="1"/>
  <c r="AC36" i="2"/>
  <c r="AE36" i="2" s="1"/>
  <c r="AF36" i="2"/>
  <c r="AG36" i="2" s="1"/>
  <c r="AC50" i="2"/>
  <c r="AE50" i="2" s="1"/>
  <c r="AF50" i="2"/>
  <c r="AG50" i="2" s="1"/>
  <c r="AC35" i="2"/>
  <c r="AE35" i="2" s="1"/>
  <c r="AF35" i="2"/>
  <c r="AG35" i="2" s="1"/>
  <c r="AC34" i="2"/>
  <c r="AE34" i="2" s="1"/>
  <c r="AF34" i="2"/>
  <c r="AG34" i="2" s="1"/>
  <c r="AC17" i="2"/>
  <c r="AE17" i="2" s="1"/>
  <c r="AF17" i="2"/>
  <c r="AG17" i="2" s="1"/>
  <c r="AF18" i="2"/>
  <c r="AG18" i="2" s="1"/>
  <c r="AC45" i="2"/>
  <c r="AE45" i="2" s="1"/>
  <c r="AF45" i="2"/>
  <c r="AG45" i="2" s="1"/>
  <c r="AF23" i="2"/>
  <c r="AG23" i="2" s="1"/>
  <c r="AC80" i="2"/>
  <c r="AE80" i="2" s="1"/>
  <c r="AF80" i="2"/>
  <c r="AG80" i="2" s="1"/>
  <c r="AC57" i="2"/>
  <c r="AE57" i="2" s="1"/>
  <c r="AF57" i="2"/>
  <c r="AG57" i="2" s="1"/>
  <c r="AC47" i="2"/>
  <c r="AE47" i="2" s="1"/>
  <c r="AF47" i="2"/>
  <c r="AG47" i="2" s="1"/>
  <c r="AC41" i="2"/>
  <c r="AE41" i="2" s="1"/>
  <c r="AF41" i="2"/>
  <c r="AG41" i="2" s="1"/>
  <c r="AC72" i="2"/>
  <c r="AE72" i="2" s="1"/>
  <c r="AF72" i="2"/>
  <c r="AG72" i="2" s="1"/>
  <c r="AC70" i="2"/>
  <c r="AE70" i="2" s="1"/>
  <c r="AF70" i="2"/>
  <c r="AG70" i="2" s="1"/>
  <c r="AC42" i="2"/>
  <c r="AF42" i="2"/>
  <c r="AG42" i="2" s="1"/>
  <c r="AC63" i="2"/>
  <c r="AE63" i="2" s="1"/>
  <c r="AF63" i="2"/>
  <c r="AG63" i="2" s="1"/>
  <c r="AC29" i="2"/>
  <c r="AE29" i="2" s="1"/>
  <c r="AF29" i="2"/>
  <c r="AG29" i="2" s="1"/>
  <c r="AC20" i="2"/>
  <c r="AE20" i="2" s="1"/>
  <c r="AF20" i="2"/>
  <c r="AG20" i="2" s="1"/>
  <c r="AC19" i="2"/>
  <c r="AE19" i="2" s="1"/>
  <c r="AF19" i="2"/>
  <c r="AG19" i="2" s="1"/>
  <c r="AC33" i="2"/>
  <c r="AE33" i="2" s="1"/>
  <c r="AF33" i="2"/>
  <c r="AG33" i="2" s="1"/>
  <c r="AC28" i="2"/>
  <c r="AE28" i="2" s="1"/>
  <c r="AF28" i="2"/>
  <c r="AG28" i="2" s="1"/>
  <c r="AF51" i="2"/>
  <c r="AG51" i="2" s="1"/>
  <c r="AC44" i="2"/>
  <c r="AE44" i="2" s="1"/>
  <c r="AF44" i="2"/>
  <c r="AG44" i="2" s="1"/>
  <c r="AC79" i="2"/>
  <c r="AE79" i="2" s="1"/>
  <c r="AF79" i="2"/>
  <c r="AG79" i="2" s="1"/>
  <c r="AC39" i="2"/>
  <c r="AE39" i="2" s="1"/>
  <c r="AF39" i="2"/>
  <c r="AG39" i="2" s="1"/>
  <c r="AC49" i="2"/>
  <c r="AE49" i="2" s="1"/>
  <c r="AF49" i="2"/>
  <c r="AG49" i="2" s="1"/>
  <c r="AC40" i="2"/>
  <c r="AE40" i="2" s="1"/>
  <c r="AF40" i="2"/>
  <c r="AG40" i="2" s="1"/>
  <c r="AC59" i="2"/>
  <c r="AE59" i="2" s="1"/>
  <c r="AF59" i="2"/>
  <c r="AG59" i="2" s="1"/>
  <c r="AC73" i="2"/>
  <c r="AE73" i="2" s="1"/>
  <c r="AF73" i="2"/>
  <c r="AG73" i="2" s="1"/>
  <c r="AC65" i="2"/>
  <c r="AE65" i="2" s="1"/>
  <c r="AF65" i="2"/>
  <c r="AG65" i="2" s="1"/>
  <c r="AF75" i="2"/>
  <c r="AG75" i="2" s="1"/>
  <c r="AC26" i="2"/>
  <c r="AE26" i="2" s="1"/>
  <c r="AF26" i="2"/>
  <c r="AG26" i="2" s="1"/>
  <c r="AC64" i="2"/>
  <c r="AE64" i="2" s="1"/>
  <c r="AF64" i="2"/>
  <c r="AG64" i="2" s="1"/>
  <c r="AF25" i="2"/>
  <c r="AG25" i="2" s="1"/>
  <c r="AC76" i="2"/>
  <c r="AE76" i="2" s="1"/>
  <c r="AF76" i="2"/>
  <c r="AG76" i="2" s="1"/>
  <c r="AC55" i="2"/>
  <c r="AE55" i="2" s="1"/>
  <c r="AF55" i="2"/>
  <c r="AG55" i="2" s="1"/>
  <c r="AC60" i="2"/>
  <c r="AE60" i="2" s="1"/>
  <c r="AF60" i="2"/>
  <c r="AG60" i="2" s="1"/>
  <c r="AC74" i="2"/>
  <c r="AE74" i="2" s="1"/>
  <c r="AF74" i="2"/>
  <c r="AG74" i="2" s="1"/>
  <c r="AC15" i="2"/>
  <c r="AE15" i="2" s="1"/>
  <c r="AF15" i="2"/>
  <c r="AG15" i="2" s="1"/>
  <c r="AF30" i="2"/>
  <c r="AG30" i="2" s="1"/>
  <c r="AF213" i="2"/>
  <c r="AG213" i="2" s="1"/>
  <c r="AF179" i="2"/>
  <c r="AG179" i="2" s="1"/>
  <c r="AF209" i="2"/>
  <c r="AG209" i="2" s="1"/>
  <c r="AF239" i="2"/>
  <c r="AG239" i="2" s="1"/>
  <c r="AF191" i="2"/>
  <c r="AG191" i="2" s="1"/>
  <c r="AF198" i="2"/>
  <c r="AG198" i="2" s="1"/>
  <c r="AF230" i="2"/>
  <c r="AG230" i="2" s="1"/>
  <c r="AF175" i="2"/>
  <c r="AG175" i="2" s="1"/>
  <c r="AF216" i="2"/>
  <c r="AG216" i="2" s="1"/>
  <c r="AH135" i="2" s="1"/>
  <c r="AC215" i="2"/>
  <c r="AE215" i="2" s="1"/>
  <c r="AF215" i="2"/>
  <c r="AG215" i="2" s="1"/>
  <c r="AF221" i="2"/>
  <c r="AG221" i="2" s="1"/>
  <c r="AF190" i="2"/>
  <c r="AG190" i="2" s="1"/>
  <c r="AF195" i="2"/>
  <c r="AG195" i="2" s="1"/>
  <c r="AC211" i="2"/>
  <c r="AF211" i="2"/>
  <c r="AG211" i="2" s="1"/>
  <c r="AC207" i="2"/>
  <c r="AE207" i="2" s="1"/>
  <c r="AF207" i="2"/>
  <c r="AG207" i="2" s="1"/>
  <c r="AF206" i="2"/>
  <c r="AG206" i="2" s="1"/>
  <c r="AF183" i="2"/>
  <c r="AG183" i="2" s="1"/>
  <c r="AF236" i="2"/>
  <c r="AG236" i="2" s="1"/>
  <c r="AC234" i="2"/>
  <c r="AE234" i="2" s="1"/>
  <c r="AF234" i="2"/>
  <c r="AG234" i="2" s="1"/>
  <c r="AC200" i="2"/>
  <c r="AE200" i="2" s="1"/>
  <c r="AF200" i="2"/>
  <c r="AG200" i="2" s="1"/>
  <c r="AF238" i="2"/>
  <c r="AG238" i="2" s="1"/>
  <c r="AF176" i="2"/>
  <c r="AG176" i="2" s="1"/>
  <c r="AF224" i="2"/>
  <c r="AG224" i="2" s="1"/>
  <c r="AC208" i="2"/>
  <c r="AE208" i="2" s="1"/>
  <c r="AF208" i="2"/>
  <c r="AG208" i="2" s="1"/>
  <c r="AH127" i="2" s="1"/>
  <c r="AF223" i="2"/>
  <c r="AG223" i="2" s="1"/>
  <c r="AC193" i="2"/>
  <c r="AE193" i="2" s="1"/>
  <c r="AF193" i="2"/>
  <c r="AG193" i="2" s="1"/>
  <c r="AF205" i="2"/>
  <c r="AG205" i="2" s="1"/>
  <c r="AF227" i="2"/>
  <c r="AG227" i="2" s="1"/>
  <c r="AC235" i="2"/>
  <c r="AE235" i="2" s="1"/>
  <c r="AF235" i="2"/>
  <c r="AG235" i="2" s="1"/>
  <c r="AF184" i="2"/>
  <c r="AG184" i="2" s="1"/>
  <c r="AH103" i="2" s="1"/>
  <c r="AF214" i="2"/>
  <c r="AG214" i="2" s="1"/>
  <c r="AF243" i="2"/>
  <c r="AG243" i="2" s="1"/>
  <c r="AF197" i="2"/>
  <c r="AG197" i="2" s="1"/>
  <c r="AC203" i="2"/>
  <c r="AE203" i="2" s="1"/>
  <c r="AF203" i="2"/>
  <c r="AG203" i="2" s="1"/>
  <c r="AF181" i="2"/>
  <c r="AG181" i="2" s="1"/>
  <c r="AF244" i="2"/>
  <c r="AG244" i="2" s="1"/>
  <c r="AF222" i="2"/>
  <c r="AG222" i="2" s="1"/>
  <c r="AC229" i="2"/>
  <c r="AE229" i="2" s="1"/>
  <c r="AF229" i="2"/>
  <c r="AG229" i="2" s="1"/>
  <c r="AC228" i="2"/>
  <c r="AE228" i="2" s="1"/>
  <c r="AF228" i="2"/>
  <c r="AG228" i="2" s="1"/>
  <c r="AE42" i="2"/>
  <c r="AE224" i="2"/>
  <c r="AE230" i="2"/>
  <c r="AE238" i="2"/>
  <c r="AE162" i="2"/>
  <c r="AC127" i="2"/>
  <c r="AE127" i="2" s="1"/>
  <c r="AE25" i="2"/>
  <c r="AC231" i="2"/>
  <c r="AE231" i="2" s="1"/>
  <c r="AC223" i="2"/>
  <c r="AE223" i="2" s="1"/>
  <c r="AC243" i="2"/>
  <c r="AE243" i="2" s="1"/>
  <c r="AC191" i="2"/>
  <c r="AE191" i="2" s="1"/>
  <c r="AC198" i="2"/>
  <c r="AE198" i="2" s="1"/>
  <c r="AC214" i="2"/>
  <c r="AE214" i="2" s="1"/>
  <c r="AC179" i="2"/>
  <c r="AE179" i="2" s="1"/>
  <c r="AC204" i="2"/>
  <c r="AE204" i="2" s="1"/>
  <c r="AC181" i="2"/>
  <c r="AE181" i="2" s="1"/>
  <c r="AC187" i="2"/>
  <c r="AE187" i="2" s="1"/>
  <c r="AC222" i="2"/>
  <c r="AE222" i="2" s="1"/>
  <c r="AE206" i="2"/>
  <c r="AC189" i="2"/>
  <c r="AE189" i="2" s="1"/>
  <c r="AC239" i="2"/>
  <c r="AE239" i="2" s="1"/>
  <c r="AC244" i="2"/>
  <c r="AE244" i="2" s="1"/>
  <c r="AC216" i="2"/>
  <c r="AE216" i="2" s="1"/>
  <c r="AC194" i="2"/>
  <c r="AE194" i="2" s="1"/>
  <c r="AC240" i="2"/>
  <c r="AE240" i="2" s="1"/>
  <c r="AC195" i="2"/>
  <c r="AE195" i="2" s="1"/>
  <c r="AC227" i="2"/>
  <c r="AE227" i="2" s="1"/>
  <c r="AC232" i="2"/>
  <c r="AE232" i="2" s="1"/>
  <c r="AC182" i="2"/>
  <c r="AE182" i="2" s="1"/>
  <c r="AE183" i="2"/>
  <c r="AC219" i="2"/>
  <c r="AE219" i="2" s="1"/>
  <c r="AC197" i="2"/>
  <c r="AE197" i="2" s="1"/>
  <c r="AE211" i="2"/>
  <c r="AC213" i="2"/>
  <c r="AE213" i="2" s="1"/>
  <c r="AE110" i="2"/>
  <c r="AE95" i="2"/>
  <c r="AC221" i="2"/>
  <c r="AE221" i="2" s="1"/>
  <c r="AC190" i="2"/>
  <c r="AE190" i="2" s="1"/>
  <c r="AC209" i="2"/>
  <c r="AE209" i="2" s="1"/>
  <c r="AC175" i="2"/>
  <c r="AE175" i="2" s="1"/>
  <c r="AC237" i="2"/>
  <c r="AE237" i="2" s="1"/>
  <c r="AE176" i="2"/>
  <c r="AE30" i="2"/>
  <c r="AE119" i="2"/>
  <c r="AC184" i="2"/>
  <c r="AE184" i="2" s="1"/>
  <c r="AC205" i="2"/>
  <c r="AE205" i="2" s="1"/>
  <c r="AC236" i="2"/>
  <c r="AE236" i="2" s="1"/>
  <c r="AC199" i="2"/>
  <c r="AE199" i="2" s="1"/>
  <c r="AC192" i="2"/>
  <c r="AE192" i="2" s="1"/>
  <c r="AC67" i="2"/>
  <c r="AE67" i="2" s="1"/>
  <c r="AC71" i="2"/>
  <c r="AE71" i="2" s="1"/>
  <c r="AC159" i="2"/>
  <c r="AE159" i="2" s="1"/>
  <c r="AC147" i="2"/>
  <c r="AE147" i="2" s="1"/>
  <c r="AF87" i="2"/>
  <c r="AG87" i="2" s="1"/>
  <c r="AC11" i="2"/>
  <c r="AE11" i="2" s="1"/>
  <c r="AC68" i="2"/>
  <c r="AE68" i="2" s="1"/>
  <c r="AE12" i="2"/>
  <c r="AE18" i="2"/>
  <c r="AC103" i="2"/>
  <c r="AE103" i="2" s="1"/>
  <c r="AE75" i="2"/>
  <c r="AC23" i="2"/>
  <c r="AE23" i="2" s="1"/>
  <c r="AC151" i="2"/>
  <c r="AE151" i="2" s="1"/>
  <c r="AE51" i="2"/>
  <c r="AC135" i="2"/>
  <c r="AE135" i="2" s="1"/>
  <c r="AE100" i="2"/>
  <c r="AE87" i="2"/>
  <c r="AC134" i="2"/>
  <c r="AE134" i="2" s="1"/>
  <c r="AC143" i="2"/>
  <c r="AE143" i="2" s="1"/>
  <c r="X343" i="2"/>
  <c r="X380" i="2"/>
  <c r="X340" i="2"/>
  <c r="X404" i="2"/>
  <c r="X348" i="2"/>
  <c r="X370" i="2"/>
  <c r="X373" i="2"/>
  <c r="X389" i="2"/>
  <c r="X334" i="2"/>
  <c r="X412" i="2"/>
  <c r="X354" i="2"/>
  <c r="X388" i="2"/>
  <c r="X337" i="2"/>
  <c r="X381" i="2"/>
  <c r="X351" i="2"/>
  <c r="X394" i="2"/>
  <c r="X408" i="2"/>
  <c r="X359" i="2"/>
  <c r="X383" i="2"/>
  <c r="X336" i="2"/>
  <c r="X409" i="2"/>
  <c r="X379" i="2"/>
  <c r="X364" i="2"/>
  <c r="X405" i="2"/>
  <c r="X410" i="2"/>
  <c r="X411" i="2"/>
  <c r="X333" i="2"/>
  <c r="X395" i="2"/>
  <c r="X350" i="2"/>
  <c r="X335" i="2"/>
  <c r="X352" i="2"/>
  <c r="X345" i="2"/>
  <c r="X396" i="2"/>
  <c r="X375" i="2"/>
  <c r="X349" i="2"/>
  <c r="X362" i="2"/>
  <c r="X365" i="2"/>
  <c r="X341" i="2"/>
  <c r="AE2" i="2" l="1"/>
  <c r="AG11" i="2"/>
  <c r="AF2" i="2"/>
  <c r="AH147" i="2"/>
  <c r="AH113" i="2"/>
  <c r="AH143" i="2"/>
  <c r="AH134" i="2"/>
  <c r="X371" i="2"/>
  <c r="U364" i="2"/>
  <c r="S364" i="2"/>
  <c r="X391" i="2"/>
  <c r="X347" i="2"/>
  <c r="X342" i="2"/>
  <c r="X399" i="2"/>
  <c r="X363" i="2"/>
  <c r="X385" i="2"/>
  <c r="AH119" i="2"/>
  <c r="AH109" i="2"/>
  <c r="T361" i="2"/>
  <c r="V361" i="2"/>
  <c r="U361" i="2"/>
  <c r="S361" i="2"/>
  <c r="W361" i="2"/>
  <c r="W368" i="2"/>
  <c r="U368" i="2"/>
  <c r="V368" i="2"/>
  <c r="T368" i="2"/>
  <c r="S368" i="2"/>
  <c r="V367" i="2"/>
  <c r="T367" i="2"/>
  <c r="S367" i="2"/>
  <c r="U367" i="2"/>
  <c r="W367" i="2"/>
  <c r="W384" i="2"/>
  <c r="V384" i="2"/>
  <c r="T384" i="2"/>
  <c r="S384" i="2"/>
  <c r="U384" i="2"/>
  <c r="T402" i="2"/>
  <c r="S402" i="2"/>
  <c r="W402" i="2"/>
  <c r="U402" i="2"/>
  <c r="V402" i="2"/>
  <c r="AA334" i="2"/>
  <c r="AD334" i="2" s="1"/>
  <c r="Z334" i="2"/>
  <c r="T378" i="2"/>
  <c r="W378" i="2"/>
  <c r="V378" i="2"/>
  <c r="U378" i="2"/>
  <c r="S378" i="2"/>
  <c r="S344" i="2"/>
  <c r="W344" i="2"/>
  <c r="V344" i="2"/>
  <c r="T344" i="2"/>
  <c r="U344" i="2"/>
  <c r="W372" i="2"/>
  <c r="V372" i="2"/>
  <c r="U372" i="2"/>
  <c r="T372" i="2"/>
  <c r="S372" i="2"/>
  <c r="W358" i="2"/>
  <c r="V358" i="2"/>
  <c r="U358" i="2"/>
  <c r="T358" i="2"/>
  <c r="S358" i="2"/>
  <c r="S377" i="2"/>
  <c r="U377" i="2"/>
  <c r="V377" i="2"/>
  <c r="T377" i="2"/>
  <c r="W377" i="2"/>
  <c r="W363" i="2"/>
  <c r="U363" i="2"/>
  <c r="T363" i="2"/>
  <c r="V363" i="2"/>
  <c r="S363" i="2"/>
  <c r="W406" i="2"/>
  <c r="V406" i="2"/>
  <c r="U406" i="2"/>
  <c r="S406" i="2"/>
  <c r="T406" i="2"/>
  <c r="W382" i="2"/>
  <c r="V382" i="2"/>
  <c r="T382" i="2"/>
  <c r="S382" i="2"/>
  <c r="U382" i="2"/>
  <c r="AH162" i="2"/>
  <c r="AH122" i="2"/>
  <c r="Z383" i="2"/>
  <c r="AA383" i="2"/>
  <c r="AD383" i="2" s="1"/>
  <c r="AA373" i="2"/>
  <c r="AD373" i="2" s="1"/>
  <c r="Z373" i="2"/>
  <c r="AH155" i="2"/>
  <c r="AH141" i="2"/>
  <c r="AA408" i="2"/>
  <c r="AD408" i="2" s="1"/>
  <c r="Z408" i="2"/>
  <c r="AH95" i="2"/>
  <c r="AH110" i="2"/>
  <c r="Z380" i="2"/>
  <c r="AA380" i="2"/>
  <c r="AD380" i="2" s="1"/>
  <c r="AH116" i="2"/>
  <c r="AA349" i="2"/>
  <c r="AD349" i="2" s="1"/>
  <c r="Z349" i="2"/>
  <c r="U394" i="2"/>
  <c r="T394" i="2"/>
  <c r="W394" i="2"/>
  <c r="S394" i="2"/>
  <c r="V394" i="2"/>
  <c r="W350" i="2"/>
  <c r="U350" i="2"/>
  <c r="S350" i="2"/>
  <c r="V350" i="2"/>
  <c r="T350" i="2"/>
  <c r="T407" i="2"/>
  <c r="S407" i="2"/>
  <c r="V407" i="2"/>
  <c r="U407" i="2"/>
  <c r="W407" i="2"/>
  <c r="W391" i="2"/>
  <c r="T391" i="2"/>
  <c r="U391" i="2"/>
  <c r="S391" i="2"/>
  <c r="V391" i="2"/>
  <c r="W339" i="2"/>
  <c r="U339" i="2"/>
  <c r="V339" i="2"/>
  <c r="T339" i="2"/>
  <c r="S339" i="2"/>
  <c r="S386" i="2"/>
  <c r="T386" i="2"/>
  <c r="W386" i="2"/>
  <c r="U386" i="2"/>
  <c r="V386" i="2"/>
  <c r="Z411" i="2"/>
  <c r="AA411" i="2"/>
  <c r="AD411" i="2" s="1"/>
  <c r="AA381" i="2"/>
  <c r="AD381" i="2" s="1"/>
  <c r="Z381" i="2"/>
  <c r="AH98" i="2"/>
  <c r="AH163" i="2"/>
  <c r="Z343" i="2"/>
  <c r="AA343" i="2"/>
  <c r="AD343" i="2" s="1"/>
  <c r="V360" i="2"/>
  <c r="T360" i="2"/>
  <c r="S360" i="2"/>
  <c r="W360" i="2"/>
  <c r="U360" i="2"/>
  <c r="AA335" i="2"/>
  <c r="AD335" i="2" s="1"/>
  <c r="Z335" i="2"/>
  <c r="S397" i="2"/>
  <c r="U397" i="2"/>
  <c r="T397" i="2"/>
  <c r="W397" i="2"/>
  <c r="V397" i="2"/>
  <c r="U399" i="2"/>
  <c r="T399" i="2"/>
  <c r="S399" i="2"/>
  <c r="V399" i="2"/>
  <c r="W399" i="2"/>
  <c r="U398" i="2"/>
  <c r="W398" i="2"/>
  <c r="S398" i="2"/>
  <c r="V398" i="2"/>
  <c r="T398" i="2"/>
  <c r="T342" i="2"/>
  <c r="U342" i="2"/>
  <c r="W342" i="2"/>
  <c r="V342" i="2"/>
  <c r="S342" i="2"/>
  <c r="V347" i="2"/>
  <c r="W347" i="2"/>
  <c r="T347" i="2"/>
  <c r="U347" i="2"/>
  <c r="S347" i="2"/>
  <c r="W403" i="2"/>
  <c r="V403" i="2"/>
  <c r="U403" i="2"/>
  <c r="S403" i="2"/>
  <c r="T403" i="2"/>
  <c r="U354" i="2"/>
  <c r="T354" i="2"/>
  <c r="W354" i="2"/>
  <c r="S354" i="2"/>
  <c r="V354" i="2"/>
  <c r="AH112" i="2"/>
  <c r="AA410" i="2"/>
  <c r="AD410" i="2" s="1"/>
  <c r="Z410" i="2"/>
  <c r="AH125" i="2"/>
  <c r="AH94" i="2"/>
  <c r="AH149" i="2"/>
  <c r="V371" i="2"/>
  <c r="W371" i="2"/>
  <c r="U371" i="2"/>
  <c r="T371" i="2"/>
  <c r="S371" i="2"/>
  <c r="AA336" i="2"/>
  <c r="AD336" i="2" s="1"/>
  <c r="Z336" i="2"/>
  <c r="W393" i="2"/>
  <c r="V393" i="2"/>
  <c r="T393" i="2"/>
  <c r="U393" i="2"/>
  <c r="S393" i="2"/>
  <c r="W379" i="2"/>
  <c r="U379" i="2"/>
  <c r="V379" i="2"/>
  <c r="T379" i="2"/>
  <c r="S379" i="2"/>
  <c r="W356" i="2"/>
  <c r="V356" i="2"/>
  <c r="U356" i="2"/>
  <c r="T356" i="2"/>
  <c r="S356" i="2"/>
  <c r="W401" i="2"/>
  <c r="U401" i="2"/>
  <c r="S401" i="2"/>
  <c r="V401" i="2"/>
  <c r="T401" i="2"/>
  <c r="T392" i="2"/>
  <c r="S392" i="2"/>
  <c r="V392" i="2"/>
  <c r="U392" i="2"/>
  <c r="W392" i="2"/>
  <c r="AH154" i="2"/>
  <c r="AH100" i="2"/>
  <c r="AH133" i="2"/>
  <c r="Z388" i="2"/>
  <c r="AA388" i="2"/>
  <c r="AD388" i="2" s="1"/>
  <c r="Z359" i="2"/>
  <c r="AA359" i="2"/>
  <c r="AD359" i="2" s="1"/>
  <c r="AA375" i="2"/>
  <c r="AD375" i="2" s="1"/>
  <c r="Z375" i="2"/>
  <c r="Z412" i="2"/>
  <c r="AA412" i="2"/>
  <c r="AD412" i="2" s="1"/>
  <c r="U338" i="2"/>
  <c r="S338" i="2"/>
  <c r="W338" i="2"/>
  <c r="T338" i="2"/>
  <c r="V338" i="2"/>
  <c r="W353" i="2"/>
  <c r="V353" i="2"/>
  <c r="T353" i="2"/>
  <c r="U353" i="2"/>
  <c r="S353" i="2"/>
  <c r="U352" i="2"/>
  <c r="W352" i="2"/>
  <c r="T352" i="2"/>
  <c r="V352" i="2"/>
  <c r="S352" i="2"/>
  <c r="U374" i="2"/>
  <c r="T374" i="2"/>
  <c r="S374" i="2"/>
  <c r="W374" i="2"/>
  <c r="V374" i="2"/>
  <c r="U366" i="2"/>
  <c r="W366" i="2"/>
  <c r="V366" i="2"/>
  <c r="T366" i="2"/>
  <c r="S366" i="2"/>
  <c r="AH128" i="2"/>
  <c r="AH148" i="2"/>
  <c r="AH153" i="2"/>
  <c r="AH114" i="2"/>
  <c r="AH146" i="2"/>
  <c r="AA404" i="2"/>
  <c r="AD404" i="2" s="1"/>
  <c r="Z404" i="2"/>
  <c r="S357" i="2"/>
  <c r="U357" i="2"/>
  <c r="T357" i="2"/>
  <c r="W357" i="2"/>
  <c r="V357" i="2"/>
  <c r="AH142" i="2"/>
  <c r="AH126" i="2"/>
  <c r="AA396" i="2"/>
  <c r="AD396" i="2" s="1"/>
  <c r="Z396" i="2"/>
  <c r="W362" i="2"/>
  <c r="V362" i="2"/>
  <c r="T362" i="2"/>
  <c r="S362" i="2"/>
  <c r="U362" i="2"/>
  <c r="V400" i="2"/>
  <c r="U400" i="2"/>
  <c r="T400" i="2"/>
  <c r="S400" i="2"/>
  <c r="W400" i="2"/>
  <c r="S376" i="2"/>
  <c r="U376" i="2"/>
  <c r="W376" i="2"/>
  <c r="V376" i="2"/>
  <c r="T376" i="2"/>
  <c r="W369" i="2"/>
  <c r="S369" i="2"/>
  <c r="V369" i="2"/>
  <c r="T369" i="2"/>
  <c r="U369" i="2"/>
  <c r="AH130" i="2"/>
  <c r="Z405" i="2"/>
  <c r="AA405" i="2"/>
  <c r="AD405" i="2" s="1"/>
  <c r="AA348" i="2"/>
  <c r="AD348" i="2" s="1"/>
  <c r="Z348" i="2"/>
  <c r="Z337" i="2"/>
  <c r="AA337" i="2"/>
  <c r="AD337" i="2" s="1"/>
  <c r="Z333" i="2"/>
  <c r="AA333" i="2"/>
  <c r="AD333" i="2" s="1"/>
  <c r="Z341" i="2"/>
  <c r="AA341" i="2"/>
  <c r="AD341" i="2" s="1"/>
  <c r="AH132" i="2"/>
  <c r="U390" i="2"/>
  <c r="T390" i="2"/>
  <c r="S390" i="2"/>
  <c r="W390" i="2"/>
  <c r="V390" i="2"/>
  <c r="Z340" i="2"/>
  <c r="AA340" i="2"/>
  <c r="AD340" i="2" s="1"/>
  <c r="AH157" i="2"/>
  <c r="Z389" i="2"/>
  <c r="AA389" i="2"/>
  <c r="AD389" i="2" s="1"/>
  <c r="V370" i="2"/>
  <c r="S370" i="2"/>
  <c r="W370" i="2"/>
  <c r="U370" i="2"/>
  <c r="T370" i="2"/>
  <c r="W387" i="2"/>
  <c r="V387" i="2"/>
  <c r="U387" i="2"/>
  <c r="S387" i="2"/>
  <c r="T387" i="2"/>
  <c r="T385" i="2"/>
  <c r="S385" i="2"/>
  <c r="V385" i="2"/>
  <c r="U385" i="2"/>
  <c r="W385" i="2"/>
  <c r="S355" i="2"/>
  <c r="W355" i="2"/>
  <c r="U355" i="2"/>
  <c r="T355" i="2"/>
  <c r="V355" i="2"/>
  <c r="W395" i="2"/>
  <c r="V395" i="2"/>
  <c r="U395" i="2"/>
  <c r="T395" i="2"/>
  <c r="S395" i="2"/>
  <c r="AH140" i="2"/>
  <c r="Z365" i="2"/>
  <c r="AA365" i="2"/>
  <c r="AD365" i="2" s="1"/>
  <c r="Z409" i="2"/>
  <c r="AA409" i="2"/>
  <c r="AD409" i="2" s="1"/>
  <c r="AH158" i="2"/>
  <c r="AH124" i="2"/>
  <c r="AA351" i="2"/>
  <c r="AD351" i="2" s="1"/>
  <c r="Z351" i="2"/>
  <c r="AH117" i="2"/>
  <c r="W345" i="2"/>
  <c r="T345" i="2"/>
  <c r="S345" i="2"/>
  <c r="U345" i="2"/>
  <c r="V345" i="2"/>
  <c r="W346" i="2"/>
  <c r="T346" i="2"/>
  <c r="V346" i="2"/>
  <c r="U346" i="2"/>
  <c r="S346" i="2"/>
  <c r="AH102" i="2"/>
  <c r="X369" i="2"/>
  <c r="X378" i="2"/>
  <c r="X361" i="2"/>
  <c r="X360" i="2"/>
  <c r="X356" i="2"/>
  <c r="X366" i="2"/>
  <c r="X384" i="2"/>
  <c r="X344" i="2"/>
  <c r="X387" i="2"/>
  <c r="X392" i="2"/>
  <c r="X338" i="2"/>
  <c r="X397" i="2"/>
  <c r="X377" i="2"/>
  <c r="X372" i="2"/>
  <c r="X401" i="2"/>
  <c r="X368" i="2"/>
  <c r="X393" i="2"/>
  <c r="X386" i="2"/>
  <c r="X406" i="2"/>
  <c r="X374" i="2"/>
  <c r="X407" i="2"/>
  <c r="X346" i="2"/>
  <c r="X390" i="2"/>
  <c r="X367" i="2"/>
  <c r="X357" i="2"/>
  <c r="X355" i="2"/>
  <c r="X398" i="2"/>
  <c r="X402" i="2"/>
  <c r="X353" i="2"/>
  <c r="X358" i="2"/>
  <c r="X339" i="2"/>
  <c r="X400" i="2"/>
  <c r="X403" i="2"/>
  <c r="X376" i="2"/>
  <c r="X382" i="2"/>
  <c r="Z364" i="2" l="1"/>
  <c r="AC364" i="2" s="1"/>
  <c r="AA364" i="2"/>
  <c r="AD364" i="2" s="1"/>
  <c r="AA362" i="2"/>
  <c r="AD362" i="2" s="1"/>
  <c r="Z362" i="2"/>
  <c r="AA407" i="2"/>
  <c r="AD407" i="2" s="1"/>
  <c r="Z407" i="2"/>
  <c r="Z390" i="2"/>
  <c r="AA390" i="2"/>
  <c r="AD390" i="2" s="1"/>
  <c r="AA376" i="2"/>
  <c r="AD376" i="2" s="1"/>
  <c r="Z376" i="2"/>
  <c r="AC412" i="2"/>
  <c r="AE412" i="2" s="1"/>
  <c r="AF412" i="2"/>
  <c r="AG412" i="2" s="1"/>
  <c r="AA403" i="2"/>
  <c r="AD403" i="2" s="1"/>
  <c r="Z403" i="2"/>
  <c r="AA398" i="2"/>
  <c r="AD398" i="2" s="1"/>
  <c r="Z398" i="2"/>
  <c r="Z391" i="2"/>
  <c r="AA391" i="2"/>
  <c r="AD391" i="2" s="1"/>
  <c r="AA358" i="2"/>
  <c r="AD358" i="2" s="1"/>
  <c r="Z358" i="2"/>
  <c r="AA377" i="2"/>
  <c r="AD377" i="2" s="1"/>
  <c r="Z377" i="2"/>
  <c r="AC409" i="2"/>
  <c r="AE409" i="2" s="1"/>
  <c r="AF409" i="2"/>
  <c r="AG409" i="2" s="1"/>
  <c r="AF337" i="2"/>
  <c r="AG337" i="2" s="1"/>
  <c r="AC337" i="2"/>
  <c r="AE337" i="2" s="1"/>
  <c r="AC375" i="2"/>
  <c r="AE375" i="2" s="1"/>
  <c r="AF375" i="2"/>
  <c r="AG375" i="2" s="1"/>
  <c r="AA401" i="2"/>
  <c r="AD401" i="2" s="1"/>
  <c r="Z401" i="2"/>
  <c r="AA379" i="2"/>
  <c r="AD379" i="2" s="1"/>
  <c r="Z379" i="2"/>
  <c r="AA342" i="2"/>
  <c r="AD342" i="2" s="1"/>
  <c r="Z342" i="2"/>
  <c r="AF381" i="2"/>
  <c r="AG381" i="2" s="1"/>
  <c r="AC381" i="2"/>
  <c r="AE381" i="2" s="1"/>
  <c r="Z386" i="2"/>
  <c r="AA386" i="2"/>
  <c r="AD386" i="2" s="1"/>
  <c r="AC383" i="2"/>
  <c r="AE383" i="2" s="1"/>
  <c r="AF383" i="2"/>
  <c r="AG383" i="2" s="1"/>
  <c r="AA402" i="2"/>
  <c r="AD402" i="2" s="1"/>
  <c r="Z402" i="2"/>
  <c r="Z370" i="2"/>
  <c r="AA370" i="2"/>
  <c r="AD370" i="2" s="1"/>
  <c r="AC380" i="2"/>
  <c r="AE380" i="2" s="1"/>
  <c r="AF380" i="2"/>
  <c r="AG380" i="2" s="1"/>
  <c r="Z385" i="2"/>
  <c r="AA385" i="2"/>
  <c r="AD385" i="2" s="1"/>
  <c r="AF389" i="2"/>
  <c r="AG389" i="2" s="1"/>
  <c r="AC389" i="2"/>
  <c r="AE389" i="2" s="1"/>
  <c r="AF348" i="2"/>
  <c r="AG348" i="2" s="1"/>
  <c r="AC348" i="2"/>
  <c r="AE348" i="2" s="1"/>
  <c r="AA369" i="2"/>
  <c r="AD369" i="2" s="1"/>
  <c r="Z369" i="2"/>
  <c r="AA400" i="2"/>
  <c r="AD400" i="2" s="1"/>
  <c r="Z400" i="2"/>
  <c r="Z360" i="2"/>
  <c r="AA360" i="2"/>
  <c r="AD360" i="2" s="1"/>
  <c r="AA339" i="2"/>
  <c r="AD339" i="2" s="1"/>
  <c r="Z339" i="2"/>
  <c r="AC408" i="2"/>
  <c r="AE408" i="2" s="1"/>
  <c r="AF408" i="2"/>
  <c r="AG408" i="2" s="1"/>
  <c r="Z406" i="2"/>
  <c r="AA406" i="2"/>
  <c r="AD406" i="2" s="1"/>
  <c r="AA367" i="2"/>
  <c r="AD367" i="2" s="1"/>
  <c r="Z367" i="2"/>
  <c r="AA394" i="2"/>
  <c r="AD394" i="2" s="1"/>
  <c r="Z394" i="2"/>
  <c r="Z378" i="2"/>
  <c r="AA378" i="2"/>
  <c r="AD378" i="2" s="1"/>
  <c r="AC365" i="2"/>
  <c r="AE365" i="2" s="1"/>
  <c r="AF365" i="2"/>
  <c r="AG365" i="2" s="1"/>
  <c r="AF336" i="2"/>
  <c r="AG336" i="2" s="1"/>
  <c r="AC336" i="2"/>
  <c r="AE336" i="2" s="1"/>
  <c r="Z354" i="2"/>
  <c r="AA354" i="2"/>
  <c r="AD354" i="2" s="1"/>
  <c r="Z350" i="2"/>
  <c r="AA350" i="2"/>
  <c r="AD350" i="2" s="1"/>
  <c r="AC349" i="2"/>
  <c r="AE349" i="2" s="1"/>
  <c r="AF349" i="2"/>
  <c r="AG349" i="2" s="1"/>
  <c r="Z361" i="2"/>
  <c r="AA361" i="2"/>
  <c r="AD361" i="2" s="1"/>
  <c r="AF333" i="2"/>
  <c r="AG333" i="2" s="1"/>
  <c r="AC333" i="2"/>
  <c r="AE333" i="2" s="1"/>
  <c r="AA352" i="2"/>
  <c r="AD352" i="2" s="1"/>
  <c r="Z352" i="2"/>
  <c r="AC410" i="2"/>
  <c r="AE410" i="2" s="1"/>
  <c r="AF410" i="2"/>
  <c r="AG410" i="2" s="1"/>
  <c r="AC351" i="2"/>
  <c r="AE351" i="2" s="1"/>
  <c r="AF351" i="2"/>
  <c r="AG351" i="2" s="1"/>
  <c r="Z374" i="2"/>
  <c r="AA374" i="2"/>
  <c r="AD374" i="2" s="1"/>
  <c r="Z353" i="2"/>
  <c r="AA353" i="2"/>
  <c r="AD353" i="2" s="1"/>
  <c r="AA338" i="2"/>
  <c r="AD338" i="2" s="1"/>
  <c r="Z338" i="2"/>
  <c r="AC359" i="2"/>
  <c r="AE359" i="2" s="1"/>
  <c r="AF359" i="2"/>
  <c r="AG359" i="2" s="1"/>
  <c r="AA356" i="2"/>
  <c r="AD356" i="2" s="1"/>
  <c r="Z356" i="2"/>
  <c r="Z347" i="2"/>
  <c r="AA347" i="2"/>
  <c r="AD347" i="2" s="1"/>
  <c r="AA397" i="2"/>
  <c r="AD397" i="2" s="1"/>
  <c r="Z397" i="2"/>
  <c r="AC411" i="2"/>
  <c r="AE411" i="2" s="1"/>
  <c r="AF411" i="2"/>
  <c r="AG411" i="2" s="1"/>
  <c r="AC334" i="2"/>
  <c r="AE334" i="2" s="1"/>
  <c r="AF334" i="2"/>
  <c r="AG334" i="2" s="1"/>
  <c r="AA384" i="2"/>
  <c r="AD384" i="2" s="1"/>
  <c r="Z384" i="2"/>
  <c r="Z395" i="2"/>
  <c r="AA395" i="2"/>
  <c r="AD395" i="2" s="1"/>
  <c r="AA387" i="2"/>
  <c r="AD387" i="2" s="1"/>
  <c r="Z387" i="2"/>
  <c r="AC340" i="2"/>
  <c r="AE340" i="2" s="1"/>
  <c r="AF340" i="2"/>
  <c r="AG340" i="2" s="1"/>
  <c r="AF341" i="2"/>
  <c r="AG341" i="2" s="1"/>
  <c r="AC341" i="2"/>
  <c r="AE341" i="2" s="1"/>
  <c r="AF405" i="2"/>
  <c r="AG405" i="2" s="1"/>
  <c r="AC405" i="2"/>
  <c r="AE405" i="2" s="1"/>
  <c r="AC396" i="2"/>
  <c r="AE396" i="2" s="1"/>
  <c r="AF396" i="2"/>
  <c r="AG396" i="2" s="1"/>
  <c r="AA357" i="2"/>
  <c r="AD357" i="2" s="1"/>
  <c r="Z357" i="2"/>
  <c r="AA366" i="2"/>
  <c r="AD366" i="2" s="1"/>
  <c r="Z366" i="2"/>
  <c r="Z392" i="2"/>
  <c r="AA392" i="2"/>
  <c r="AD392" i="2" s="1"/>
  <c r="AA371" i="2"/>
  <c r="AD371" i="2" s="1"/>
  <c r="Z371" i="2"/>
  <c r="AA399" i="2"/>
  <c r="AD399" i="2" s="1"/>
  <c r="Z399" i="2"/>
  <c r="AA382" i="2"/>
  <c r="AD382" i="2" s="1"/>
  <c r="Z382" i="2"/>
  <c r="AA372" i="2"/>
  <c r="AD372" i="2" s="1"/>
  <c r="Z372" i="2"/>
  <c r="Z368" i="2"/>
  <c r="AA368" i="2"/>
  <c r="AD368" i="2" s="1"/>
  <c r="AA355" i="2"/>
  <c r="AD355" i="2" s="1"/>
  <c r="Z355" i="2"/>
  <c r="AC404" i="2"/>
  <c r="AE404" i="2" s="1"/>
  <c r="AF404" i="2"/>
  <c r="AG404" i="2" s="1"/>
  <c r="AF388" i="2"/>
  <c r="AG388" i="2" s="1"/>
  <c r="AC388" i="2"/>
  <c r="AE388" i="2" s="1"/>
  <c r="Z393" i="2"/>
  <c r="AA393" i="2"/>
  <c r="AD393" i="2" s="1"/>
  <c r="AF335" i="2"/>
  <c r="AG335" i="2" s="1"/>
  <c r="AC335" i="2"/>
  <c r="AE335" i="2" s="1"/>
  <c r="AF343" i="2"/>
  <c r="AG343" i="2" s="1"/>
  <c r="AC343" i="2"/>
  <c r="AE343" i="2" s="1"/>
  <c r="AC373" i="2"/>
  <c r="AE373" i="2" s="1"/>
  <c r="AF373" i="2"/>
  <c r="AG373" i="2" s="1"/>
  <c r="AA363" i="2"/>
  <c r="AD363" i="2" s="1"/>
  <c r="Z363" i="2"/>
  <c r="AA344" i="2"/>
  <c r="AD344" i="2" s="1"/>
  <c r="Z344" i="2"/>
  <c r="AA345" i="2"/>
  <c r="AD345" i="2" s="1"/>
  <c r="Z345" i="2"/>
  <c r="Z346" i="2"/>
  <c r="AA346" i="2"/>
  <c r="AD346" i="2" s="1"/>
  <c r="AF364" i="2" l="1"/>
  <c r="AG364" i="2" s="1"/>
  <c r="AE364" i="2"/>
  <c r="AF372" i="2"/>
  <c r="AG372" i="2" s="1"/>
  <c r="AC372" i="2"/>
  <c r="AE372" i="2" s="1"/>
  <c r="AF371" i="2"/>
  <c r="AG371" i="2" s="1"/>
  <c r="AC371" i="2"/>
  <c r="AE371" i="2" s="1"/>
  <c r="AF387" i="2"/>
  <c r="AG387" i="2" s="1"/>
  <c r="AC387" i="2"/>
  <c r="AE387" i="2" s="1"/>
  <c r="AF356" i="2"/>
  <c r="AG356" i="2" s="1"/>
  <c r="AC356" i="2"/>
  <c r="AE356" i="2" s="1"/>
  <c r="AF353" i="2"/>
  <c r="AG353" i="2" s="1"/>
  <c r="AC353" i="2"/>
  <c r="AE353" i="2" s="1"/>
  <c r="AF370" i="2"/>
  <c r="AG370" i="2" s="1"/>
  <c r="AC370" i="2"/>
  <c r="AE370" i="2" s="1"/>
  <c r="AF401" i="2"/>
  <c r="AG401" i="2" s="1"/>
  <c r="AC401" i="2"/>
  <c r="AE401" i="2" s="1"/>
  <c r="AF377" i="2"/>
  <c r="AG377" i="2" s="1"/>
  <c r="AC377" i="2"/>
  <c r="AE377" i="2" s="1"/>
  <c r="AC352" i="2"/>
  <c r="AE352" i="2" s="1"/>
  <c r="AF352" i="2"/>
  <c r="AG352" i="2" s="1"/>
  <c r="AC367" i="2"/>
  <c r="AE367" i="2" s="1"/>
  <c r="AF367" i="2"/>
  <c r="AG367" i="2" s="1"/>
  <c r="AC398" i="2"/>
  <c r="AE398" i="2" s="1"/>
  <c r="AF398" i="2"/>
  <c r="AG398" i="2" s="1"/>
  <c r="AC382" i="2"/>
  <c r="AE382" i="2" s="1"/>
  <c r="AF382" i="2"/>
  <c r="AG382" i="2" s="1"/>
  <c r="AF374" i="2"/>
  <c r="AG374" i="2" s="1"/>
  <c r="AC374" i="2"/>
  <c r="AE374" i="2" s="1"/>
  <c r="AF360" i="2"/>
  <c r="AG360" i="2" s="1"/>
  <c r="AC360" i="2"/>
  <c r="AE360" i="2" s="1"/>
  <c r="AF402" i="2"/>
  <c r="AG402" i="2" s="1"/>
  <c r="AC402" i="2"/>
  <c r="AE402" i="2" s="1"/>
  <c r="AF390" i="2"/>
  <c r="AG390" i="2" s="1"/>
  <c r="AC390" i="2"/>
  <c r="AE390" i="2" s="1"/>
  <c r="AF344" i="2"/>
  <c r="AG344" i="2" s="1"/>
  <c r="AC344" i="2"/>
  <c r="AE344" i="2" s="1"/>
  <c r="AF355" i="2"/>
  <c r="AG355" i="2" s="1"/>
  <c r="AC355" i="2"/>
  <c r="AE355" i="2" s="1"/>
  <c r="AF392" i="2"/>
  <c r="AG392" i="2" s="1"/>
  <c r="AC392" i="2"/>
  <c r="AE392" i="2" s="1"/>
  <c r="AF397" i="2"/>
  <c r="AG397" i="2" s="1"/>
  <c r="AC397" i="2"/>
  <c r="AE397" i="2" s="1"/>
  <c r="AC350" i="2"/>
  <c r="AE350" i="2" s="1"/>
  <c r="AF350" i="2"/>
  <c r="AG350" i="2" s="1"/>
  <c r="AF400" i="2"/>
  <c r="AG400" i="2" s="1"/>
  <c r="AC400" i="2"/>
  <c r="AE400" i="2" s="1"/>
  <c r="AF342" i="2"/>
  <c r="AG342" i="2" s="1"/>
  <c r="AC342" i="2"/>
  <c r="AE342" i="2" s="1"/>
  <c r="AF358" i="2"/>
  <c r="AG358" i="2" s="1"/>
  <c r="AC358" i="2"/>
  <c r="AE358" i="2" s="1"/>
  <c r="AF403" i="2"/>
  <c r="AG403" i="2" s="1"/>
  <c r="AC403" i="2"/>
  <c r="AE403" i="2" s="1"/>
  <c r="AF407" i="2"/>
  <c r="AG407" i="2" s="1"/>
  <c r="AC407" i="2"/>
  <c r="AE407" i="2" s="1"/>
  <c r="AC366" i="2"/>
  <c r="AE366" i="2" s="1"/>
  <c r="AF366" i="2"/>
  <c r="AG366" i="2" s="1"/>
  <c r="AC395" i="2"/>
  <c r="AE395" i="2" s="1"/>
  <c r="AF395" i="2"/>
  <c r="AG395" i="2" s="1"/>
  <c r="AF406" i="2"/>
  <c r="AG406" i="2" s="1"/>
  <c r="AC406" i="2"/>
  <c r="AE406" i="2" s="1"/>
  <c r="AF385" i="2"/>
  <c r="AG385" i="2" s="1"/>
  <c r="AC385" i="2"/>
  <c r="AE385" i="2" s="1"/>
  <c r="AF363" i="2"/>
  <c r="AG363" i="2" s="1"/>
  <c r="AC363" i="2"/>
  <c r="AE363" i="2" s="1"/>
  <c r="AC399" i="2"/>
  <c r="AE399" i="2" s="1"/>
  <c r="AF399" i="2"/>
  <c r="AG399" i="2" s="1"/>
  <c r="AC384" i="2"/>
  <c r="AE384" i="2" s="1"/>
  <c r="AF384" i="2"/>
  <c r="AG384" i="2" s="1"/>
  <c r="AF338" i="2"/>
  <c r="AG338" i="2" s="1"/>
  <c r="AC338" i="2"/>
  <c r="AE338" i="2" s="1"/>
  <c r="AF354" i="2"/>
  <c r="AG354" i="2" s="1"/>
  <c r="AC354" i="2"/>
  <c r="AE354" i="2" s="1"/>
  <c r="AC369" i="2"/>
  <c r="AE369" i="2" s="1"/>
  <c r="AF369" i="2"/>
  <c r="AG369" i="2" s="1"/>
  <c r="AF393" i="2"/>
  <c r="AG393" i="2" s="1"/>
  <c r="AC393" i="2"/>
  <c r="AE393" i="2" s="1"/>
  <c r="AC357" i="2"/>
  <c r="AE357" i="2" s="1"/>
  <c r="AF357" i="2"/>
  <c r="AG357" i="2" s="1"/>
  <c r="AC361" i="2"/>
  <c r="AE361" i="2" s="1"/>
  <c r="AF361" i="2"/>
  <c r="AG361" i="2" s="1"/>
  <c r="AC378" i="2"/>
  <c r="AE378" i="2" s="1"/>
  <c r="AF378" i="2"/>
  <c r="AG378" i="2" s="1"/>
  <c r="AF379" i="2"/>
  <c r="AG379" i="2" s="1"/>
  <c r="AC379" i="2"/>
  <c r="AE379" i="2" s="1"/>
  <c r="AC362" i="2"/>
  <c r="AE362" i="2" s="1"/>
  <c r="AF362" i="2"/>
  <c r="AG362" i="2" s="1"/>
  <c r="AC368" i="2"/>
  <c r="AE368" i="2" s="1"/>
  <c r="AF368" i="2"/>
  <c r="AG368" i="2" s="1"/>
  <c r="AF347" i="2"/>
  <c r="AG347" i="2" s="1"/>
  <c r="AC347" i="2"/>
  <c r="AE347" i="2" s="1"/>
  <c r="AC394" i="2"/>
  <c r="AE394" i="2" s="1"/>
  <c r="AF394" i="2"/>
  <c r="AG394" i="2" s="1"/>
  <c r="AC339" i="2"/>
  <c r="AE339" i="2" s="1"/>
  <c r="AF339" i="2"/>
  <c r="AG339" i="2" s="1"/>
  <c r="AF386" i="2"/>
  <c r="AG386" i="2" s="1"/>
  <c r="AC386" i="2"/>
  <c r="AE386" i="2" s="1"/>
  <c r="AF391" i="2"/>
  <c r="AG391" i="2" s="1"/>
  <c r="AC391" i="2"/>
  <c r="AE391" i="2" s="1"/>
  <c r="AF376" i="2"/>
  <c r="AG376" i="2" s="1"/>
  <c r="AC376" i="2"/>
  <c r="AE376" i="2" s="1"/>
  <c r="AC345" i="2"/>
  <c r="AE345" i="2" s="1"/>
  <c r="AF345" i="2"/>
  <c r="AG345" i="2" s="1"/>
  <c r="AC346" i="2"/>
  <c r="AE346" i="2" s="1"/>
  <c r="AF346" i="2"/>
  <c r="AG346" i="2" s="1"/>
</calcChain>
</file>

<file path=xl/sharedStrings.xml><?xml version="1.0" encoding="utf-8"?>
<sst xmlns="http://schemas.openxmlformats.org/spreadsheetml/2006/main" count="16347" uniqueCount="130">
  <si>
    <t>bldgtype</t>
  </si>
  <si>
    <t>bldgvint</t>
  </si>
  <si>
    <t>bldgloc</t>
  </si>
  <si>
    <t>bldghvac</t>
  </si>
  <si>
    <t>tstat</t>
  </si>
  <si>
    <t>kwh_tot</t>
  </si>
  <si>
    <t>kwh_ltg</t>
  </si>
  <si>
    <t>kwh_task</t>
  </si>
  <si>
    <t>kwh_equip</t>
  </si>
  <si>
    <t>kwh_htg</t>
  </si>
  <si>
    <t>kwh_clg</t>
  </si>
  <si>
    <t>kwh_twr</t>
  </si>
  <si>
    <t>kwh_aux</t>
  </si>
  <si>
    <t>kwh_vent</t>
  </si>
  <si>
    <t>kwh_venthtg</t>
  </si>
  <si>
    <t>kwh_ventclg</t>
  </si>
  <si>
    <t>kwh_refg</t>
  </si>
  <si>
    <t>kwh_hpsup</t>
  </si>
  <si>
    <t>kwh_shw</t>
  </si>
  <si>
    <t>kwh_ext</t>
  </si>
  <si>
    <t>thm_tot</t>
  </si>
  <si>
    <t>thm_equip</t>
  </si>
  <si>
    <t>thm_htg</t>
  </si>
  <si>
    <t>thm_shw</t>
  </si>
  <si>
    <t>kwpp_tot</t>
  </si>
  <si>
    <t>kwpp_ltg</t>
  </si>
  <si>
    <t>kwpp_equip</t>
  </si>
  <si>
    <t>SFm</t>
  </si>
  <si>
    <t>CZ01</t>
  </si>
  <si>
    <t>rDXGF</t>
  </si>
  <si>
    <t>CZ02</t>
  </si>
  <si>
    <t>CZ03</t>
  </si>
  <si>
    <t>CZ04</t>
  </si>
  <si>
    <t>CZ05</t>
  </si>
  <si>
    <t>CZ06</t>
  </si>
  <si>
    <t>CZ07</t>
  </si>
  <si>
    <t>CZ08</t>
  </si>
  <si>
    <t>CZ09</t>
  </si>
  <si>
    <t>CZ10</t>
  </si>
  <si>
    <t>CZ11</t>
  </si>
  <si>
    <t>CZ12</t>
  </si>
  <si>
    <t>CZ13</t>
  </si>
  <si>
    <t>CZ14</t>
  </si>
  <si>
    <t>CZ15</t>
  </si>
  <si>
    <t>CZ16</t>
  </si>
  <si>
    <t>Target</t>
  </si>
  <si>
    <t>CZ</t>
  </si>
  <si>
    <t>Cooling</t>
  </si>
  <si>
    <t>Heating</t>
  </si>
  <si>
    <t>kWh</t>
  </si>
  <si>
    <t>therm</t>
  </si>
  <si>
    <t>Weighted</t>
  </si>
  <si>
    <t>tstatwt</t>
  </si>
  <si>
    <t>DMo</t>
  </si>
  <si>
    <t>MH00</t>
  </si>
  <si>
    <t>MH06</t>
  </si>
  <si>
    <t>MH15</t>
  </si>
  <si>
    <t>MH72</t>
  </si>
  <si>
    <t>MH85</t>
  </si>
  <si>
    <t>MFm</t>
  </si>
  <si>
    <t>index</t>
  </si>
  <si>
    <t>BldgVint</t>
  </si>
  <si>
    <t>BldgLoc</t>
  </si>
  <si>
    <t>BldgType</t>
  </si>
  <si>
    <t>Index</t>
  </si>
  <si>
    <t>Cooling Tstat</t>
  </si>
  <si>
    <t>Heating Tstat</t>
  </si>
  <si>
    <t>Weights by Tstat</t>
  </si>
  <si>
    <t>Total</t>
  </si>
  <si>
    <t>sumWts</t>
  </si>
  <si>
    <t>kwh</t>
  </si>
  <si>
    <t>site</t>
  </si>
  <si>
    <t>source</t>
  </si>
  <si>
    <t>kWh/therm (source):</t>
  </si>
  <si>
    <t>kWh/therm (site):</t>
  </si>
  <si>
    <t>Method 1:</t>
  </si>
  <si>
    <t>Method 2:</t>
  </si>
  <si>
    <t>using non-linear solve</t>
  </si>
  <si>
    <t>min clg &amp; htg kWh equivalent</t>
  </si>
  <si>
    <t>using evolutionary solve</t>
  </si>
  <si>
    <t>Best of the</t>
  </si>
  <si>
    <t>VintageYear</t>
  </si>
  <si>
    <t>TStatIndex</t>
  </si>
  <si>
    <t>Morning</t>
  </si>
  <si>
    <t>Day</t>
  </si>
  <si>
    <t>Evening</t>
  </si>
  <si>
    <t>Night</t>
  </si>
  <si>
    <t>TStatHtgMrn</t>
  </si>
  <si>
    <t>TStatHtgDay</t>
  </si>
  <si>
    <t>TStatHtgEve</t>
  </si>
  <si>
    <t>TStatHtgNit</t>
  </si>
  <si>
    <t>TStatClgMrn</t>
  </si>
  <si>
    <t>TStatClgDay</t>
  </si>
  <si>
    <t>TStatClgEve</t>
  </si>
  <si>
    <t>TStatClgNit</t>
  </si>
  <si>
    <t>Any</t>
  </si>
  <si>
    <t>Previous</t>
  </si>
  <si>
    <t>2017 Heating setpoints</t>
  </si>
  <si>
    <t>2017 Cooling setpoints</t>
  </si>
  <si>
    <t>the final weights copied from CalcWts tab</t>
  </si>
  <si>
    <t>The final Tstat setting used when deriving the weights</t>
  </si>
  <si>
    <t>Dmo</t>
  </si>
  <si>
    <t>DEER Vint</t>
  </si>
  <si>
    <t>Wt Vint</t>
  </si>
  <si>
    <t>DEER Bldg</t>
  </si>
  <si>
    <t>Wt Bldg</t>
  </si>
  <si>
    <t>Current Method:</t>
  </si>
  <si>
    <t>min clg &amp; htg fractions</t>
  </si>
  <si>
    <t>Three methods</t>
  </si>
  <si>
    <t>This tab contains the output from the DEER2017 simulation processing for the single-family Initialized Prototypes (base case models)</t>
  </si>
  <si>
    <t>This tab solves for the best fit weights using a number of methods provided by the Solver feature of Excel.  The best of the methods for each case is used for the final weights.</t>
  </si>
  <si>
    <t>(changes from previous iteration are highlighted)</t>
  </si>
  <si>
    <t>DEER2017 DEER Update</t>
  </si>
  <si>
    <t>Sheet</t>
  </si>
  <si>
    <t>Description</t>
  </si>
  <si>
    <t>Includes:</t>
  </si>
  <si>
    <t>Basecase simulation data imported from MASControl2 processing</t>
  </si>
  <si>
    <t>CalcWts</t>
  </si>
  <si>
    <t>Calculation process utilizing Excel Solver feature to find best fit to target heating and cooling values</t>
  </si>
  <si>
    <t>The best fit of three methodologies is used for the final results.</t>
  </si>
  <si>
    <t>2017TstatSetting</t>
  </si>
  <si>
    <t>This sheet lists the final heating and cooling thermostat setting used for the DEER2017 Multi-family prototypes</t>
  </si>
  <si>
    <t>2017TstatWeights</t>
  </si>
  <si>
    <t>This sheet lists the final weights applied to the results for the 5 thermostat scenarios to arrive at the target heating and cooling values.</t>
  </si>
  <si>
    <t>Single-family calibration</t>
  </si>
  <si>
    <t>SFm_ip_results</t>
  </si>
  <si>
    <t>min clg &amp; htg fraction</t>
  </si>
  <si>
    <t>from MFm workbook:</t>
  </si>
  <si>
    <t>Updates:</t>
  </si>
  <si>
    <t>Updated based on corrections to the baseline simulation models.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</si>
</sst>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  <charset val="128"/>
    </font>
    <font>
      <sz val="10"/>
      <name val="Arial"/>
      <family val="2"/>
    </font>
    <font>
      <sz val="11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72">
    <xf numFmtId="0" fontId="0" fillId="0" borderId="0" xfId="0"/>
    <xf numFmtId="22" fontId="0" fillId="0" borderId="0" xfId="0" applyNumberFormat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1" fontId="0" fillId="0" borderId="10" xfId="0" applyNumberFormat="1" applyBorder="1"/>
    <xf numFmtId="1" fontId="0" fillId="0" borderId="14" xfId="0" applyNumberFormat="1" applyBorder="1"/>
    <xf numFmtId="0" fontId="0" fillId="0" borderId="13" xfId="0" applyBorder="1"/>
    <xf numFmtId="0" fontId="0" fillId="0" borderId="15" xfId="0" applyBorder="1" applyAlignment="1">
      <alignment horizontal="center"/>
    </xf>
    <xf numFmtId="0" fontId="9" fillId="5" borderId="4" xfId="9"/>
    <xf numFmtId="164" fontId="0" fillId="0" borderId="0" xfId="0" applyNumberFormat="1"/>
    <xf numFmtId="2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Border="1"/>
    <xf numFmtId="165" fontId="0" fillId="0" borderId="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7" xfId="0" applyBorder="1"/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11" fillId="6" borderId="4" xfId="11" applyNumberFormat="1" applyAlignment="1">
      <alignment horizontal="center"/>
    </xf>
    <xf numFmtId="0" fontId="8" fillId="4" borderId="0" xfId="8" applyAlignment="1">
      <alignment horizontal="center"/>
    </xf>
    <xf numFmtId="0" fontId="20" fillId="0" borderId="0" xfId="0" applyFont="1" applyAlignment="1">
      <alignment horizontal="center"/>
    </xf>
    <xf numFmtId="1" fontId="0" fillId="0" borderId="0" xfId="0" applyNumberFormat="1" applyBorder="1"/>
    <xf numFmtId="165" fontId="0" fillId="0" borderId="0" xfId="0" applyNumberFormat="1"/>
    <xf numFmtId="1" fontId="0" fillId="0" borderId="0" xfId="0" applyNumberFormat="1"/>
    <xf numFmtId="1" fontId="19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Fill="1" applyBorder="1"/>
    <xf numFmtId="165" fontId="0" fillId="0" borderId="0" xfId="0" applyNumberFormat="1" applyBorder="1"/>
    <xf numFmtId="165" fontId="0" fillId="0" borderId="0" xfId="0" applyNumberFormat="1" applyFill="1" applyBorder="1"/>
    <xf numFmtId="0" fontId="0" fillId="0" borderId="0" xfId="0" applyBorder="1" applyAlignment="1">
      <alignment horizontal="center"/>
    </xf>
    <xf numFmtId="9" fontId="0" fillId="0" borderId="0" xfId="42" applyFont="1"/>
    <xf numFmtId="0" fontId="0" fillId="8" borderId="8" xfId="15" applyFont="1"/>
    <xf numFmtId="0" fontId="0" fillId="0" borderId="19" xfId="0" applyBorder="1"/>
    <xf numFmtId="0" fontId="0" fillId="0" borderId="20" xfId="0" applyBorder="1"/>
    <xf numFmtId="0" fontId="0" fillId="0" borderId="21" xfId="0" applyBorder="1"/>
    <xf numFmtId="11" fontId="0" fillId="0" borderId="0" xfId="0" applyNumberFormat="1"/>
    <xf numFmtId="0" fontId="16" fillId="0" borderId="0" xfId="0" applyFont="1"/>
    <xf numFmtId="0" fontId="0" fillId="0" borderId="0" xfId="0" applyBorder="1" applyAlignment="1">
      <alignment horizontal="center"/>
    </xf>
    <xf numFmtId="0" fontId="0" fillId="33" borderId="8" xfId="15" applyFont="1" applyFill="1" applyAlignment="1">
      <alignment horizontal="center"/>
    </xf>
    <xf numFmtId="165" fontId="0" fillId="33" borderId="8" xfId="15" applyNumberFormat="1" applyFont="1" applyFill="1" applyAlignment="1">
      <alignment horizontal="center"/>
    </xf>
    <xf numFmtId="0" fontId="20" fillId="33" borderId="8" xfId="15" applyFont="1" applyFill="1" applyAlignment="1">
      <alignment horizontal="center"/>
    </xf>
    <xf numFmtId="1" fontId="19" fillId="33" borderId="8" xfId="15" applyNumberFormat="1" applyFont="1" applyFill="1" applyAlignment="1">
      <alignment horizontal="center"/>
    </xf>
    <xf numFmtId="1" fontId="0" fillId="33" borderId="8" xfId="15" applyNumberFormat="1" applyFont="1" applyFill="1"/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/>
    <xf numFmtId="0" fontId="0" fillId="0" borderId="14" xfId="0" applyBorder="1"/>
    <xf numFmtId="0" fontId="0" fillId="0" borderId="0" xfId="0" quotePrefix="1"/>
    <xf numFmtId="0" fontId="16" fillId="0" borderId="13" xfId="0" applyFont="1" applyBorder="1"/>
    <xf numFmtId="0" fontId="21" fillId="0" borderId="0" xfId="43"/>
    <xf numFmtId="0" fontId="0" fillId="0" borderId="0" xfId="0" quotePrefix="1" applyAlignment="1">
      <alignment horizontal="right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14" fontId="0" fillId="0" borderId="0" xfId="0" quotePrefix="1" applyNumberForma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12"/>
  <sheetViews>
    <sheetView tabSelected="1" workbookViewId="0">
      <selection activeCell="C11" sqref="C11"/>
    </sheetView>
  </sheetViews>
  <sheetFormatPr defaultRowHeight="15"/>
  <cols>
    <col min="1" max="1" width="20" customWidth="1"/>
    <col min="2" max="2" width="9.7109375" bestFit="1" customWidth="1"/>
  </cols>
  <sheetData>
    <row r="1" spans="1:7">
      <c r="A1" s="49" t="s">
        <v>112</v>
      </c>
    </row>
    <row r="2" spans="1:7">
      <c r="A2" s="49" t="s">
        <v>124</v>
      </c>
    </row>
    <row r="4" spans="1:7">
      <c r="A4" s="64" t="s">
        <v>113</v>
      </c>
      <c r="B4" s="64" t="s">
        <v>114</v>
      </c>
      <c r="C4" s="16"/>
      <c r="D4" s="16"/>
      <c r="E4" s="16"/>
      <c r="F4" s="16"/>
      <c r="G4" s="16"/>
    </row>
    <row r="5" spans="1:7">
      <c r="A5" s="65" t="s">
        <v>125</v>
      </c>
      <c r="B5" s="66" t="s">
        <v>115</v>
      </c>
      <c r="C5" s="67" t="s">
        <v>116</v>
      </c>
    </row>
    <row r="6" spans="1:7">
      <c r="A6" s="65" t="s">
        <v>117</v>
      </c>
      <c r="B6" s="63"/>
      <c r="C6" s="67" t="s">
        <v>118</v>
      </c>
    </row>
    <row r="7" spans="1:7">
      <c r="B7" s="63"/>
      <c r="C7" s="67" t="s">
        <v>119</v>
      </c>
    </row>
    <row r="8" spans="1:7">
      <c r="A8" s="65" t="s">
        <v>120</v>
      </c>
      <c r="B8" s="63"/>
      <c r="C8" s="67" t="s">
        <v>121</v>
      </c>
    </row>
    <row r="9" spans="1:7">
      <c r="A9" s="65" t="s">
        <v>122</v>
      </c>
      <c r="B9" s="68"/>
      <c r="C9" s="67" t="s">
        <v>123</v>
      </c>
      <c r="D9" s="68"/>
    </row>
    <row r="10" spans="1:7">
      <c r="B10" s="63"/>
    </row>
    <row r="11" spans="1:7">
      <c r="A11" t="s">
        <v>128</v>
      </c>
      <c r="B11" s="71">
        <v>42571</v>
      </c>
      <c r="C11" s="68" t="s">
        <v>129</v>
      </c>
    </row>
    <row r="12" spans="1:7">
      <c r="B12" s="63"/>
    </row>
  </sheetData>
  <hyperlinks>
    <hyperlink ref="A5" location="SFm_ip_results!A1" display="SFm_ip_results"/>
    <hyperlink ref="A6" location="CalcWts!A1" display="CalcWts"/>
    <hyperlink ref="A9" location="'2017TstatWeights'!A1" display="2017TstatWeights"/>
    <hyperlink ref="A8" location="'2017TstatSetting'!A1" display="2017TstatSett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7364"/>
  <sheetViews>
    <sheetView workbookViewId="0">
      <pane ySplit="4" topLeftCell="A5" activePane="bottomLeft" state="frozen"/>
      <selection pane="bottomLeft" activeCell="A5" sqref="A5"/>
    </sheetView>
  </sheetViews>
  <sheetFormatPr defaultRowHeight="15"/>
  <cols>
    <col min="1" max="2" width="18.140625" customWidth="1"/>
  </cols>
  <sheetData>
    <row r="1" spans="1:29">
      <c r="A1" s="49" t="s">
        <v>109</v>
      </c>
    </row>
    <row r="4" spans="1:29">
      <c r="A4" t="s">
        <v>64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s="18" t="s">
        <v>10</v>
      </c>
      <c r="M4" t="s">
        <v>11</v>
      </c>
      <c r="N4" t="s">
        <v>12</v>
      </c>
      <c r="O4" t="s">
        <v>13</v>
      </c>
      <c r="P4" t="s">
        <v>14</v>
      </c>
      <c r="Q4" s="18" t="s">
        <v>15</v>
      </c>
      <c r="R4" t="s">
        <v>16</v>
      </c>
      <c r="S4" t="s">
        <v>17</v>
      </c>
      <c r="T4" t="s">
        <v>18</v>
      </c>
      <c r="U4" t="s">
        <v>19</v>
      </c>
      <c r="V4" t="s">
        <v>20</v>
      </c>
      <c r="W4" t="s">
        <v>21</v>
      </c>
      <c r="X4" s="18" t="s">
        <v>22</v>
      </c>
      <c r="Y4" t="s">
        <v>23</v>
      </c>
      <c r="Z4" t="s">
        <v>24</v>
      </c>
      <c r="AA4" t="s">
        <v>25</v>
      </c>
      <c r="AB4" t="s">
        <v>26</v>
      </c>
      <c r="AC4" t="s">
        <v>26</v>
      </c>
    </row>
    <row r="5" spans="1:29">
      <c r="A5" s="1" t="str">
        <f>B5&amp;C5&amp;D5&amp;F5</f>
        <v>SFm1975CZ011</v>
      </c>
      <c r="B5" t="s">
        <v>27</v>
      </c>
      <c r="C5">
        <v>1975</v>
      </c>
      <c r="D5" t="s">
        <v>28</v>
      </c>
      <c r="E5" t="s">
        <v>29</v>
      </c>
      <c r="F5">
        <v>1</v>
      </c>
      <c r="G5">
        <v>5114.6099999999997</v>
      </c>
      <c r="H5">
        <v>1826.77</v>
      </c>
      <c r="I5">
        <v>0</v>
      </c>
      <c r="J5">
        <v>3238.27</v>
      </c>
      <c r="K5">
        <v>0</v>
      </c>
      <c r="L5">
        <v>0</v>
      </c>
      <c r="M5">
        <v>0</v>
      </c>
      <c r="N5">
        <v>13.3033</v>
      </c>
      <c r="O5">
        <v>36.268099999999997</v>
      </c>
      <c r="P5">
        <v>36.268099999999997</v>
      </c>
      <c r="Q5">
        <v>0</v>
      </c>
      <c r="R5">
        <v>0</v>
      </c>
      <c r="S5">
        <v>0</v>
      </c>
      <c r="T5">
        <v>0</v>
      </c>
      <c r="U5">
        <v>0</v>
      </c>
      <c r="V5">
        <v>420.53199999999998</v>
      </c>
      <c r="W5">
        <v>117.899</v>
      </c>
      <c r="X5">
        <v>74.865099999999998</v>
      </c>
      <c r="Y5">
        <v>227.768</v>
      </c>
      <c r="Z5">
        <v>0.52299300000000004</v>
      </c>
      <c r="AA5">
        <v>0.161471</v>
      </c>
      <c r="AB5">
        <v>0.36152200000000001</v>
      </c>
    </row>
    <row r="6" spans="1:29">
      <c r="A6" s="1" t="str">
        <f t="shared" ref="A6:A69" si="0">B6&amp;C6&amp;D6&amp;F6</f>
        <v>SFm1975CZ012</v>
      </c>
      <c r="B6" t="s">
        <v>27</v>
      </c>
      <c r="C6">
        <v>1975</v>
      </c>
      <c r="D6" t="s">
        <v>28</v>
      </c>
      <c r="E6" t="s">
        <v>29</v>
      </c>
      <c r="F6">
        <v>2</v>
      </c>
      <c r="G6">
        <v>5283.57</v>
      </c>
      <c r="H6">
        <v>1826.77</v>
      </c>
      <c r="I6">
        <v>0</v>
      </c>
      <c r="J6">
        <v>3266.36</v>
      </c>
      <c r="K6">
        <v>0</v>
      </c>
      <c r="L6">
        <v>0</v>
      </c>
      <c r="M6">
        <v>0</v>
      </c>
      <c r="N6">
        <v>50.299100000000003</v>
      </c>
      <c r="O6">
        <v>140.14099999999999</v>
      </c>
      <c r="P6">
        <v>140.14099999999999</v>
      </c>
      <c r="Q6">
        <v>0</v>
      </c>
      <c r="R6">
        <v>0</v>
      </c>
      <c r="S6">
        <v>0</v>
      </c>
      <c r="T6">
        <v>0</v>
      </c>
      <c r="U6">
        <v>0</v>
      </c>
      <c r="V6">
        <v>621.31100000000004</v>
      </c>
      <c r="W6">
        <v>117.899</v>
      </c>
      <c r="X6">
        <v>277.67599999999999</v>
      </c>
      <c r="Y6">
        <v>225.73599999999999</v>
      </c>
      <c r="Z6">
        <v>0.52319400000000005</v>
      </c>
      <c r="AA6">
        <v>0.161471</v>
      </c>
      <c r="AB6">
        <v>0.36171999999999999</v>
      </c>
    </row>
    <row r="7" spans="1:29">
      <c r="A7" s="1" t="str">
        <f t="shared" si="0"/>
        <v>SFm1975CZ013</v>
      </c>
      <c r="B7" t="s">
        <v>27</v>
      </c>
      <c r="C7">
        <v>1975</v>
      </c>
      <c r="D7" t="s">
        <v>28</v>
      </c>
      <c r="E7" t="s">
        <v>29</v>
      </c>
      <c r="F7">
        <v>3</v>
      </c>
      <c r="G7">
        <v>5818.82</v>
      </c>
      <c r="H7">
        <v>1826.77</v>
      </c>
      <c r="I7">
        <v>0</v>
      </c>
      <c r="J7">
        <v>3352.56</v>
      </c>
      <c r="K7">
        <v>0</v>
      </c>
      <c r="L7">
        <v>0</v>
      </c>
      <c r="M7">
        <v>0</v>
      </c>
      <c r="N7">
        <v>167.50800000000001</v>
      </c>
      <c r="O7">
        <v>471.97199999999998</v>
      </c>
      <c r="P7">
        <v>471.97199999999998</v>
      </c>
      <c r="Q7">
        <v>0</v>
      </c>
      <c r="R7">
        <v>0</v>
      </c>
      <c r="S7">
        <v>0</v>
      </c>
      <c r="T7">
        <v>0</v>
      </c>
      <c r="U7">
        <v>0</v>
      </c>
      <c r="V7">
        <v>1229.82</v>
      </c>
      <c r="W7">
        <v>117.899</v>
      </c>
      <c r="X7">
        <v>892.49699999999996</v>
      </c>
      <c r="Y7">
        <v>219.42099999999999</v>
      </c>
      <c r="Z7">
        <v>0.52807899999999997</v>
      </c>
      <c r="AA7">
        <v>0.161471</v>
      </c>
      <c r="AB7">
        <v>0.366614</v>
      </c>
    </row>
    <row r="8" spans="1:29">
      <c r="A8" s="1" t="str">
        <f t="shared" si="0"/>
        <v>SFm1975CZ014</v>
      </c>
      <c r="B8" t="s">
        <v>27</v>
      </c>
      <c r="C8">
        <v>1975</v>
      </c>
      <c r="D8" t="s">
        <v>28</v>
      </c>
      <c r="E8" t="s">
        <v>29</v>
      </c>
      <c r="F8">
        <v>4</v>
      </c>
      <c r="G8">
        <v>5879.31</v>
      </c>
      <c r="H8">
        <v>1826.77</v>
      </c>
      <c r="I8">
        <v>0</v>
      </c>
      <c r="J8">
        <v>3361.1</v>
      </c>
      <c r="K8">
        <v>0</v>
      </c>
      <c r="L8">
        <v>0</v>
      </c>
      <c r="M8">
        <v>0</v>
      </c>
      <c r="N8">
        <v>180.25700000000001</v>
      </c>
      <c r="O8">
        <v>511.16899999999998</v>
      </c>
      <c r="P8">
        <v>511.16899999999998</v>
      </c>
      <c r="Q8">
        <v>0</v>
      </c>
      <c r="R8">
        <v>0</v>
      </c>
      <c r="S8">
        <v>0</v>
      </c>
      <c r="T8">
        <v>0</v>
      </c>
      <c r="U8">
        <v>0</v>
      </c>
      <c r="V8">
        <v>1268.96</v>
      </c>
      <c r="W8">
        <v>117.899</v>
      </c>
      <c r="X8">
        <v>932.26900000000001</v>
      </c>
      <c r="Y8">
        <v>218.78700000000001</v>
      </c>
      <c r="Z8">
        <v>0.52945799999999998</v>
      </c>
      <c r="AA8">
        <v>0.161471</v>
      </c>
      <c r="AB8">
        <v>0.36798700000000001</v>
      </c>
    </row>
    <row r="9" spans="1:29">
      <c r="A9" s="1" t="str">
        <f t="shared" si="0"/>
        <v>SFm1975CZ015</v>
      </c>
      <c r="B9" t="s">
        <v>27</v>
      </c>
      <c r="C9">
        <v>1975</v>
      </c>
      <c r="D9" t="s">
        <v>28</v>
      </c>
      <c r="E9" t="s">
        <v>29</v>
      </c>
      <c r="F9">
        <v>5</v>
      </c>
      <c r="G9">
        <v>5750.96</v>
      </c>
      <c r="H9">
        <v>1826.77</v>
      </c>
      <c r="I9">
        <v>0</v>
      </c>
      <c r="J9">
        <v>3341.36</v>
      </c>
      <c r="K9">
        <v>0</v>
      </c>
      <c r="L9">
        <v>0</v>
      </c>
      <c r="M9">
        <v>0</v>
      </c>
      <c r="N9">
        <v>152.34800000000001</v>
      </c>
      <c r="O9">
        <v>430.48</v>
      </c>
      <c r="P9">
        <v>430.48</v>
      </c>
      <c r="Q9">
        <v>0</v>
      </c>
      <c r="R9">
        <v>0</v>
      </c>
      <c r="S9">
        <v>0</v>
      </c>
      <c r="T9">
        <v>0</v>
      </c>
      <c r="U9">
        <v>0</v>
      </c>
      <c r="V9">
        <v>1138.96</v>
      </c>
      <c r="W9">
        <v>117.899</v>
      </c>
      <c r="X9">
        <v>800.81</v>
      </c>
      <c r="Y9">
        <v>220.24600000000001</v>
      </c>
      <c r="Z9">
        <v>0.52776800000000001</v>
      </c>
      <c r="AA9">
        <v>0.161471</v>
      </c>
      <c r="AB9">
        <v>0.36629299999999998</v>
      </c>
    </row>
    <row r="10" spans="1:29">
      <c r="A10" s="1" t="str">
        <f t="shared" si="0"/>
        <v>SFm1975CZ021</v>
      </c>
      <c r="B10" t="s">
        <v>27</v>
      </c>
      <c r="C10">
        <v>1975</v>
      </c>
      <c r="D10" t="s">
        <v>30</v>
      </c>
      <c r="E10" t="s">
        <v>29</v>
      </c>
      <c r="F10">
        <v>1</v>
      </c>
      <c r="G10">
        <v>5778.3</v>
      </c>
      <c r="H10">
        <v>1826.77</v>
      </c>
      <c r="I10">
        <v>0</v>
      </c>
      <c r="J10">
        <v>3363.38</v>
      </c>
      <c r="K10">
        <v>0</v>
      </c>
      <c r="L10">
        <v>352.197</v>
      </c>
      <c r="M10">
        <v>0</v>
      </c>
      <c r="N10">
        <v>32.879399999999997</v>
      </c>
      <c r="O10">
        <v>203.06899999999999</v>
      </c>
      <c r="P10">
        <v>163.827</v>
      </c>
      <c r="Q10">
        <v>39.241900000000001</v>
      </c>
      <c r="R10">
        <v>0</v>
      </c>
      <c r="S10">
        <v>0</v>
      </c>
      <c r="T10">
        <v>0</v>
      </c>
      <c r="U10">
        <v>0</v>
      </c>
      <c r="V10">
        <v>658.38099999999997</v>
      </c>
      <c r="W10">
        <v>117.899</v>
      </c>
      <c r="X10">
        <v>337.30399999999997</v>
      </c>
      <c r="Y10">
        <v>203.178</v>
      </c>
      <c r="Z10">
        <v>2.27719</v>
      </c>
      <c r="AA10">
        <v>0.14743700000000001</v>
      </c>
      <c r="AB10">
        <v>0.379025</v>
      </c>
    </row>
    <row r="11" spans="1:29">
      <c r="A11" s="1" t="str">
        <f t="shared" si="0"/>
        <v>SFm1975CZ022</v>
      </c>
      <c r="B11" t="s">
        <v>27</v>
      </c>
      <c r="C11">
        <v>1975</v>
      </c>
      <c r="D11" t="s">
        <v>30</v>
      </c>
      <c r="E11" t="s">
        <v>29</v>
      </c>
      <c r="F11">
        <v>2</v>
      </c>
      <c r="G11">
        <v>5793.56</v>
      </c>
      <c r="H11">
        <v>1826.77</v>
      </c>
      <c r="I11">
        <v>0</v>
      </c>
      <c r="J11">
        <v>3334.98</v>
      </c>
      <c r="K11">
        <v>0</v>
      </c>
      <c r="L11">
        <v>485.41399999999999</v>
      </c>
      <c r="M11">
        <v>0</v>
      </c>
      <c r="N11">
        <v>13.974600000000001</v>
      </c>
      <c r="O11">
        <v>132.42400000000001</v>
      </c>
      <c r="P11">
        <v>69.096599999999995</v>
      </c>
      <c r="Q11">
        <v>63.327399999999997</v>
      </c>
      <c r="R11">
        <v>0</v>
      </c>
      <c r="S11">
        <v>0</v>
      </c>
      <c r="T11">
        <v>0</v>
      </c>
      <c r="U11">
        <v>0</v>
      </c>
      <c r="V11">
        <v>473.56</v>
      </c>
      <c r="W11">
        <v>117.899</v>
      </c>
      <c r="X11">
        <v>150.39400000000001</v>
      </c>
      <c r="Y11">
        <v>205.267</v>
      </c>
      <c r="Z11">
        <v>0.96392800000000001</v>
      </c>
      <c r="AA11">
        <v>0.14743700000000001</v>
      </c>
      <c r="AB11">
        <v>0.381299</v>
      </c>
    </row>
    <row r="12" spans="1:29">
      <c r="A12" s="1" t="str">
        <f t="shared" si="0"/>
        <v>SFm1975CZ023</v>
      </c>
      <c r="B12" t="s">
        <v>27</v>
      </c>
      <c r="C12">
        <v>1975</v>
      </c>
      <c r="D12" t="s">
        <v>30</v>
      </c>
      <c r="E12" t="s">
        <v>29</v>
      </c>
      <c r="F12">
        <v>3</v>
      </c>
      <c r="G12">
        <v>5588.24</v>
      </c>
      <c r="H12">
        <v>1826.77</v>
      </c>
      <c r="I12">
        <v>0</v>
      </c>
      <c r="J12">
        <v>3352.69</v>
      </c>
      <c r="K12">
        <v>0</v>
      </c>
      <c r="L12">
        <v>235.06100000000001</v>
      </c>
      <c r="M12">
        <v>0</v>
      </c>
      <c r="N12">
        <v>24.491199999999999</v>
      </c>
      <c r="O12">
        <v>149.22399999999999</v>
      </c>
      <c r="P12">
        <v>121.754</v>
      </c>
      <c r="Q12">
        <v>27.469799999999999</v>
      </c>
      <c r="R12">
        <v>0</v>
      </c>
      <c r="S12">
        <v>0</v>
      </c>
      <c r="T12">
        <v>0</v>
      </c>
      <c r="U12">
        <v>0</v>
      </c>
      <c r="V12">
        <v>577.24599999999998</v>
      </c>
      <c r="W12">
        <v>117.899</v>
      </c>
      <c r="X12">
        <v>255.393</v>
      </c>
      <c r="Y12">
        <v>203.95400000000001</v>
      </c>
      <c r="Z12">
        <v>1.26589</v>
      </c>
      <c r="AA12">
        <v>0.14743700000000001</v>
      </c>
      <c r="AB12">
        <v>0.38191999999999998</v>
      </c>
    </row>
    <row r="13" spans="1:29">
      <c r="A13" s="1" t="str">
        <f t="shared" si="0"/>
        <v>SFm1975CZ024</v>
      </c>
      <c r="B13" t="s">
        <v>27</v>
      </c>
      <c r="C13">
        <v>1975</v>
      </c>
      <c r="D13" t="s">
        <v>30</v>
      </c>
      <c r="E13" t="s">
        <v>29</v>
      </c>
      <c r="F13">
        <v>4</v>
      </c>
      <c r="G13">
        <v>5432.39</v>
      </c>
      <c r="H13">
        <v>1826.77</v>
      </c>
      <c r="I13">
        <v>0</v>
      </c>
      <c r="J13">
        <v>3343.17</v>
      </c>
      <c r="K13">
        <v>0</v>
      </c>
      <c r="L13">
        <v>144.60900000000001</v>
      </c>
      <c r="M13">
        <v>0</v>
      </c>
      <c r="N13">
        <v>17.1815</v>
      </c>
      <c r="O13">
        <v>100.655</v>
      </c>
      <c r="P13">
        <v>85.150800000000004</v>
      </c>
      <c r="Q13">
        <v>15.5037</v>
      </c>
      <c r="R13">
        <v>0</v>
      </c>
      <c r="S13">
        <v>0</v>
      </c>
      <c r="T13">
        <v>0</v>
      </c>
      <c r="U13">
        <v>0</v>
      </c>
      <c r="V13">
        <v>505.36200000000002</v>
      </c>
      <c r="W13">
        <v>117.899</v>
      </c>
      <c r="X13">
        <v>182.81899999999999</v>
      </c>
      <c r="Y13">
        <v>204.64400000000001</v>
      </c>
      <c r="Z13">
        <v>1.44415</v>
      </c>
      <c r="AA13">
        <v>0.14743700000000001</v>
      </c>
      <c r="AB13">
        <v>0.38208900000000001</v>
      </c>
    </row>
    <row r="14" spans="1:29">
      <c r="A14" s="1" t="str">
        <f t="shared" si="0"/>
        <v>SFm1975CZ025</v>
      </c>
      <c r="B14" t="s">
        <v>27</v>
      </c>
      <c r="C14">
        <v>1975</v>
      </c>
      <c r="D14" t="s">
        <v>30</v>
      </c>
      <c r="E14" t="s">
        <v>29</v>
      </c>
      <c r="F14">
        <v>5</v>
      </c>
      <c r="G14">
        <v>5736.74</v>
      </c>
      <c r="H14">
        <v>1826.77</v>
      </c>
      <c r="I14">
        <v>0</v>
      </c>
      <c r="J14">
        <v>3378.9</v>
      </c>
      <c r="K14">
        <v>0</v>
      </c>
      <c r="L14">
        <v>244.047</v>
      </c>
      <c r="M14">
        <v>0</v>
      </c>
      <c r="N14">
        <v>43.3536</v>
      </c>
      <c r="O14">
        <v>243.65899999999999</v>
      </c>
      <c r="P14">
        <v>217.20699999999999</v>
      </c>
      <c r="Q14">
        <v>26.452300000000001</v>
      </c>
      <c r="R14">
        <v>0</v>
      </c>
      <c r="S14">
        <v>0</v>
      </c>
      <c r="T14">
        <v>0</v>
      </c>
      <c r="U14">
        <v>0</v>
      </c>
      <c r="V14">
        <v>749.15300000000002</v>
      </c>
      <c r="W14">
        <v>117.899</v>
      </c>
      <c r="X14">
        <v>429.22699999999998</v>
      </c>
      <c r="Y14">
        <v>202.02600000000001</v>
      </c>
      <c r="Z14">
        <v>2.0246400000000002</v>
      </c>
      <c r="AA14">
        <v>0.14743700000000001</v>
      </c>
      <c r="AB14">
        <v>0.38017499999999999</v>
      </c>
    </row>
    <row r="15" spans="1:29">
      <c r="A15" s="1" t="str">
        <f t="shared" si="0"/>
        <v>SFm1985CZ011</v>
      </c>
      <c r="B15" t="s">
        <v>27</v>
      </c>
      <c r="C15">
        <v>1985</v>
      </c>
      <c r="D15" t="s">
        <v>28</v>
      </c>
      <c r="E15" t="s">
        <v>29</v>
      </c>
      <c r="F15">
        <v>1</v>
      </c>
      <c r="G15">
        <v>5873.62</v>
      </c>
      <c r="H15">
        <v>2077.17</v>
      </c>
      <c r="I15">
        <v>0</v>
      </c>
      <c r="J15">
        <v>3782.1</v>
      </c>
      <c r="K15">
        <v>0</v>
      </c>
      <c r="L15">
        <v>0</v>
      </c>
      <c r="M15">
        <v>0</v>
      </c>
      <c r="N15">
        <v>4.6080699999999997</v>
      </c>
      <c r="O15">
        <v>9.7406500000000005</v>
      </c>
      <c r="P15">
        <v>9.7406500000000005</v>
      </c>
      <c r="Q15">
        <v>0</v>
      </c>
      <c r="R15">
        <v>0</v>
      </c>
      <c r="S15">
        <v>0</v>
      </c>
      <c r="T15">
        <v>0</v>
      </c>
      <c r="U15">
        <v>0</v>
      </c>
      <c r="V15">
        <v>364.29899999999998</v>
      </c>
      <c r="W15">
        <v>117.899</v>
      </c>
      <c r="X15">
        <v>20.166899999999998</v>
      </c>
      <c r="Y15">
        <v>226.233</v>
      </c>
      <c r="Z15">
        <v>0.60157899999999997</v>
      </c>
      <c r="AA15">
        <v>0.18359600000000001</v>
      </c>
      <c r="AB15">
        <v>0.41797400000000001</v>
      </c>
    </row>
    <row r="16" spans="1:29">
      <c r="A16" s="1" t="str">
        <f t="shared" si="0"/>
        <v>SFm1985CZ012</v>
      </c>
      <c r="B16" t="s">
        <v>27</v>
      </c>
      <c r="C16">
        <v>1985</v>
      </c>
      <c r="D16" t="s">
        <v>28</v>
      </c>
      <c r="E16" t="s">
        <v>29</v>
      </c>
      <c r="F16">
        <v>2</v>
      </c>
      <c r="G16">
        <v>6449.4</v>
      </c>
      <c r="H16">
        <v>2077.17</v>
      </c>
      <c r="I16">
        <v>0</v>
      </c>
      <c r="J16">
        <v>3868.51</v>
      </c>
      <c r="K16">
        <v>0</v>
      </c>
      <c r="L16">
        <v>0</v>
      </c>
      <c r="M16">
        <v>0</v>
      </c>
      <c r="N16">
        <v>156.142</v>
      </c>
      <c r="O16">
        <v>347.57400000000001</v>
      </c>
      <c r="P16">
        <v>347.57400000000001</v>
      </c>
      <c r="Q16">
        <v>0</v>
      </c>
      <c r="R16">
        <v>0</v>
      </c>
      <c r="S16">
        <v>0</v>
      </c>
      <c r="T16">
        <v>0</v>
      </c>
      <c r="U16">
        <v>0</v>
      </c>
      <c r="V16">
        <v>973.03499999999997</v>
      </c>
      <c r="W16">
        <v>117.899</v>
      </c>
      <c r="X16">
        <v>635.21600000000001</v>
      </c>
      <c r="Y16">
        <v>219.91900000000001</v>
      </c>
      <c r="Z16">
        <v>0.60550899999999996</v>
      </c>
      <c r="AA16">
        <v>0.18359600000000001</v>
      </c>
      <c r="AB16">
        <v>0.421902</v>
      </c>
    </row>
    <row r="17" spans="1:28">
      <c r="A17" s="1" t="str">
        <f t="shared" si="0"/>
        <v>SFm1985CZ013</v>
      </c>
      <c r="B17" t="s">
        <v>27</v>
      </c>
      <c r="C17">
        <v>1985</v>
      </c>
      <c r="D17" t="s">
        <v>28</v>
      </c>
      <c r="E17" t="s">
        <v>29</v>
      </c>
      <c r="F17">
        <v>3</v>
      </c>
      <c r="G17">
        <v>6501.08</v>
      </c>
      <c r="H17">
        <v>2077.17</v>
      </c>
      <c r="I17">
        <v>0</v>
      </c>
      <c r="J17">
        <v>3876.63</v>
      </c>
      <c r="K17">
        <v>0</v>
      </c>
      <c r="L17">
        <v>0</v>
      </c>
      <c r="M17">
        <v>0</v>
      </c>
      <c r="N17">
        <v>169.971</v>
      </c>
      <c r="O17">
        <v>377.30700000000002</v>
      </c>
      <c r="P17">
        <v>377.30700000000002</v>
      </c>
      <c r="Q17">
        <v>0</v>
      </c>
      <c r="R17">
        <v>0</v>
      </c>
      <c r="S17">
        <v>0</v>
      </c>
      <c r="T17">
        <v>0</v>
      </c>
      <c r="U17">
        <v>0</v>
      </c>
      <c r="V17">
        <v>1041.6500000000001</v>
      </c>
      <c r="W17">
        <v>117.899</v>
      </c>
      <c r="X17">
        <v>704.43399999999997</v>
      </c>
      <c r="Y17">
        <v>219.32</v>
      </c>
      <c r="Z17">
        <v>0.60569399999999995</v>
      </c>
      <c r="AA17">
        <v>0.18359600000000001</v>
      </c>
      <c r="AB17">
        <v>0.42208000000000001</v>
      </c>
    </row>
    <row r="18" spans="1:28">
      <c r="A18" s="1" t="str">
        <f t="shared" si="0"/>
        <v>SFm1985CZ014</v>
      </c>
      <c r="B18" t="s">
        <v>27</v>
      </c>
      <c r="C18">
        <v>1985</v>
      </c>
      <c r="D18" t="s">
        <v>28</v>
      </c>
      <c r="E18" t="s">
        <v>29</v>
      </c>
      <c r="F18">
        <v>4</v>
      </c>
      <c r="G18">
        <v>5993.42</v>
      </c>
      <c r="H18">
        <v>2077.17</v>
      </c>
      <c r="I18">
        <v>0</v>
      </c>
      <c r="J18">
        <v>3800.61</v>
      </c>
      <c r="K18">
        <v>0</v>
      </c>
      <c r="L18">
        <v>0</v>
      </c>
      <c r="M18">
        <v>0</v>
      </c>
      <c r="N18">
        <v>36.364800000000002</v>
      </c>
      <c r="O18">
        <v>79.280799999999999</v>
      </c>
      <c r="P18">
        <v>79.280799999999999</v>
      </c>
      <c r="Q18">
        <v>0</v>
      </c>
      <c r="R18">
        <v>0</v>
      </c>
      <c r="S18">
        <v>0</v>
      </c>
      <c r="T18">
        <v>0</v>
      </c>
      <c r="U18">
        <v>0</v>
      </c>
      <c r="V18">
        <v>498.22</v>
      </c>
      <c r="W18">
        <v>117.899</v>
      </c>
      <c r="X18">
        <v>155.42699999999999</v>
      </c>
      <c r="Y18">
        <v>224.893</v>
      </c>
      <c r="Z18">
        <v>0.60158699999999998</v>
      </c>
      <c r="AA18">
        <v>0.18359600000000001</v>
      </c>
      <c r="AB18">
        <v>0.41797400000000001</v>
      </c>
    </row>
    <row r="19" spans="1:28">
      <c r="A19" s="1" t="str">
        <f t="shared" si="0"/>
        <v>SFm1985CZ015</v>
      </c>
      <c r="B19" t="s">
        <v>27</v>
      </c>
      <c r="C19">
        <v>1985</v>
      </c>
      <c r="D19" t="s">
        <v>28</v>
      </c>
      <c r="E19" t="s">
        <v>29</v>
      </c>
      <c r="F19">
        <v>5</v>
      </c>
      <c r="G19">
        <v>6269.13</v>
      </c>
      <c r="H19">
        <v>2077.17</v>
      </c>
      <c r="I19">
        <v>0</v>
      </c>
      <c r="J19">
        <v>3842.44</v>
      </c>
      <c r="K19">
        <v>0</v>
      </c>
      <c r="L19">
        <v>0</v>
      </c>
      <c r="M19">
        <v>0</v>
      </c>
      <c r="N19">
        <v>109.09</v>
      </c>
      <c r="O19">
        <v>240.42599999999999</v>
      </c>
      <c r="P19">
        <v>240.42599999999999</v>
      </c>
      <c r="Q19">
        <v>0</v>
      </c>
      <c r="R19">
        <v>0</v>
      </c>
      <c r="S19">
        <v>0</v>
      </c>
      <c r="T19">
        <v>0</v>
      </c>
      <c r="U19">
        <v>0</v>
      </c>
      <c r="V19">
        <v>797.03499999999997</v>
      </c>
      <c r="W19">
        <v>117.899</v>
      </c>
      <c r="X19">
        <v>457.298</v>
      </c>
      <c r="Y19">
        <v>221.83799999999999</v>
      </c>
      <c r="Z19">
        <v>0.603271</v>
      </c>
      <c r="AA19">
        <v>0.18359600000000001</v>
      </c>
      <c r="AB19">
        <v>0.41965999999999998</v>
      </c>
    </row>
    <row r="20" spans="1:28">
      <c r="A20" s="1" t="str">
        <f t="shared" si="0"/>
        <v>SFm1985CZ021</v>
      </c>
      <c r="B20" t="s">
        <v>27</v>
      </c>
      <c r="C20">
        <v>1985</v>
      </c>
      <c r="D20" t="s">
        <v>30</v>
      </c>
      <c r="E20" t="s">
        <v>29</v>
      </c>
      <c r="F20">
        <v>1</v>
      </c>
      <c r="G20">
        <v>6799.61</v>
      </c>
      <c r="H20">
        <v>2077.17</v>
      </c>
      <c r="I20">
        <v>0</v>
      </c>
      <c r="J20">
        <v>3904.28</v>
      </c>
      <c r="K20">
        <v>0</v>
      </c>
      <c r="L20">
        <v>556.42200000000003</v>
      </c>
      <c r="M20">
        <v>0</v>
      </c>
      <c r="N20">
        <v>42.000500000000002</v>
      </c>
      <c r="O20">
        <v>219.73099999999999</v>
      </c>
      <c r="P20">
        <v>154.95400000000001</v>
      </c>
      <c r="Q20">
        <v>64.777199999999993</v>
      </c>
      <c r="R20">
        <v>0</v>
      </c>
      <c r="S20">
        <v>0</v>
      </c>
      <c r="T20">
        <v>0</v>
      </c>
      <c r="U20">
        <v>0</v>
      </c>
      <c r="V20">
        <v>619.68899999999996</v>
      </c>
      <c r="W20">
        <v>117.899</v>
      </c>
      <c r="X20">
        <v>300.149</v>
      </c>
      <c r="Y20">
        <v>201.64</v>
      </c>
      <c r="Z20">
        <v>2.8523499999999999</v>
      </c>
      <c r="AA20">
        <v>0.16766</v>
      </c>
      <c r="AB20">
        <v>0.43229400000000001</v>
      </c>
    </row>
    <row r="21" spans="1:28">
      <c r="A21" s="1" t="str">
        <f t="shared" si="0"/>
        <v>SFm1985CZ022</v>
      </c>
      <c r="B21" t="s">
        <v>27</v>
      </c>
      <c r="C21">
        <v>1985</v>
      </c>
      <c r="D21" t="s">
        <v>30</v>
      </c>
      <c r="E21" t="s">
        <v>29</v>
      </c>
      <c r="F21">
        <v>2</v>
      </c>
      <c r="G21">
        <v>6286.02</v>
      </c>
      <c r="H21">
        <v>2077.17</v>
      </c>
      <c r="I21">
        <v>0</v>
      </c>
      <c r="J21">
        <v>3870.24</v>
      </c>
      <c r="K21">
        <v>0</v>
      </c>
      <c r="L21">
        <v>270.30500000000001</v>
      </c>
      <c r="M21">
        <v>0</v>
      </c>
      <c r="N21">
        <v>8.2767800000000005</v>
      </c>
      <c r="O21">
        <v>60.027700000000003</v>
      </c>
      <c r="P21">
        <v>30.066400000000002</v>
      </c>
      <c r="Q21">
        <v>29.961400000000001</v>
      </c>
      <c r="R21">
        <v>0</v>
      </c>
      <c r="S21">
        <v>0</v>
      </c>
      <c r="T21">
        <v>0</v>
      </c>
      <c r="U21">
        <v>0</v>
      </c>
      <c r="V21">
        <v>387</v>
      </c>
      <c r="W21">
        <v>117.899</v>
      </c>
      <c r="X21">
        <v>64.971800000000002</v>
      </c>
      <c r="Y21">
        <v>204.12799999999999</v>
      </c>
      <c r="Z21">
        <v>2.3479999999999999</v>
      </c>
      <c r="AA21">
        <v>0.16766</v>
      </c>
      <c r="AB21">
        <v>0.434778</v>
      </c>
    </row>
    <row r="22" spans="1:28">
      <c r="A22" s="1" t="str">
        <f t="shared" si="0"/>
        <v>SFm1985CZ023</v>
      </c>
      <c r="B22" t="s">
        <v>27</v>
      </c>
      <c r="C22">
        <v>1985</v>
      </c>
      <c r="D22" t="s">
        <v>30</v>
      </c>
      <c r="E22" t="s">
        <v>29</v>
      </c>
      <c r="F22">
        <v>3</v>
      </c>
      <c r="G22">
        <v>6689.69</v>
      </c>
      <c r="H22">
        <v>2077.17</v>
      </c>
      <c r="I22">
        <v>0</v>
      </c>
      <c r="J22">
        <v>3908.86</v>
      </c>
      <c r="K22">
        <v>0</v>
      </c>
      <c r="L22">
        <v>433.90899999999999</v>
      </c>
      <c r="M22">
        <v>0</v>
      </c>
      <c r="N22">
        <v>45.1252</v>
      </c>
      <c r="O22">
        <v>224.62299999999999</v>
      </c>
      <c r="P22">
        <v>166.11799999999999</v>
      </c>
      <c r="Q22">
        <v>58.505499999999998</v>
      </c>
      <c r="R22">
        <v>0</v>
      </c>
      <c r="S22">
        <v>0</v>
      </c>
      <c r="T22">
        <v>0</v>
      </c>
      <c r="U22">
        <v>0</v>
      </c>
      <c r="V22">
        <v>648.21199999999999</v>
      </c>
      <c r="W22">
        <v>117.899</v>
      </c>
      <c r="X22">
        <v>329.01600000000002</v>
      </c>
      <c r="Y22">
        <v>201.29599999999999</v>
      </c>
      <c r="Z22">
        <v>0.91665700000000006</v>
      </c>
      <c r="AA22">
        <v>0.16766</v>
      </c>
      <c r="AB22">
        <v>0.43655500000000003</v>
      </c>
    </row>
    <row r="23" spans="1:28">
      <c r="A23" s="1" t="str">
        <f t="shared" si="0"/>
        <v>SFm1985CZ024</v>
      </c>
      <c r="B23" t="s">
        <v>27</v>
      </c>
      <c r="C23">
        <v>1985</v>
      </c>
      <c r="D23" t="s">
        <v>30</v>
      </c>
      <c r="E23" t="s">
        <v>29</v>
      </c>
      <c r="F23">
        <v>4</v>
      </c>
      <c r="G23">
        <v>6302.18</v>
      </c>
      <c r="H23">
        <v>2077.17</v>
      </c>
      <c r="I23">
        <v>0</v>
      </c>
      <c r="J23">
        <v>3908.89</v>
      </c>
      <c r="K23">
        <v>0</v>
      </c>
      <c r="L23">
        <v>110.19199999999999</v>
      </c>
      <c r="M23">
        <v>0</v>
      </c>
      <c r="N23">
        <v>41.386800000000001</v>
      </c>
      <c r="O23">
        <v>164.542</v>
      </c>
      <c r="P23">
        <v>152.66</v>
      </c>
      <c r="Q23">
        <v>11.882199999999999</v>
      </c>
      <c r="R23">
        <v>0</v>
      </c>
      <c r="S23">
        <v>0</v>
      </c>
      <c r="T23">
        <v>0</v>
      </c>
      <c r="U23">
        <v>0</v>
      </c>
      <c r="V23">
        <v>616.55499999999995</v>
      </c>
      <c r="W23">
        <v>117.899</v>
      </c>
      <c r="X23">
        <v>297.37</v>
      </c>
      <c r="Y23">
        <v>201.285</v>
      </c>
      <c r="Z23">
        <v>1.4282300000000001</v>
      </c>
      <c r="AA23">
        <v>0.16766</v>
      </c>
      <c r="AB23">
        <v>0.437529</v>
      </c>
    </row>
    <row r="24" spans="1:28">
      <c r="A24" s="1" t="str">
        <f t="shared" si="0"/>
        <v>SFm1985CZ025</v>
      </c>
      <c r="B24" t="s">
        <v>27</v>
      </c>
      <c r="C24">
        <v>1985</v>
      </c>
      <c r="D24" t="s">
        <v>30</v>
      </c>
      <c r="E24" t="s">
        <v>29</v>
      </c>
      <c r="F24">
        <v>5</v>
      </c>
      <c r="G24">
        <v>6250.44</v>
      </c>
      <c r="H24">
        <v>2077.17</v>
      </c>
      <c r="I24">
        <v>0</v>
      </c>
      <c r="J24">
        <v>3921.32</v>
      </c>
      <c r="K24">
        <v>0</v>
      </c>
      <c r="L24">
        <v>0.82005600000000001</v>
      </c>
      <c r="M24">
        <v>0</v>
      </c>
      <c r="N24">
        <v>53.389800000000001</v>
      </c>
      <c r="O24">
        <v>197.73400000000001</v>
      </c>
      <c r="P24">
        <v>197.65299999999999</v>
      </c>
      <c r="Q24">
        <v>8.1066399999999997E-2</v>
      </c>
      <c r="R24">
        <v>0</v>
      </c>
      <c r="S24">
        <v>0</v>
      </c>
      <c r="T24">
        <v>0</v>
      </c>
      <c r="U24">
        <v>0</v>
      </c>
      <c r="V24">
        <v>693.39599999999996</v>
      </c>
      <c r="W24">
        <v>117.899</v>
      </c>
      <c r="X24">
        <v>375.13400000000001</v>
      </c>
      <c r="Y24">
        <v>200.36199999999999</v>
      </c>
      <c r="Z24">
        <v>0.61185800000000001</v>
      </c>
      <c r="AA24">
        <v>0.16766</v>
      </c>
      <c r="AB24">
        <v>0.43963799999999997</v>
      </c>
    </row>
    <row r="25" spans="1:28">
      <c r="A25" s="1" t="str">
        <f t="shared" si="0"/>
        <v>SFm1996CZ011</v>
      </c>
      <c r="B25" t="s">
        <v>27</v>
      </c>
      <c r="C25">
        <v>1996</v>
      </c>
      <c r="D25" t="s">
        <v>28</v>
      </c>
      <c r="E25" t="s">
        <v>29</v>
      </c>
      <c r="F25">
        <v>1</v>
      </c>
      <c r="G25">
        <v>6594.69</v>
      </c>
      <c r="H25">
        <v>2308.37</v>
      </c>
      <c r="I25">
        <v>0</v>
      </c>
      <c r="J25">
        <v>4275.6099999999997</v>
      </c>
      <c r="K25">
        <v>0</v>
      </c>
      <c r="L25">
        <v>0</v>
      </c>
      <c r="M25">
        <v>0</v>
      </c>
      <c r="N25">
        <v>2.86178</v>
      </c>
      <c r="O25">
        <v>7.8432899999999997</v>
      </c>
      <c r="P25">
        <v>7.8432899999999997</v>
      </c>
      <c r="Q25">
        <v>0</v>
      </c>
      <c r="R25">
        <v>0</v>
      </c>
      <c r="S25">
        <v>0</v>
      </c>
      <c r="T25">
        <v>0</v>
      </c>
      <c r="U25">
        <v>0</v>
      </c>
      <c r="V25">
        <v>360.28800000000001</v>
      </c>
      <c r="W25">
        <v>117.899</v>
      </c>
      <c r="X25">
        <v>16.950800000000001</v>
      </c>
      <c r="Y25">
        <v>225.43799999999999</v>
      </c>
      <c r="Z25">
        <v>0.67531200000000002</v>
      </c>
      <c r="AA25">
        <v>0.20405200000000001</v>
      </c>
      <c r="AB25">
        <v>0.471273</v>
      </c>
    </row>
    <row r="26" spans="1:28">
      <c r="A26" s="1" t="str">
        <f t="shared" si="0"/>
        <v>SFm1996CZ012</v>
      </c>
      <c r="B26" t="s">
        <v>27</v>
      </c>
      <c r="C26">
        <v>1996</v>
      </c>
      <c r="D26" t="s">
        <v>28</v>
      </c>
      <c r="E26" t="s">
        <v>29</v>
      </c>
      <c r="F26">
        <v>2</v>
      </c>
      <c r="G26">
        <v>7097.31</v>
      </c>
      <c r="H26">
        <v>2308.37</v>
      </c>
      <c r="I26">
        <v>0</v>
      </c>
      <c r="J26">
        <v>4360.67</v>
      </c>
      <c r="K26">
        <v>0</v>
      </c>
      <c r="L26">
        <v>0</v>
      </c>
      <c r="M26">
        <v>0</v>
      </c>
      <c r="N26">
        <v>107.968</v>
      </c>
      <c r="O26">
        <v>320.303</v>
      </c>
      <c r="P26">
        <v>320.303</v>
      </c>
      <c r="Q26">
        <v>0</v>
      </c>
      <c r="R26">
        <v>0</v>
      </c>
      <c r="S26">
        <v>0</v>
      </c>
      <c r="T26">
        <v>0</v>
      </c>
      <c r="U26">
        <v>0</v>
      </c>
      <c r="V26">
        <v>941.89800000000002</v>
      </c>
      <c r="W26">
        <v>117.899</v>
      </c>
      <c r="X26">
        <v>604.78800000000001</v>
      </c>
      <c r="Y26">
        <v>219.21100000000001</v>
      </c>
      <c r="Z26">
        <v>0.67990700000000004</v>
      </c>
      <c r="AA26">
        <v>0.20405200000000001</v>
      </c>
      <c r="AB26">
        <v>0.47492299999999998</v>
      </c>
    </row>
    <row r="27" spans="1:28">
      <c r="A27" s="1" t="str">
        <f t="shared" si="0"/>
        <v>SFm1996CZ013</v>
      </c>
      <c r="B27" t="s">
        <v>27</v>
      </c>
      <c r="C27">
        <v>1996</v>
      </c>
      <c r="D27" t="s">
        <v>28</v>
      </c>
      <c r="E27" t="s">
        <v>29</v>
      </c>
      <c r="F27">
        <v>3</v>
      </c>
      <c r="G27">
        <v>6692.52</v>
      </c>
      <c r="H27">
        <v>2308.37</v>
      </c>
      <c r="I27">
        <v>0</v>
      </c>
      <c r="J27">
        <v>4292.28</v>
      </c>
      <c r="K27">
        <v>0</v>
      </c>
      <c r="L27">
        <v>0</v>
      </c>
      <c r="M27">
        <v>0</v>
      </c>
      <c r="N27">
        <v>23.651700000000002</v>
      </c>
      <c r="O27">
        <v>68.224000000000004</v>
      </c>
      <c r="P27">
        <v>68.224000000000004</v>
      </c>
      <c r="Q27">
        <v>0</v>
      </c>
      <c r="R27">
        <v>0</v>
      </c>
      <c r="S27">
        <v>0</v>
      </c>
      <c r="T27">
        <v>0</v>
      </c>
      <c r="U27">
        <v>0</v>
      </c>
      <c r="V27">
        <v>480.96100000000001</v>
      </c>
      <c r="W27">
        <v>117.899</v>
      </c>
      <c r="X27">
        <v>138.83099999999999</v>
      </c>
      <c r="Y27">
        <v>224.23099999999999</v>
      </c>
      <c r="Z27">
        <v>0.67531200000000002</v>
      </c>
      <c r="AA27">
        <v>0.20405200000000001</v>
      </c>
      <c r="AB27">
        <v>0.471275</v>
      </c>
    </row>
    <row r="28" spans="1:28">
      <c r="A28" s="1" t="str">
        <f t="shared" si="0"/>
        <v>SFm1996CZ014</v>
      </c>
      <c r="B28" t="s">
        <v>27</v>
      </c>
      <c r="C28">
        <v>1996</v>
      </c>
      <c r="D28" t="s">
        <v>28</v>
      </c>
      <c r="E28" t="s">
        <v>29</v>
      </c>
      <c r="F28">
        <v>4</v>
      </c>
      <c r="G28">
        <v>7086.8</v>
      </c>
      <c r="H28">
        <v>2308.37</v>
      </c>
      <c r="I28">
        <v>0</v>
      </c>
      <c r="J28">
        <v>4357.42</v>
      </c>
      <c r="K28">
        <v>0</v>
      </c>
      <c r="L28">
        <v>0</v>
      </c>
      <c r="M28">
        <v>0</v>
      </c>
      <c r="N28">
        <v>106.167</v>
      </c>
      <c r="O28">
        <v>314.84199999999998</v>
      </c>
      <c r="P28">
        <v>314.84199999999998</v>
      </c>
      <c r="Q28">
        <v>0</v>
      </c>
      <c r="R28">
        <v>0</v>
      </c>
      <c r="S28">
        <v>0</v>
      </c>
      <c r="T28">
        <v>0</v>
      </c>
      <c r="U28">
        <v>0</v>
      </c>
      <c r="V28">
        <v>929.38599999999997</v>
      </c>
      <c r="W28">
        <v>117.899</v>
      </c>
      <c r="X28">
        <v>592.03300000000002</v>
      </c>
      <c r="Y28">
        <v>219.45400000000001</v>
      </c>
      <c r="Z28">
        <v>0.67871099999999995</v>
      </c>
      <c r="AA28">
        <v>0.20405200000000001</v>
      </c>
      <c r="AB28">
        <v>0.474663</v>
      </c>
    </row>
    <row r="29" spans="1:28">
      <c r="A29" s="1" t="str">
        <f t="shared" si="0"/>
        <v>SFm1996CZ015</v>
      </c>
      <c r="B29" t="s">
        <v>27</v>
      </c>
      <c r="C29">
        <v>1996</v>
      </c>
      <c r="D29" t="s">
        <v>28</v>
      </c>
      <c r="E29" t="s">
        <v>29</v>
      </c>
      <c r="F29">
        <v>5</v>
      </c>
      <c r="G29">
        <v>7123.12</v>
      </c>
      <c r="H29">
        <v>2308.37</v>
      </c>
      <c r="I29">
        <v>0</v>
      </c>
      <c r="J29">
        <v>4363.6000000000004</v>
      </c>
      <c r="K29">
        <v>0</v>
      </c>
      <c r="L29">
        <v>0</v>
      </c>
      <c r="M29">
        <v>0</v>
      </c>
      <c r="N29">
        <v>113.94499999999999</v>
      </c>
      <c r="O29">
        <v>337.20699999999999</v>
      </c>
      <c r="P29">
        <v>337.20699999999999</v>
      </c>
      <c r="Q29">
        <v>0</v>
      </c>
      <c r="R29">
        <v>0</v>
      </c>
      <c r="S29">
        <v>0</v>
      </c>
      <c r="T29">
        <v>0</v>
      </c>
      <c r="U29">
        <v>0</v>
      </c>
      <c r="V29">
        <v>986.26800000000003</v>
      </c>
      <c r="W29">
        <v>117.899</v>
      </c>
      <c r="X29">
        <v>649.36900000000003</v>
      </c>
      <c r="Y29">
        <v>218.999</v>
      </c>
      <c r="Z29">
        <v>0.67880600000000002</v>
      </c>
      <c r="AA29">
        <v>0.20405200000000001</v>
      </c>
      <c r="AB29">
        <v>0.47475299999999998</v>
      </c>
    </row>
    <row r="30" spans="1:28">
      <c r="A30" s="1" t="str">
        <f t="shared" si="0"/>
        <v>SFm1996CZ021</v>
      </c>
      <c r="B30" t="s">
        <v>27</v>
      </c>
      <c r="C30">
        <v>1996</v>
      </c>
      <c r="D30" t="s">
        <v>30</v>
      </c>
      <c r="E30" t="s">
        <v>29</v>
      </c>
      <c r="F30">
        <v>1</v>
      </c>
      <c r="G30">
        <v>7732.57</v>
      </c>
      <c r="H30">
        <v>2308.37</v>
      </c>
      <c r="I30">
        <v>0</v>
      </c>
      <c r="J30">
        <v>4382.71</v>
      </c>
      <c r="K30">
        <v>0</v>
      </c>
      <c r="L30">
        <v>770.59400000000005</v>
      </c>
      <c r="M30">
        <v>0</v>
      </c>
      <c r="N30">
        <v>30.493099999999998</v>
      </c>
      <c r="O30">
        <v>240.40199999999999</v>
      </c>
      <c r="P30">
        <v>151.09</v>
      </c>
      <c r="Q30">
        <v>89.312299999999993</v>
      </c>
      <c r="R30">
        <v>0</v>
      </c>
      <c r="S30">
        <v>0</v>
      </c>
      <c r="T30">
        <v>0</v>
      </c>
      <c r="U30">
        <v>0</v>
      </c>
      <c r="V30">
        <v>625.57100000000003</v>
      </c>
      <c r="W30">
        <v>117.899</v>
      </c>
      <c r="X30">
        <v>305.72500000000002</v>
      </c>
      <c r="Y30">
        <v>201.947</v>
      </c>
      <c r="Z30">
        <v>3.5496599999999998</v>
      </c>
      <c r="AA30">
        <v>0.18631500000000001</v>
      </c>
      <c r="AB30">
        <v>0.483406</v>
      </c>
    </row>
    <row r="31" spans="1:28">
      <c r="A31" s="1" t="str">
        <f t="shared" si="0"/>
        <v>SFm1996CZ022</v>
      </c>
      <c r="B31" t="s">
        <v>27</v>
      </c>
      <c r="C31">
        <v>1996</v>
      </c>
      <c r="D31" t="s">
        <v>30</v>
      </c>
      <c r="E31" t="s">
        <v>29</v>
      </c>
      <c r="F31">
        <v>2</v>
      </c>
      <c r="G31">
        <v>7420.21</v>
      </c>
      <c r="H31">
        <v>2308.37</v>
      </c>
      <c r="I31">
        <v>0</v>
      </c>
      <c r="J31">
        <v>4392.71</v>
      </c>
      <c r="K31">
        <v>0</v>
      </c>
      <c r="L31">
        <v>453.56599999999997</v>
      </c>
      <c r="M31">
        <v>0</v>
      </c>
      <c r="N31">
        <v>35.9238</v>
      </c>
      <c r="O31">
        <v>229.63900000000001</v>
      </c>
      <c r="P31">
        <v>178.709</v>
      </c>
      <c r="Q31">
        <v>50.929600000000001</v>
      </c>
      <c r="R31">
        <v>0</v>
      </c>
      <c r="S31">
        <v>0</v>
      </c>
      <c r="T31">
        <v>0</v>
      </c>
      <c r="U31">
        <v>0</v>
      </c>
      <c r="V31">
        <v>671.86</v>
      </c>
      <c r="W31">
        <v>117.899</v>
      </c>
      <c r="X31">
        <v>352.76499999999999</v>
      </c>
      <c r="Y31">
        <v>201.19499999999999</v>
      </c>
      <c r="Z31">
        <v>2.8879600000000001</v>
      </c>
      <c r="AA31">
        <v>0.18631500000000001</v>
      </c>
      <c r="AB31">
        <v>0.486066</v>
      </c>
    </row>
    <row r="32" spans="1:28">
      <c r="A32" s="1" t="str">
        <f t="shared" si="0"/>
        <v>SFm1996CZ023</v>
      </c>
      <c r="B32" t="s">
        <v>27</v>
      </c>
      <c r="C32">
        <v>1996</v>
      </c>
      <c r="D32" t="s">
        <v>30</v>
      </c>
      <c r="E32" t="s">
        <v>29</v>
      </c>
      <c r="F32">
        <v>3</v>
      </c>
      <c r="G32">
        <v>7516.79</v>
      </c>
      <c r="H32">
        <v>2308.37</v>
      </c>
      <c r="I32">
        <v>0</v>
      </c>
      <c r="J32">
        <v>4377.16</v>
      </c>
      <c r="K32">
        <v>0</v>
      </c>
      <c r="L32">
        <v>601.69600000000003</v>
      </c>
      <c r="M32">
        <v>0</v>
      </c>
      <c r="N32">
        <v>25.133400000000002</v>
      </c>
      <c r="O32">
        <v>204.43100000000001</v>
      </c>
      <c r="P32">
        <v>124.146</v>
      </c>
      <c r="Q32">
        <v>80.285700000000006</v>
      </c>
      <c r="R32">
        <v>0</v>
      </c>
      <c r="S32">
        <v>0</v>
      </c>
      <c r="T32">
        <v>0</v>
      </c>
      <c r="U32">
        <v>0</v>
      </c>
      <c r="V32">
        <v>576.36199999999997</v>
      </c>
      <c r="W32">
        <v>117.899</v>
      </c>
      <c r="X32">
        <v>256.11500000000001</v>
      </c>
      <c r="Y32">
        <v>202.34700000000001</v>
      </c>
      <c r="Z32">
        <v>1.2406600000000001</v>
      </c>
      <c r="AA32">
        <v>0.18631500000000001</v>
      </c>
      <c r="AB32">
        <v>0.48861300000000002</v>
      </c>
    </row>
    <row r="33" spans="1:28">
      <c r="A33" s="1" t="str">
        <f t="shared" si="0"/>
        <v>SFm1996CZ024</v>
      </c>
      <c r="B33" t="s">
        <v>27</v>
      </c>
      <c r="C33">
        <v>1996</v>
      </c>
      <c r="D33" t="s">
        <v>30</v>
      </c>
      <c r="E33" t="s">
        <v>29</v>
      </c>
      <c r="F33">
        <v>4</v>
      </c>
      <c r="G33">
        <v>6861.41</v>
      </c>
      <c r="H33">
        <v>2308.37</v>
      </c>
      <c r="I33">
        <v>0</v>
      </c>
      <c r="J33">
        <v>4349.05</v>
      </c>
      <c r="K33">
        <v>0</v>
      </c>
      <c r="L33">
        <v>179.202</v>
      </c>
      <c r="M33">
        <v>0</v>
      </c>
      <c r="N33">
        <v>0.96125700000000003</v>
      </c>
      <c r="O33">
        <v>23.822099999999999</v>
      </c>
      <c r="P33">
        <v>4.5308099999999998</v>
      </c>
      <c r="Q33">
        <v>19.2913</v>
      </c>
      <c r="R33">
        <v>0</v>
      </c>
      <c r="S33">
        <v>0</v>
      </c>
      <c r="T33">
        <v>0</v>
      </c>
      <c r="U33">
        <v>0</v>
      </c>
      <c r="V33">
        <v>332.67599999999999</v>
      </c>
      <c r="W33">
        <v>117.899</v>
      </c>
      <c r="X33">
        <v>10.3919</v>
      </c>
      <c r="Y33">
        <v>204.38399999999999</v>
      </c>
      <c r="Z33">
        <v>1.9547099999999999</v>
      </c>
      <c r="AA33">
        <v>0.18631500000000001</v>
      </c>
      <c r="AB33">
        <v>0.48947299999999999</v>
      </c>
    </row>
    <row r="34" spans="1:28">
      <c r="A34" s="1" t="str">
        <f t="shared" si="0"/>
        <v>SFm1996CZ025</v>
      </c>
      <c r="B34" t="s">
        <v>27</v>
      </c>
      <c r="C34">
        <v>1996</v>
      </c>
      <c r="D34" t="s">
        <v>30</v>
      </c>
      <c r="E34" t="s">
        <v>29</v>
      </c>
      <c r="F34">
        <v>5</v>
      </c>
      <c r="G34">
        <v>6718.75</v>
      </c>
      <c r="H34">
        <v>2308.37</v>
      </c>
      <c r="I34">
        <v>0</v>
      </c>
      <c r="J34">
        <v>4360.29</v>
      </c>
      <c r="K34">
        <v>0</v>
      </c>
      <c r="L34">
        <v>2.20478</v>
      </c>
      <c r="M34">
        <v>0</v>
      </c>
      <c r="N34">
        <v>8.1400600000000001</v>
      </c>
      <c r="O34">
        <v>39.744</v>
      </c>
      <c r="P34">
        <v>39.527299999999997</v>
      </c>
      <c r="Q34">
        <v>0.216726</v>
      </c>
      <c r="R34">
        <v>0</v>
      </c>
      <c r="S34">
        <v>0</v>
      </c>
      <c r="T34">
        <v>0</v>
      </c>
      <c r="U34">
        <v>0</v>
      </c>
      <c r="V34">
        <v>407.89600000000002</v>
      </c>
      <c r="W34">
        <v>117.899</v>
      </c>
      <c r="X34">
        <v>86.433999999999997</v>
      </c>
      <c r="Y34">
        <v>203.56200000000001</v>
      </c>
      <c r="Z34">
        <v>0.69105000000000005</v>
      </c>
      <c r="AA34">
        <v>0.18631500000000001</v>
      </c>
      <c r="AB34">
        <v>0.49293900000000002</v>
      </c>
    </row>
    <row r="35" spans="1:28">
      <c r="A35" s="1" t="str">
        <f t="shared" si="0"/>
        <v>SFm2003CZ011</v>
      </c>
      <c r="B35" t="s">
        <v>27</v>
      </c>
      <c r="C35">
        <v>2003</v>
      </c>
      <c r="D35" t="s">
        <v>28</v>
      </c>
      <c r="E35" t="s">
        <v>29</v>
      </c>
      <c r="F35">
        <v>1</v>
      </c>
      <c r="G35">
        <v>6848.49</v>
      </c>
      <c r="H35">
        <v>2390.4499999999998</v>
      </c>
      <c r="I35">
        <v>0</v>
      </c>
      <c r="J35">
        <v>4447.0600000000004</v>
      </c>
      <c r="K35">
        <v>0</v>
      </c>
      <c r="L35">
        <v>0</v>
      </c>
      <c r="M35">
        <v>0</v>
      </c>
      <c r="N35">
        <v>2.8546</v>
      </c>
      <c r="O35">
        <v>8.1220800000000004</v>
      </c>
      <c r="P35">
        <v>8.1220800000000004</v>
      </c>
      <c r="Q35">
        <v>0</v>
      </c>
      <c r="R35">
        <v>0</v>
      </c>
      <c r="S35">
        <v>0</v>
      </c>
      <c r="T35">
        <v>0</v>
      </c>
      <c r="U35">
        <v>0</v>
      </c>
      <c r="V35">
        <v>357.14</v>
      </c>
      <c r="W35">
        <v>117.899</v>
      </c>
      <c r="X35">
        <v>17.562899999999999</v>
      </c>
      <c r="Y35">
        <v>221.67699999999999</v>
      </c>
      <c r="Z35">
        <v>0.70072400000000001</v>
      </c>
      <c r="AA35">
        <v>0.211288</v>
      </c>
      <c r="AB35">
        <v>0.48942099999999999</v>
      </c>
    </row>
    <row r="36" spans="1:28">
      <c r="A36" s="1" t="str">
        <f t="shared" si="0"/>
        <v>SFm2003CZ012</v>
      </c>
      <c r="B36" t="s">
        <v>27</v>
      </c>
      <c r="C36">
        <v>2003</v>
      </c>
      <c r="D36" t="s">
        <v>28</v>
      </c>
      <c r="E36" t="s">
        <v>29</v>
      </c>
      <c r="F36">
        <v>2</v>
      </c>
      <c r="G36">
        <v>7388.16</v>
      </c>
      <c r="H36">
        <v>2390.4499999999998</v>
      </c>
      <c r="I36">
        <v>0</v>
      </c>
      <c r="J36">
        <v>4535.01</v>
      </c>
      <c r="K36">
        <v>0</v>
      </c>
      <c r="L36">
        <v>0</v>
      </c>
      <c r="M36">
        <v>0</v>
      </c>
      <c r="N36">
        <v>113.464</v>
      </c>
      <c r="O36">
        <v>349.23200000000003</v>
      </c>
      <c r="P36">
        <v>349.23200000000003</v>
      </c>
      <c r="Q36">
        <v>0</v>
      </c>
      <c r="R36">
        <v>0</v>
      </c>
      <c r="S36">
        <v>0</v>
      </c>
      <c r="T36">
        <v>0</v>
      </c>
      <c r="U36">
        <v>0</v>
      </c>
      <c r="V36">
        <v>1006.23</v>
      </c>
      <c r="W36">
        <v>117.899</v>
      </c>
      <c r="X36">
        <v>672.76099999999997</v>
      </c>
      <c r="Y36">
        <v>215.56800000000001</v>
      </c>
      <c r="Z36">
        <v>0.70421599999999995</v>
      </c>
      <c r="AA36">
        <v>0.211288</v>
      </c>
      <c r="AB36">
        <v>0.49291099999999999</v>
      </c>
    </row>
    <row r="37" spans="1:28">
      <c r="A37" s="1" t="str">
        <f t="shared" si="0"/>
        <v>SFm2003CZ013</v>
      </c>
      <c r="B37" t="s">
        <v>27</v>
      </c>
      <c r="C37">
        <v>2003</v>
      </c>
      <c r="D37" t="s">
        <v>28</v>
      </c>
      <c r="E37" t="s">
        <v>29</v>
      </c>
      <c r="F37">
        <v>3</v>
      </c>
      <c r="G37">
        <v>6948.28</v>
      </c>
      <c r="H37">
        <v>2390.4499999999998</v>
      </c>
      <c r="I37">
        <v>0</v>
      </c>
      <c r="J37">
        <v>4463.71</v>
      </c>
      <c r="K37">
        <v>0</v>
      </c>
      <c r="L37">
        <v>0</v>
      </c>
      <c r="M37">
        <v>0</v>
      </c>
      <c r="N37">
        <v>23.544</v>
      </c>
      <c r="O37">
        <v>70.576700000000002</v>
      </c>
      <c r="P37">
        <v>70.576700000000002</v>
      </c>
      <c r="Q37">
        <v>0</v>
      </c>
      <c r="R37">
        <v>0</v>
      </c>
      <c r="S37">
        <v>0</v>
      </c>
      <c r="T37">
        <v>0</v>
      </c>
      <c r="U37">
        <v>0</v>
      </c>
      <c r="V37">
        <v>482.12099999999998</v>
      </c>
      <c r="W37">
        <v>117.899</v>
      </c>
      <c r="X37">
        <v>143.68899999999999</v>
      </c>
      <c r="Y37">
        <v>220.53299999999999</v>
      </c>
      <c r="Z37">
        <v>0.70072400000000001</v>
      </c>
      <c r="AA37">
        <v>0.211288</v>
      </c>
      <c r="AB37">
        <v>0.489429</v>
      </c>
    </row>
    <row r="38" spans="1:28">
      <c r="A38" s="1" t="str">
        <f t="shared" si="0"/>
        <v>SFm2003CZ014</v>
      </c>
      <c r="B38" t="s">
        <v>27</v>
      </c>
      <c r="C38">
        <v>2003</v>
      </c>
      <c r="D38" t="s">
        <v>28</v>
      </c>
      <c r="E38" t="s">
        <v>29</v>
      </c>
      <c r="F38">
        <v>4</v>
      </c>
      <c r="G38">
        <v>7183.29</v>
      </c>
      <c r="H38">
        <v>2390.4499999999998</v>
      </c>
      <c r="I38">
        <v>0</v>
      </c>
      <c r="J38">
        <v>4502.1899999999996</v>
      </c>
      <c r="K38">
        <v>0</v>
      </c>
      <c r="L38">
        <v>0</v>
      </c>
      <c r="M38">
        <v>0</v>
      </c>
      <c r="N38">
        <v>71.754900000000006</v>
      </c>
      <c r="O38">
        <v>218.898</v>
      </c>
      <c r="P38">
        <v>218.89699999999999</v>
      </c>
      <c r="Q38">
        <v>0</v>
      </c>
      <c r="R38">
        <v>0</v>
      </c>
      <c r="S38">
        <v>0</v>
      </c>
      <c r="T38">
        <v>0</v>
      </c>
      <c r="U38">
        <v>0</v>
      </c>
      <c r="V38">
        <v>765.51499999999999</v>
      </c>
      <c r="W38">
        <v>117.899</v>
      </c>
      <c r="X38">
        <v>429.75200000000001</v>
      </c>
      <c r="Y38">
        <v>217.863</v>
      </c>
      <c r="Z38">
        <v>0.70210399999999995</v>
      </c>
      <c r="AA38">
        <v>0.211288</v>
      </c>
      <c r="AB38">
        <v>0.49080400000000002</v>
      </c>
    </row>
    <row r="39" spans="1:28">
      <c r="A39" s="1" t="str">
        <f t="shared" si="0"/>
        <v>SFm2003CZ015</v>
      </c>
      <c r="B39" t="s">
        <v>27</v>
      </c>
      <c r="C39">
        <v>2003</v>
      </c>
      <c r="D39" t="s">
        <v>28</v>
      </c>
      <c r="E39" t="s">
        <v>29</v>
      </c>
      <c r="F39">
        <v>5</v>
      </c>
      <c r="G39">
        <v>7272.02</v>
      </c>
      <c r="H39">
        <v>2390.4499999999998</v>
      </c>
      <c r="I39">
        <v>0</v>
      </c>
      <c r="J39">
        <v>4517.1400000000003</v>
      </c>
      <c r="K39">
        <v>0</v>
      </c>
      <c r="L39">
        <v>0</v>
      </c>
      <c r="M39">
        <v>0</v>
      </c>
      <c r="N39">
        <v>89.622</v>
      </c>
      <c r="O39">
        <v>274.80099999999999</v>
      </c>
      <c r="P39">
        <v>274.80099999999999</v>
      </c>
      <c r="Q39">
        <v>0</v>
      </c>
      <c r="R39">
        <v>0</v>
      </c>
      <c r="S39">
        <v>0</v>
      </c>
      <c r="T39">
        <v>0</v>
      </c>
      <c r="U39">
        <v>0</v>
      </c>
      <c r="V39">
        <v>866.62</v>
      </c>
      <c r="W39">
        <v>117.899</v>
      </c>
      <c r="X39">
        <v>531.90300000000002</v>
      </c>
      <c r="Y39">
        <v>216.81700000000001</v>
      </c>
      <c r="Z39">
        <v>0.70291499999999996</v>
      </c>
      <c r="AA39">
        <v>0.211288</v>
      </c>
      <c r="AB39">
        <v>0.49160599999999999</v>
      </c>
    </row>
    <row r="40" spans="1:28">
      <c r="A40" s="1" t="str">
        <f t="shared" si="0"/>
        <v>SFm2003CZ021</v>
      </c>
      <c r="B40" t="s">
        <v>27</v>
      </c>
      <c r="C40">
        <v>2003</v>
      </c>
      <c r="D40" t="s">
        <v>30</v>
      </c>
      <c r="E40" t="s">
        <v>29</v>
      </c>
      <c r="F40">
        <v>1</v>
      </c>
      <c r="G40">
        <v>6745.34</v>
      </c>
      <c r="H40">
        <v>2113</v>
      </c>
      <c r="I40">
        <v>0</v>
      </c>
      <c r="J40">
        <v>3930.8</v>
      </c>
      <c r="K40">
        <v>0</v>
      </c>
      <c r="L40">
        <v>571.70899999999995</v>
      </c>
      <c r="M40">
        <v>0</v>
      </c>
      <c r="N40">
        <v>15.948600000000001</v>
      </c>
      <c r="O40">
        <v>113.892</v>
      </c>
      <c r="P40">
        <v>46.614400000000003</v>
      </c>
      <c r="Q40">
        <v>67.277699999999996</v>
      </c>
      <c r="R40">
        <v>0</v>
      </c>
      <c r="S40">
        <v>0</v>
      </c>
      <c r="T40">
        <v>0</v>
      </c>
      <c r="U40">
        <v>0</v>
      </c>
      <c r="V40">
        <v>415.46899999999999</v>
      </c>
      <c r="W40">
        <v>117.899</v>
      </c>
      <c r="X40">
        <v>95.834500000000006</v>
      </c>
      <c r="Y40">
        <v>201.73500000000001</v>
      </c>
      <c r="Z40">
        <v>3.0567299999999999</v>
      </c>
      <c r="AA40">
        <v>0.17055300000000001</v>
      </c>
      <c r="AB40">
        <v>0.43793100000000001</v>
      </c>
    </row>
    <row r="41" spans="1:28">
      <c r="A41" s="1" t="str">
        <f t="shared" si="0"/>
        <v>SFm2003CZ022</v>
      </c>
      <c r="B41" t="s">
        <v>27</v>
      </c>
      <c r="C41">
        <v>2003</v>
      </c>
      <c r="D41" t="s">
        <v>30</v>
      </c>
      <c r="E41" t="s">
        <v>29</v>
      </c>
      <c r="F41">
        <v>2</v>
      </c>
      <c r="G41">
        <v>6836.71</v>
      </c>
      <c r="H41">
        <v>2113</v>
      </c>
      <c r="I41">
        <v>0</v>
      </c>
      <c r="J41">
        <v>3985.2</v>
      </c>
      <c r="K41">
        <v>0</v>
      </c>
      <c r="L41">
        <v>383.86599999999999</v>
      </c>
      <c r="M41">
        <v>0</v>
      </c>
      <c r="N41">
        <v>77.869500000000002</v>
      </c>
      <c r="O41">
        <v>276.779</v>
      </c>
      <c r="P41">
        <v>232.45699999999999</v>
      </c>
      <c r="Q41">
        <v>44.321899999999999</v>
      </c>
      <c r="R41">
        <v>0</v>
      </c>
      <c r="S41">
        <v>0</v>
      </c>
      <c r="T41">
        <v>0</v>
      </c>
      <c r="U41">
        <v>0</v>
      </c>
      <c r="V41">
        <v>745.303</v>
      </c>
      <c r="W41">
        <v>117.899</v>
      </c>
      <c r="X41">
        <v>429.483</v>
      </c>
      <c r="Y41">
        <v>197.92099999999999</v>
      </c>
      <c r="Z41">
        <v>2.4309699999999999</v>
      </c>
      <c r="AA41">
        <v>0.17055300000000001</v>
      </c>
      <c r="AB41">
        <v>0.44033600000000001</v>
      </c>
    </row>
    <row r="42" spans="1:28">
      <c r="A42" s="1" t="str">
        <f t="shared" si="0"/>
        <v>SFm2003CZ023</v>
      </c>
      <c r="B42" t="s">
        <v>27</v>
      </c>
      <c r="C42">
        <v>2003</v>
      </c>
      <c r="D42" t="s">
        <v>30</v>
      </c>
      <c r="E42" t="s">
        <v>29</v>
      </c>
      <c r="F42">
        <v>3</v>
      </c>
      <c r="G42">
        <v>6478.13</v>
      </c>
      <c r="H42">
        <v>2113</v>
      </c>
      <c r="I42">
        <v>0</v>
      </c>
      <c r="J42">
        <v>3959.77</v>
      </c>
      <c r="K42">
        <v>0</v>
      </c>
      <c r="L42">
        <v>204.053</v>
      </c>
      <c r="M42">
        <v>0</v>
      </c>
      <c r="N42">
        <v>45.091500000000003</v>
      </c>
      <c r="O42">
        <v>156.21600000000001</v>
      </c>
      <c r="P42">
        <v>133.45699999999999</v>
      </c>
      <c r="Q42">
        <v>22.7593</v>
      </c>
      <c r="R42">
        <v>0</v>
      </c>
      <c r="S42">
        <v>0</v>
      </c>
      <c r="T42">
        <v>0</v>
      </c>
      <c r="U42">
        <v>0</v>
      </c>
      <c r="V42">
        <v>579.06899999999996</v>
      </c>
      <c r="W42">
        <v>117.899</v>
      </c>
      <c r="X42">
        <v>261.47399999999999</v>
      </c>
      <c r="Y42">
        <v>199.69499999999999</v>
      </c>
      <c r="Z42">
        <v>1.8919699999999999</v>
      </c>
      <c r="AA42">
        <v>0.17055300000000001</v>
      </c>
      <c r="AB42">
        <v>0.44267699999999999</v>
      </c>
    </row>
    <row r="43" spans="1:28">
      <c r="A43" s="1" t="str">
        <f t="shared" si="0"/>
        <v>SFm2003CZ024</v>
      </c>
      <c r="B43" t="s">
        <v>27</v>
      </c>
      <c r="C43">
        <v>2003</v>
      </c>
      <c r="D43" t="s">
        <v>30</v>
      </c>
      <c r="E43" t="s">
        <v>29</v>
      </c>
      <c r="F43">
        <v>4</v>
      </c>
      <c r="G43">
        <v>6642.53</v>
      </c>
      <c r="H43">
        <v>2113</v>
      </c>
      <c r="I43">
        <v>0</v>
      </c>
      <c r="J43">
        <v>3967.13</v>
      </c>
      <c r="K43">
        <v>0</v>
      </c>
      <c r="L43">
        <v>305.14600000000002</v>
      </c>
      <c r="M43">
        <v>0</v>
      </c>
      <c r="N43">
        <v>54.397799999999997</v>
      </c>
      <c r="O43">
        <v>202.86099999999999</v>
      </c>
      <c r="P43">
        <v>161.465</v>
      </c>
      <c r="Q43">
        <v>41.396000000000001</v>
      </c>
      <c r="R43">
        <v>0</v>
      </c>
      <c r="S43">
        <v>0</v>
      </c>
      <c r="T43">
        <v>0</v>
      </c>
      <c r="U43">
        <v>0</v>
      </c>
      <c r="V43">
        <v>628.95699999999999</v>
      </c>
      <c r="W43">
        <v>117.899</v>
      </c>
      <c r="X43">
        <v>311.87299999999999</v>
      </c>
      <c r="Y43">
        <v>199.184</v>
      </c>
      <c r="Z43">
        <v>0.80105999999999999</v>
      </c>
      <c r="AA43">
        <v>0.17055300000000001</v>
      </c>
      <c r="AB43">
        <v>0.44446600000000003</v>
      </c>
    </row>
    <row r="44" spans="1:28">
      <c r="A44" s="1" t="str">
        <f t="shared" si="0"/>
        <v>SFm2003CZ025</v>
      </c>
      <c r="B44" t="s">
        <v>27</v>
      </c>
      <c r="C44">
        <v>2003</v>
      </c>
      <c r="D44" t="s">
        <v>30</v>
      </c>
      <c r="E44" t="s">
        <v>29</v>
      </c>
      <c r="F44">
        <v>5</v>
      </c>
      <c r="G44">
        <v>6174.97</v>
      </c>
      <c r="H44">
        <v>2113</v>
      </c>
      <c r="I44">
        <v>0</v>
      </c>
      <c r="J44">
        <v>3923.3</v>
      </c>
      <c r="K44">
        <v>0</v>
      </c>
      <c r="L44">
        <v>116.52800000000001</v>
      </c>
      <c r="M44">
        <v>0</v>
      </c>
      <c r="N44">
        <v>2.1525300000000001</v>
      </c>
      <c r="O44">
        <v>19.989899999999999</v>
      </c>
      <c r="P44">
        <v>6.1394700000000002</v>
      </c>
      <c r="Q44">
        <v>13.8504</v>
      </c>
      <c r="R44">
        <v>0</v>
      </c>
      <c r="S44">
        <v>0</v>
      </c>
      <c r="T44">
        <v>0</v>
      </c>
      <c r="U44">
        <v>0</v>
      </c>
      <c r="V44">
        <v>333.40199999999999</v>
      </c>
      <c r="W44">
        <v>117.899</v>
      </c>
      <c r="X44">
        <v>13.2889</v>
      </c>
      <c r="Y44">
        <v>202.21299999999999</v>
      </c>
      <c r="Z44">
        <v>1.04129</v>
      </c>
      <c r="AA44">
        <v>0.17055300000000001</v>
      </c>
      <c r="AB44">
        <v>0.44519799999999998</v>
      </c>
    </row>
    <row r="45" spans="1:28">
      <c r="A45" s="1" t="str">
        <f t="shared" si="0"/>
        <v>SFm2007CZ011</v>
      </c>
      <c r="B45" t="s">
        <v>27</v>
      </c>
      <c r="C45">
        <v>2007</v>
      </c>
      <c r="D45" t="s">
        <v>28</v>
      </c>
      <c r="E45" t="s">
        <v>29</v>
      </c>
      <c r="F45">
        <v>1</v>
      </c>
      <c r="G45">
        <v>6899.72</v>
      </c>
      <c r="H45">
        <v>2390.4499999999998</v>
      </c>
      <c r="I45">
        <v>0</v>
      </c>
      <c r="J45">
        <v>4431.88</v>
      </c>
      <c r="K45">
        <v>0</v>
      </c>
      <c r="L45">
        <v>0</v>
      </c>
      <c r="M45">
        <v>0</v>
      </c>
      <c r="N45">
        <v>20.198399999999999</v>
      </c>
      <c r="O45">
        <v>57.180900000000001</v>
      </c>
      <c r="P45">
        <v>57.180900000000001</v>
      </c>
      <c r="Q45">
        <v>0</v>
      </c>
      <c r="R45">
        <v>0</v>
      </c>
      <c r="S45">
        <v>0</v>
      </c>
      <c r="T45">
        <v>0</v>
      </c>
      <c r="U45">
        <v>0</v>
      </c>
      <c r="V45">
        <v>433.964</v>
      </c>
      <c r="W45">
        <v>100.634</v>
      </c>
      <c r="X45">
        <v>123.697</v>
      </c>
      <c r="Y45">
        <v>209.63300000000001</v>
      </c>
      <c r="Z45">
        <v>0.696102</v>
      </c>
      <c r="AA45">
        <v>0.211288</v>
      </c>
      <c r="AB45">
        <v>0.48479699999999998</v>
      </c>
    </row>
    <row r="46" spans="1:28">
      <c r="A46" s="1" t="str">
        <f t="shared" si="0"/>
        <v>SFm2007CZ012</v>
      </c>
      <c r="B46" t="s">
        <v>27</v>
      </c>
      <c r="C46">
        <v>2007</v>
      </c>
      <c r="D46" t="s">
        <v>28</v>
      </c>
      <c r="E46" t="s">
        <v>29</v>
      </c>
      <c r="F46">
        <v>2</v>
      </c>
      <c r="G46">
        <v>7260.24</v>
      </c>
      <c r="H46">
        <v>2390.4499999999998</v>
      </c>
      <c r="I46">
        <v>0</v>
      </c>
      <c r="J46">
        <v>4496.12</v>
      </c>
      <c r="K46">
        <v>0</v>
      </c>
      <c r="L46">
        <v>0</v>
      </c>
      <c r="M46">
        <v>0</v>
      </c>
      <c r="N46">
        <v>95.048000000000002</v>
      </c>
      <c r="O46">
        <v>278.61900000000003</v>
      </c>
      <c r="P46">
        <v>278.61900000000003</v>
      </c>
      <c r="Q46">
        <v>0</v>
      </c>
      <c r="R46">
        <v>0</v>
      </c>
      <c r="S46">
        <v>0</v>
      </c>
      <c r="T46">
        <v>0</v>
      </c>
      <c r="U46">
        <v>0</v>
      </c>
      <c r="V46">
        <v>860.36599999999999</v>
      </c>
      <c r="W46">
        <v>100.634</v>
      </c>
      <c r="X46">
        <v>554.03099999999995</v>
      </c>
      <c r="Y46">
        <v>205.7</v>
      </c>
      <c r="Z46">
        <v>0.69940199999999997</v>
      </c>
      <c r="AA46">
        <v>0.211288</v>
      </c>
      <c r="AB46">
        <v>0.48809999999999998</v>
      </c>
    </row>
    <row r="47" spans="1:28">
      <c r="A47" s="1" t="str">
        <f t="shared" si="0"/>
        <v>SFm2007CZ013</v>
      </c>
      <c r="B47" t="s">
        <v>27</v>
      </c>
      <c r="C47">
        <v>2007</v>
      </c>
      <c r="D47" t="s">
        <v>28</v>
      </c>
      <c r="E47" t="s">
        <v>29</v>
      </c>
      <c r="F47">
        <v>3</v>
      </c>
      <c r="G47">
        <v>6814.85</v>
      </c>
      <c r="H47">
        <v>2390.4499999999998</v>
      </c>
      <c r="I47">
        <v>0</v>
      </c>
      <c r="J47">
        <v>4416.2700000000004</v>
      </c>
      <c r="K47">
        <v>0</v>
      </c>
      <c r="L47">
        <v>0</v>
      </c>
      <c r="M47">
        <v>0</v>
      </c>
      <c r="N47">
        <v>2.2174499999999999</v>
      </c>
      <c r="O47">
        <v>5.9107799999999999</v>
      </c>
      <c r="P47">
        <v>5.9107799999999999</v>
      </c>
      <c r="Q47">
        <v>0</v>
      </c>
      <c r="R47">
        <v>0</v>
      </c>
      <c r="S47">
        <v>0</v>
      </c>
      <c r="T47">
        <v>0</v>
      </c>
      <c r="U47">
        <v>0</v>
      </c>
      <c r="V47">
        <v>324.84300000000002</v>
      </c>
      <c r="W47">
        <v>100.634</v>
      </c>
      <c r="X47">
        <v>13.631</v>
      </c>
      <c r="Y47">
        <v>210.578</v>
      </c>
      <c r="Z47">
        <v>0.69609799999999999</v>
      </c>
      <c r="AA47">
        <v>0.211288</v>
      </c>
      <c r="AB47">
        <v>0.48479299999999997</v>
      </c>
    </row>
    <row r="48" spans="1:28">
      <c r="A48" s="1" t="str">
        <f t="shared" si="0"/>
        <v>SFm2007CZ014</v>
      </c>
      <c r="B48" t="s">
        <v>27</v>
      </c>
      <c r="C48">
        <v>2007</v>
      </c>
      <c r="D48" t="s">
        <v>28</v>
      </c>
      <c r="E48" t="s">
        <v>29</v>
      </c>
      <c r="F48">
        <v>4</v>
      </c>
      <c r="G48">
        <v>7273.35</v>
      </c>
      <c r="H48">
        <v>2390.4499999999998</v>
      </c>
      <c r="I48">
        <v>0</v>
      </c>
      <c r="J48">
        <v>4499.78</v>
      </c>
      <c r="K48">
        <v>0</v>
      </c>
      <c r="L48">
        <v>0</v>
      </c>
      <c r="M48">
        <v>0</v>
      </c>
      <c r="N48">
        <v>97.381799999999998</v>
      </c>
      <c r="O48">
        <v>285.738</v>
      </c>
      <c r="P48">
        <v>285.738</v>
      </c>
      <c r="Q48">
        <v>0</v>
      </c>
      <c r="R48">
        <v>0</v>
      </c>
      <c r="S48">
        <v>0</v>
      </c>
      <c r="T48">
        <v>0</v>
      </c>
      <c r="U48">
        <v>0</v>
      </c>
      <c r="V48">
        <v>875.47799999999995</v>
      </c>
      <c r="W48">
        <v>100.634</v>
      </c>
      <c r="X48">
        <v>569.37099999999998</v>
      </c>
      <c r="Y48">
        <v>205.47200000000001</v>
      </c>
      <c r="Z48">
        <v>0.70060100000000003</v>
      </c>
      <c r="AA48">
        <v>0.211288</v>
      </c>
      <c r="AB48">
        <v>0.48843700000000001</v>
      </c>
    </row>
    <row r="49" spans="1:28">
      <c r="A49" s="1" t="str">
        <f t="shared" si="0"/>
        <v>SFm2007CZ015</v>
      </c>
      <c r="B49" t="s">
        <v>27</v>
      </c>
      <c r="C49">
        <v>2007</v>
      </c>
      <c r="D49" t="s">
        <v>28</v>
      </c>
      <c r="E49" t="s">
        <v>29</v>
      </c>
      <c r="F49">
        <v>5</v>
      </c>
      <c r="G49">
        <v>7292.13</v>
      </c>
      <c r="H49">
        <v>2390.4499999999998</v>
      </c>
      <c r="I49">
        <v>0</v>
      </c>
      <c r="J49">
        <v>4501.99</v>
      </c>
      <c r="K49">
        <v>0</v>
      </c>
      <c r="L49">
        <v>0</v>
      </c>
      <c r="M49">
        <v>0</v>
      </c>
      <c r="N49">
        <v>101.839</v>
      </c>
      <c r="O49">
        <v>297.85000000000002</v>
      </c>
      <c r="P49">
        <v>297.85000000000002</v>
      </c>
      <c r="Q49">
        <v>0</v>
      </c>
      <c r="R49">
        <v>0</v>
      </c>
      <c r="S49">
        <v>0</v>
      </c>
      <c r="T49">
        <v>0</v>
      </c>
      <c r="U49">
        <v>0</v>
      </c>
      <c r="V49">
        <v>913.64300000000003</v>
      </c>
      <c r="W49">
        <v>100.634</v>
      </c>
      <c r="X49">
        <v>607.66999999999996</v>
      </c>
      <c r="Y49">
        <v>205.339</v>
      </c>
      <c r="Z49">
        <v>0.69949799999999995</v>
      </c>
      <c r="AA49">
        <v>0.211288</v>
      </c>
      <c r="AB49">
        <v>0.48819800000000002</v>
      </c>
    </row>
    <row r="50" spans="1:28">
      <c r="A50" s="1" t="str">
        <f t="shared" si="0"/>
        <v>SFm2007CZ021</v>
      </c>
      <c r="B50" t="s">
        <v>27</v>
      </c>
      <c r="C50">
        <v>2007</v>
      </c>
      <c r="D50" t="s">
        <v>30</v>
      </c>
      <c r="E50" t="s">
        <v>29</v>
      </c>
      <c r="F50">
        <v>1</v>
      </c>
      <c r="G50">
        <v>7074.47</v>
      </c>
      <c r="H50">
        <v>2113</v>
      </c>
      <c r="I50">
        <v>0</v>
      </c>
      <c r="J50">
        <v>3926.08</v>
      </c>
      <c r="K50">
        <v>0</v>
      </c>
      <c r="L50">
        <v>729.41499999999996</v>
      </c>
      <c r="M50">
        <v>0</v>
      </c>
      <c r="N50">
        <v>50.213000000000001</v>
      </c>
      <c r="O50">
        <v>255.77</v>
      </c>
      <c r="P50">
        <v>141.88800000000001</v>
      </c>
      <c r="Q50">
        <v>113.883</v>
      </c>
      <c r="R50">
        <v>0</v>
      </c>
      <c r="S50">
        <v>0</v>
      </c>
      <c r="T50">
        <v>0</v>
      </c>
      <c r="U50">
        <v>0</v>
      </c>
      <c r="V50">
        <v>580.15200000000004</v>
      </c>
      <c r="W50">
        <v>100.634</v>
      </c>
      <c r="X50">
        <v>289.767</v>
      </c>
      <c r="Y50">
        <v>189.751</v>
      </c>
      <c r="Z50">
        <v>2.5397699999999999</v>
      </c>
      <c r="AA50">
        <v>0.17055300000000001</v>
      </c>
      <c r="AB50">
        <v>0.43021799999999999</v>
      </c>
    </row>
    <row r="51" spans="1:28">
      <c r="A51" s="1" t="str">
        <f t="shared" si="0"/>
        <v>SFm2007CZ022</v>
      </c>
      <c r="B51" t="s">
        <v>27</v>
      </c>
      <c r="C51">
        <v>2007</v>
      </c>
      <c r="D51" t="s">
        <v>30</v>
      </c>
      <c r="E51" t="s">
        <v>29</v>
      </c>
      <c r="F51">
        <v>2</v>
      </c>
      <c r="G51">
        <v>6705.86</v>
      </c>
      <c r="H51">
        <v>2113</v>
      </c>
      <c r="I51">
        <v>0</v>
      </c>
      <c r="J51">
        <v>3937.09</v>
      </c>
      <c r="K51">
        <v>0</v>
      </c>
      <c r="L51">
        <v>377.37900000000002</v>
      </c>
      <c r="M51">
        <v>0</v>
      </c>
      <c r="N51">
        <v>58.034300000000002</v>
      </c>
      <c r="O51">
        <v>220.36099999999999</v>
      </c>
      <c r="P51">
        <v>164.416</v>
      </c>
      <c r="Q51">
        <v>55.945300000000003</v>
      </c>
      <c r="R51">
        <v>0</v>
      </c>
      <c r="S51">
        <v>0</v>
      </c>
      <c r="T51">
        <v>0</v>
      </c>
      <c r="U51">
        <v>0</v>
      </c>
      <c r="V51">
        <v>616.82299999999998</v>
      </c>
      <c r="W51">
        <v>100.634</v>
      </c>
      <c r="X51">
        <v>327.15699999999998</v>
      </c>
      <c r="Y51">
        <v>189.03200000000001</v>
      </c>
      <c r="Z51">
        <v>2.3094000000000001</v>
      </c>
      <c r="AA51">
        <v>0.17055300000000001</v>
      </c>
      <c r="AB51">
        <v>0.43297099999999999</v>
      </c>
    </row>
    <row r="52" spans="1:28">
      <c r="A52" s="1" t="str">
        <f t="shared" si="0"/>
        <v>SFm2007CZ023</v>
      </c>
      <c r="B52" t="s">
        <v>27</v>
      </c>
      <c r="C52">
        <v>2007</v>
      </c>
      <c r="D52" t="s">
        <v>30</v>
      </c>
      <c r="E52" t="s">
        <v>29</v>
      </c>
      <c r="F52">
        <v>3</v>
      </c>
      <c r="G52">
        <v>6476.03</v>
      </c>
      <c r="H52">
        <v>2113</v>
      </c>
      <c r="I52">
        <v>0</v>
      </c>
      <c r="J52">
        <v>3923.69</v>
      </c>
      <c r="K52">
        <v>0</v>
      </c>
      <c r="L52">
        <v>246.096</v>
      </c>
      <c r="M52">
        <v>0</v>
      </c>
      <c r="N52">
        <v>41.259</v>
      </c>
      <c r="O52">
        <v>151.98699999999999</v>
      </c>
      <c r="P52">
        <v>116.16</v>
      </c>
      <c r="Q52">
        <v>35.827500000000001</v>
      </c>
      <c r="R52">
        <v>0</v>
      </c>
      <c r="S52">
        <v>0</v>
      </c>
      <c r="T52">
        <v>0</v>
      </c>
      <c r="U52">
        <v>0</v>
      </c>
      <c r="V52">
        <v>531.66700000000003</v>
      </c>
      <c r="W52">
        <v>100.634</v>
      </c>
      <c r="X52">
        <v>241.191</v>
      </c>
      <c r="Y52">
        <v>189.84200000000001</v>
      </c>
      <c r="Z52">
        <v>1.84162</v>
      </c>
      <c r="AA52">
        <v>0.17055300000000001</v>
      </c>
      <c r="AB52">
        <v>0.43543700000000002</v>
      </c>
    </row>
    <row r="53" spans="1:28">
      <c r="A53" s="1" t="str">
        <f t="shared" si="0"/>
        <v>SFm2007CZ024</v>
      </c>
      <c r="B53" t="s">
        <v>27</v>
      </c>
      <c r="C53">
        <v>2007</v>
      </c>
      <c r="D53" t="s">
        <v>30</v>
      </c>
      <c r="E53" t="s">
        <v>29</v>
      </c>
      <c r="F53">
        <v>4</v>
      </c>
      <c r="G53">
        <v>6319.14</v>
      </c>
      <c r="H53">
        <v>2113</v>
      </c>
      <c r="I53">
        <v>0</v>
      </c>
      <c r="J53">
        <v>3925.74</v>
      </c>
      <c r="K53">
        <v>0</v>
      </c>
      <c r="L53">
        <v>108.054</v>
      </c>
      <c r="M53">
        <v>0</v>
      </c>
      <c r="N53">
        <v>41.258899999999997</v>
      </c>
      <c r="O53">
        <v>131.08000000000001</v>
      </c>
      <c r="P53">
        <v>116.15900000000001</v>
      </c>
      <c r="Q53">
        <v>14.9217</v>
      </c>
      <c r="R53">
        <v>0</v>
      </c>
      <c r="S53">
        <v>0</v>
      </c>
      <c r="T53">
        <v>0</v>
      </c>
      <c r="U53">
        <v>0</v>
      </c>
      <c r="V53">
        <v>531.53200000000004</v>
      </c>
      <c r="W53">
        <v>100.634</v>
      </c>
      <c r="X53">
        <v>241.18899999999999</v>
      </c>
      <c r="Y53">
        <v>189.708</v>
      </c>
      <c r="Z53">
        <v>1.51597</v>
      </c>
      <c r="AA53">
        <v>0.17055300000000001</v>
      </c>
      <c r="AB53">
        <v>0.43785600000000002</v>
      </c>
    </row>
    <row r="54" spans="1:28">
      <c r="A54" s="1" t="str">
        <f t="shared" si="0"/>
        <v>SFm2007CZ025</v>
      </c>
      <c r="B54" t="s">
        <v>27</v>
      </c>
      <c r="C54">
        <v>2007</v>
      </c>
      <c r="D54" t="s">
        <v>30</v>
      </c>
      <c r="E54" t="s">
        <v>29</v>
      </c>
      <c r="F54">
        <v>5</v>
      </c>
      <c r="G54">
        <v>6384.8</v>
      </c>
      <c r="H54">
        <v>2113</v>
      </c>
      <c r="I54">
        <v>0</v>
      </c>
      <c r="J54">
        <v>3934.07</v>
      </c>
      <c r="K54">
        <v>0</v>
      </c>
      <c r="L54">
        <v>127.649</v>
      </c>
      <c r="M54">
        <v>0</v>
      </c>
      <c r="N54">
        <v>50.2149</v>
      </c>
      <c r="O54">
        <v>159.86500000000001</v>
      </c>
      <c r="P54">
        <v>141.89400000000001</v>
      </c>
      <c r="Q54">
        <v>17.9711</v>
      </c>
      <c r="R54">
        <v>0</v>
      </c>
      <c r="S54">
        <v>0</v>
      </c>
      <c r="T54">
        <v>0</v>
      </c>
      <c r="U54">
        <v>0</v>
      </c>
      <c r="V54">
        <v>579.60500000000002</v>
      </c>
      <c r="W54">
        <v>100.634</v>
      </c>
      <c r="X54">
        <v>289.77499999999998</v>
      </c>
      <c r="Y54">
        <v>189.196</v>
      </c>
      <c r="Z54">
        <v>1.45564</v>
      </c>
      <c r="AA54">
        <v>0.17055300000000001</v>
      </c>
      <c r="AB54">
        <v>0.43776599999999999</v>
      </c>
    </row>
    <row r="55" spans="1:28">
      <c r="A55" s="1" t="str">
        <f t="shared" si="0"/>
        <v>SFm1975CZ031</v>
      </c>
      <c r="B55" t="s">
        <v>27</v>
      </c>
      <c r="C55">
        <v>1975</v>
      </c>
      <c r="D55" t="s">
        <v>31</v>
      </c>
      <c r="E55" t="s">
        <v>29</v>
      </c>
      <c r="F55">
        <v>1</v>
      </c>
      <c r="G55">
        <v>5632.2</v>
      </c>
      <c r="H55">
        <v>1826.77</v>
      </c>
      <c r="I55">
        <v>0</v>
      </c>
      <c r="J55">
        <v>3367.6</v>
      </c>
      <c r="K55">
        <v>0</v>
      </c>
      <c r="L55">
        <v>153.02000000000001</v>
      </c>
      <c r="M55">
        <v>0</v>
      </c>
      <c r="N55">
        <v>53.241700000000002</v>
      </c>
      <c r="O55">
        <v>231.56399999999999</v>
      </c>
      <c r="P55">
        <v>211.96600000000001</v>
      </c>
      <c r="Q55">
        <v>19.598400000000002</v>
      </c>
      <c r="R55">
        <v>0</v>
      </c>
      <c r="S55">
        <v>0</v>
      </c>
      <c r="T55">
        <v>0</v>
      </c>
      <c r="U55">
        <v>0</v>
      </c>
      <c r="V55">
        <v>745.23299999999995</v>
      </c>
      <c r="W55">
        <v>117.899</v>
      </c>
      <c r="X55">
        <v>423.62400000000002</v>
      </c>
      <c r="Y55">
        <v>203.71</v>
      </c>
      <c r="Z55">
        <v>1.6156900000000001</v>
      </c>
      <c r="AA55">
        <v>0.14743700000000001</v>
      </c>
      <c r="AB55">
        <v>0.37093799999999999</v>
      </c>
    </row>
    <row r="56" spans="1:28">
      <c r="A56" s="1" t="str">
        <f t="shared" si="0"/>
        <v>SFm1975CZ032</v>
      </c>
      <c r="B56" t="s">
        <v>27</v>
      </c>
      <c r="C56">
        <v>1975</v>
      </c>
      <c r="D56" t="s">
        <v>31</v>
      </c>
      <c r="E56" t="s">
        <v>29</v>
      </c>
      <c r="F56">
        <v>2</v>
      </c>
      <c r="G56">
        <v>5305.76</v>
      </c>
      <c r="H56">
        <v>1826.77</v>
      </c>
      <c r="I56">
        <v>0</v>
      </c>
      <c r="J56">
        <v>3321.79</v>
      </c>
      <c r="K56">
        <v>0</v>
      </c>
      <c r="L56">
        <v>94.458200000000005</v>
      </c>
      <c r="M56">
        <v>0</v>
      </c>
      <c r="N56">
        <v>10.355700000000001</v>
      </c>
      <c r="O56">
        <v>52.379199999999997</v>
      </c>
      <c r="P56">
        <v>40.432499999999997</v>
      </c>
      <c r="Q56">
        <v>11.9467</v>
      </c>
      <c r="R56">
        <v>0</v>
      </c>
      <c r="S56">
        <v>0</v>
      </c>
      <c r="T56">
        <v>0</v>
      </c>
      <c r="U56">
        <v>0</v>
      </c>
      <c r="V56">
        <v>413.07499999999999</v>
      </c>
      <c r="W56">
        <v>117.899</v>
      </c>
      <c r="X56">
        <v>88.108000000000004</v>
      </c>
      <c r="Y56">
        <v>207.06700000000001</v>
      </c>
      <c r="Z56">
        <v>1.17245</v>
      </c>
      <c r="AA56">
        <v>0.14743700000000001</v>
      </c>
      <c r="AB56">
        <v>0.37268400000000002</v>
      </c>
    </row>
    <row r="57" spans="1:28">
      <c r="A57" s="1" t="str">
        <f t="shared" si="0"/>
        <v>SFm1975CZ033</v>
      </c>
      <c r="B57" t="s">
        <v>27</v>
      </c>
      <c r="C57">
        <v>1975</v>
      </c>
      <c r="D57" t="s">
        <v>31</v>
      </c>
      <c r="E57" t="s">
        <v>29</v>
      </c>
      <c r="F57">
        <v>3</v>
      </c>
      <c r="G57">
        <v>5407.18</v>
      </c>
      <c r="H57">
        <v>1826.77</v>
      </c>
      <c r="I57">
        <v>0</v>
      </c>
      <c r="J57">
        <v>3347.74</v>
      </c>
      <c r="K57">
        <v>0</v>
      </c>
      <c r="L57">
        <v>57.634999999999998</v>
      </c>
      <c r="M57">
        <v>0</v>
      </c>
      <c r="N57">
        <v>33.847799999999999</v>
      </c>
      <c r="O57">
        <v>141.19</v>
      </c>
      <c r="P57">
        <v>134.053</v>
      </c>
      <c r="Q57">
        <v>7.1373499999999996</v>
      </c>
      <c r="R57">
        <v>0</v>
      </c>
      <c r="S57">
        <v>0</v>
      </c>
      <c r="T57">
        <v>0</v>
      </c>
      <c r="U57">
        <v>0</v>
      </c>
      <c r="V57">
        <v>598.46</v>
      </c>
      <c r="W57">
        <v>117.899</v>
      </c>
      <c r="X57">
        <v>275.392</v>
      </c>
      <c r="Y57">
        <v>205.16800000000001</v>
      </c>
      <c r="Z57">
        <v>0.958623</v>
      </c>
      <c r="AA57">
        <v>0.14743700000000001</v>
      </c>
      <c r="AB57">
        <v>0.37347200000000003</v>
      </c>
    </row>
    <row r="58" spans="1:28">
      <c r="A58" s="1" t="str">
        <f t="shared" si="0"/>
        <v>SFm1975CZ034</v>
      </c>
      <c r="B58" t="s">
        <v>27</v>
      </c>
      <c r="C58">
        <v>1975</v>
      </c>
      <c r="D58" t="s">
        <v>31</v>
      </c>
      <c r="E58" t="s">
        <v>29</v>
      </c>
      <c r="F58">
        <v>4</v>
      </c>
      <c r="G58">
        <v>5604.71</v>
      </c>
      <c r="H58">
        <v>1826.77</v>
      </c>
      <c r="I58">
        <v>0</v>
      </c>
      <c r="J58">
        <v>3362.52</v>
      </c>
      <c r="K58">
        <v>0</v>
      </c>
      <c r="L58">
        <v>153.20699999999999</v>
      </c>
      <c r="M58">
        <v>0</v>
      </c>
      <c r="N58">
        <v>48.545200000000001</v>
      </c>
      <c r="O58">
        <v>213.65700000000001</v>
      </c>
      <c r="P58">
        <v>194.036</v>
      </c>
      <c r="Q58">
        <v>19.621200000000002</v>
      </c>
      <c r="R58">
        <v>0</v>
      </c>
      <c r="S58">
        <v>0</v>
      </c>
      <c r="T58">
        <v>0</v>
      </c>
      <c r="U58">
        <v>0</v>
      </c>
      <c r="V58">
        <v>698.19399999999996</v>
      </c>
      <c r="W58">
        <v>117.899</v>
      </c>
      <c r="X58">
        <v>376.21100000000001</v>
      </c>
      <c r="Y58">
        <v>204.084</v>
      </c>
      <c r="Z58">
        <v>1.61493</v>
      </c>
      <c r="AA58">
        <v>0.14743700000000001</v>
      </c>
      <c r="AB58">
        <v>0.37093500000000001</v>
      </c>
    </row>
    <row r="59" spans="1:28">
      <c r="A59" s="1" t="str">
        <f t="shared" si="0"/>
        <v>SFm1975CZ035</v>
      </c>
      <c r="B59" t="s">
        <v>27</v>
      </c>
      <c r="C59">
        <v>1975</v>
      </c>
      <c r="D59" t="s">
        <v>31</v>
      </c>
      <c r="E59" t="s">
        <v>29</v>
      </c>
      <c r="F59">
        <v>5</v>
      </c>
      <c r="G59">
        <v>5522.94</v>
      </c>
      <c r="H59">
        <v>1826.77</v>
      </c>
      <c r="I59">
        <v>0</v>
      </c>
      <c r="J59">
        <v>3353.53</v>
      </c>
      <c r="K59">
        <v>0</v>
      </c>
      <c r="L59">
        <v>130.143</v>
      </c>
      <c r="M59">
        <v>0</v>
      </c>
      <c r="N59">
        <v>39.422699999999999</v>
      </c>
      <c r="O59">
        <v>173.07400000000001</v>
      </c>
      <c r="P59">
        <v>156.43899999999999</v>
      </c>
      <c r="Q59">
        <v>16.634899999999998</v>
      </c>
      <c r="R59">
        <v>0</v>
      </c>
      <c r="S59">
        <v>0</v>
      </c>
      <c r="T59">
        <v>0</v>
      </c>
      <c r="U59">
        <v>0</v>
      </c>
      <c r="V59">
        <v>637.64</v>
      </c>
      <c r="W59">
        <v>117.899</v>
      </c>
      <c r="X59">
        <v>314.99599999999998</v>
      </c>
      <c r="Y59">
        <v>204.745</v>
      </c>
      <c r="Z59">
        <v>1.37907</v>
      </c>
      <c r="AA59">
        <v>0.14743700000000001</v>
      </c>
      <c r="AB59">
        <v>0.371836</v>
      </c>
    </row>
    <row r="60" spans="1:28">
      <c r="A60" s="1" t="str">
        <f t="shared" si="0"/>
        <v>SFm1975CZ041</v>
      </c>
      <c r="B60" t="s">
        <v>27</v>
      </c>
      <c r="C60">
        <v>1975</v>
      </c>
      <c r="D60" t="s">
        <v>32</v>
      </c>
      <c r="E60" t="s">
        <v>29</v>
      </c>
      <c r="F60">
        <v>1</v>
      </c>
      <c r="G60">
        <v>6011.64</v>
      </c>
      <c r="H60">
        <v>1826.77</v>
      </c>
      <c r="I60">
        <v>0</v>
      </c>
      <c r="J60">
        <v>3348.05</v>
      </c>
      <c r="K60">
        <v>0</v>
      </c>
      <c r="L60">
        <v>695.98299999999995</v>
      </c>
      <c r="M60">
        <v>0</v>
      </c>
      <c r="N60">
        <v>11.9435</v>
      </c>
      <c r="O60">
        <v>128.88900000000001</v>
      </c>
      <c r="P60">
        <v>44.300199999999997</v>
      </c>
      <c r="Q60">
        <v>84.589100000000002</v>
      </c>
      <c r="R60">
        <v>0</v>
      </c>
      <c r="S60">
        <v>0</v>
      </c>
      <c r="T60">
        <v>0</v>
      </c>
      <c r="U60">
        <v>0</v>
      </c>
      <c r="V60">
        <v>407.90600000000001</v>
      </c>
      <c r="W60">
        <v>117.899</v>
      </c>
      <c r="X60">
        <v>91.753500000000003</v>
      </c>
      <c r="Y60">
        <v>198.25299999999999</v>
      </c>
      <c r="Z60">
        <v>2.97797</v>
      </c>
      <c r="AA60">
        <v>0.161471</v>
      </c>
      <c r="AB60">
        <v>0.37718800000000002</v>
      </c>
    </row>
    <row r="61" spans="1:28">
      <c r="A61" s="1" t="str">
        <f t="shared" si="0"/>
        <v>SFm1975CZ042</v>
      </c>
      <c r="B61" t="s">
        <v>27</v>
      </c>
      <c r="C61">
        <v>1975</v>
      </c>
      <c r="D61" t="s">
        <v>32</v>
      </c>
      <c r="E61" t="s">
        <v>29</v>
      </c>
      <c r="F61">
        <v>2</v>
      </c>
      <c r="G61">
        <v>5737.04</v>
      </c>
      <c r="H61">
        <v>1826.77</v>
      </c>
      <c r="I61">
        <v>0</v>
      </c>
      <c r="J61">
        <v>3373.34</v>
      </c>
      <c r="K61">
        <v>0</v>
      </c>
      <c r="L61">
        <v>340.077</v>
      </c>
      <c r="M61">
        <v>0</v>
      </c>
      <c r="N61">
        <v>33.024000000000001</v>
      </c>
      <c r="O61">
        <v>163.821</v>
      </c>
      <c r="P61">
        <v>124.413</v>
      </c>
      <c r="Q61">
        <v>39.408200000000001</v>
      </c>
      <c r="R61">
        <v>0</v>
      </c>
      <c r="S61">
        <v>0</v>
      </c>
      <c r="T61">
        <v>0</v>
      </c>
      <c r="U61">
        <v>0</v>
      </c>
      <c r="V61">
        <v>562.30399999999997</v>
      </c>
      <c r="W61">
        <v>117.899</v>
      </c>
      <c r="X61">
        <v>248.01599999999999</v>
      </c>
      <c r="Y61">
        <v>196.38900000000001</v>
      </c>
      <c r="Z61">
        <v>2.60955</v>
      </c>
      <c r="AA61">
        <v>0.161471</v>
      </c>
      <c r="AB61">
        <v>0.379963</v>
      </c>
    </row>
    <row r="62" spans="1:28">
      <c r="A62" s="1" t="str">
        <f t="shared" si="0"/>
        <v>SFm1975CZ043</v>
      </c>
      <c r="B62" t="s">
        <v>27</v>
      </c>
      <c r="C62">
        <v>1975</v>
      </c>
      <c r="D62" t="s">
        <v>32</v>
      </c>
      <c r="E62" t="s">
        <v>29</v>
      </c>
      <c r="F62">
        <v>3</v>
      </c>
      <c r="G62">
        <v>5854.64</v>
      </c>
      <c r="H62">
        <v>1826.77</v>
      </c>
      <c r="I62">
        <v>0</v>
      </c>
      <c r="J62">
        <v>3379.64</v>
      </c>
      <c r="K62">
        <v>0</v>
      </c>
      <c r="L62">
        <v>410.495</v>
      </c>
      <c r="M62">
        <v>0</v>
      </c>
      <c r="N62">
        <v>39.636400000000002</v>
      </c>
      <c r="O62">
        <v>198.096</v>
      </c>
      <c r="P62">
        <v>149.62299999999999</v>
      </c>
      <c r="Q62">
        <v>48.472499999999997</v>
      </c>
      <c r="R62">
        <v>0</v>
      </c>
      <c r="S62">
        <v>0</v>
      </c>
      <c r="T62">
        <v>0</v>
      </c>
      <c r="U62">
        <v>0</v>
      </c>
      <c r="V62">
        <v>608.68799999999999</v>
      </c>
      <c r="W62">
        <v>117.899</v>
      </c>
      <c r="X62">
        <v>294.86099999999999</v>
      </c>
      <c r="Y62">
        <v>195.92699999999999</v>
      </c>
      <c r="Z62">
        <v>2.5256500000000002</v>
      </c>
      <c r="AA62">
        <v>0.161471</v>
      </c>
      <c r="AB62">
        <v>0.37990000000000002</v>
      </c>
    </row>
    <row r="63" spans="1:28">
      <c r="A63" s="1" t="str">
        <f t="shared" si="0"/>
        <v>SFm1975CZ044</v>
      </c>
      <c r="B63" t="s">
        <v>27</v>
      </c>
      <c r="C63">
        <v>1975</v>
      </c>
      <c r="D63" t="s">
        <v>32</v>
      </c>
      <c r="E63" t="s">
        <v>29</v>
      </c>
      <c r="F63">
        <v>4</v>
      </c>
      <c r="G63">
        <v>6118.55</v>
      </c>
      <c r="H63">
        <v>1826.77</v>
      </c>
      <c r="I63">
        <v>0</v>
      </c>
      <c r="J63">
        <v>3384.37</v>
      </c>
      <c r="K63">
        <v>0</v>
      </c>
      <c r="L63">
        <v>606.56500000000005</v>
      </c>
      <c r="M63">
        <v>0</v>
      </c>
      <c r="N63">
        <v>45.718200000000003</v>
      </c>
      <c r="O63">
        <v>255.12200000000001</v>
      </c>
      <c r="P63">
        <v>173.04900000000001</v>
      </c>
      <c r="Q63">
        <v>82.072800000000001</v>
      </c>
      <c r="R63">
        <v>0</v>
      </c>
      <c r="S63">
        <v>0</v>
      </c>
      <c r="T63">
        <v>0</v>
      </c>
      <c r="U63">
        <v>0</v>
      </c>
      <c r="V63">
        <v>649.41399999999999</v>
      </c>
      <c r="W63">
        <v>117.899</v>
      </c>
      <c r="X63">
        <v>335.935</v>
      </c>
      <c r="Y63">
        <v>195.58</v>
      </c>
      <c r="Z63">
        <v>1.31718</v>
      </c>
      <c r="AA63">
        <v>0.161471</v>
      </c>
      <c r="AB63">
        <v>0.38303300000000001</v>
      </c>
    </row>
    <row r="64" spans="1:28">
      <c r="A64" s="1" t="str">
        <f t="shared" si="0"/>
        <v>SFm1975CZ045</v>
      </c>
      <c r="B64" t="s">
        <v>27</v>
      </c>
      <c r="C64">
        <v>1975</v>
      </c>
      <c r="D64" t="s">
        <v>32</v>
      </c>
      <c r="E64" t="s">
        <v>29</v>
      </c>
      <c r="F64">
        <v>5</v>
      </c>
      <c r="G64">
        <v>5491.93</v>
      </c>
      <c r="H64">
        <v>1826.77</v>
      </c>
      <c r="I64">
        <v>0</v>
      </c>
      <c r="J64">
        <v>3341.94</v>
      </c>
      <c r="K64">
        <v>0</v>
      </c>
      <c r="L64">
        <v>278.85500000000002</v>
      </c>
      <c r="M64">
        <v>0</v>
      </c>
      <c r="N64">
        <v>2.2574800000000002</v>
      </c>
      <c r="O64">
        <v>42.105899999999998</v>
      </c>
      <c r="P64">
        <v>8.0810200000000005</v>
      </c>
      <c r="Q64">
        <v>34.024900000000002</v>
      </c>
      <c r="R64">
        <v>0</v>
      </c>
      <c r="S64">
        <v>0</v>
      </c>
      <c r="T64">
        <v>0</v>
      </c>
      <c r="U64">
        <v>0</v>
      </c>
      <c r="V64">
        <v>333.488</v>
      </c>
      <c r="W64">
        <v>117.899</v>
      </c>
      <c r="X64">
        <v>16.909300000000002</v>
      </c>
      <c r="Y64">
        <v>198.679</v>
      </c>
      <c r="Z64">
        <v>1.5751599999999999</v>
      </c>
      <c r="AA64">
        <v>0.161471</v>
      </c>
      <c r="AB64">
        <v>0.38345099999999999</v>
      </c>
    </row>
    <row r="65" spans="1:28">
      <c r="A65" s="1" t="str">
        <f t="shared" si="0"/>
        <v>SFm1985CZ031</v>
      </c>
      <c r="B65" t="s">
        <v>27</v>
      </c>
      <c r="C65">
        <v>1985</v>
      </c>
      <c r="D65" t="s">
        <v>31</v>
      </c>
      <c r="E65" t="s">
        <v>29</v>
      </c>
      <c r="F65">
        <v>1</v>
      </c>
      <c r="G65">
        <v>6564.31</v>
      </c>
      <c r="H65">
        <v>2077.17</v>
      </c>
      <c r="I65">
        <v>0</v>
      </c>
      <c r="J65">
        <v>3907.02</v>
      </c>
      <c r="K65">
        <v>0</v>
      </c>
      <c r="L65">
        <v>280.94600000000003</v>
      </c>
      <c r="M65">
        <v>0</v>
      </c>
      <c r="N65">
        <v>65.255399999999995</v>
      </c>
      <c r="O65">
        <v>233.90899999999999</v>
      </c>
      <c r="P65">
        <v>196.09700000000001</v>
      </c>
      <c r="Q65">
        <v>37.812600000000003</v>
      </c>
      <c r="R65">
        <v>0</v>
      </c>
      <c r="S65">
        <v>0</v>
      </c>
      <c r="T65">
        <v>0</v>
      </c>
      <c r="U65">
        <v>0</v>
      </c>
      <c r="V65">
        <v>701.01700000000005</v>
      </c>
      <c r="W65">
        <v>117.899</v>
      </c>
      <c r="X65">
        <v>380.90800000000002</v>
      </c>
      <c r="Y65">
        <v>202.21</v>
      </c>
      <c r="Z65">
        <v>1.83894</v>
      </c>
      <c r="AA65">
        <v>0.16766</v>
      </c>
      <c r="AB65">
        <v>0.42555500000000002</v>
      </c>
    </row>
    <row r="66" spans="1:28">
      <c r="A66" s="1" t="str">
        <f t="shared" si="0"/>
        <v>SFm1985CZ032</v>
      </c>
      <c r="B66" t="s">
        <v>27</v>
      </c>
      <c r="C66">
        <v>1985</v>
      </c>
      <c r="D66" t="s">
        <v>31</v>
      </c>
      <c r="E66" t="s">
        <v>29</v>
      </c>
      <c r="F66">
        <v>2</v>
      </c>
      <c r="G66">
        <v>6266.81</v>
      </c>
      <c r="H66">
        <v>2077.17</v>
      </c>
      <c r="I66">
        <v>0</v>
      </c>
      <c r="J66">
        <v>3891.13</v>
      </c>
      <c r="K66">
        <v>0</v>
      </c>
      <c r="L66">
        <v>105.999</v>
      </c>
      <c r="M66">
        <v>0</v>
      </c>
      <c r="N66">
        <v>44.743600000000001</v>
      </c>
      <c r="O66">
        <v>147.762</v>
      </c>
      <c r="P66">
        <v>134.12</v>
      </c>
      <c r="Q66">
        <v>13.642799999999999</v>
      </c>
      <c r="R66">
        <v>0</v>
      </c>
      <c r="S66">
        <v>0</v>
      </c>
      <c r="T66">
        <v>0</v>
      </c>
      <c r="U66">
        <v>0</v>
      </c>
      <c r="V66">
        <v>579.83600000000001</v>
      </c>
      <c r="W66">
        <v>117.899</v>
      </c>
      <c r="X66">
        <v>258.55599999999998</v>
      </c>
      <c r="Y66">
        <v>203.38</v>
      </c>
      <c r="Z66">
        <v>1.38195</v>
      </c>
      <c r="AA66">
        <v>0.16766</v>
      </c>
      <c r="AB66">
        <v>0.42744700000000002</v>
      </c>
    </row>
    <row r="67" spans="1:28">
      <c r="A67" s="1" t="str">
        <f t="shared" si="0"/>
        <v>SFm1985CZ033</v>
      </c>
      <c r="B67" t="s">
        <v>27</v>
      </c>
      <c r="C67">
        <v>1985</v>
      </c>
      <c r="D67" t="s">
        <v>31</v>
      </c>
      <c r="E67" t="s">
        <v>29</v>
      </c>
      <c r="F67">
        <v>3</v>
      </c>
      <c r="G67">
        <v>6116.81</v>
      </c>
      <c r="H67">
        <v>2077.17</v>
      </c>
      <c r="I67">
        <v>0</v>
      </c>
      <c r="J67">
        <v>3875.85</v>
      </c>
      <c r="K67">
        <v>0</v>
      </c>
      <c r="L67">
        <v>54.938899999999997</v>
      </c>
      <c r="M67">
        <v>0</v>
      </c>
      <c r="N67">
        <v>25.699300000000001</v>
      </c>
      <c r="O67">
        <v>83.152199999999993</v>
      </c>
      <c r="P67">
        <v>76.186199999999999</v>
      </c>
      <c r="Q67">
        <v>6.9660099999999998</v>
      </c>
      <c r="R67">
        <v>0</v>
      </c>
      <c r="S67">
        <v>0</v>
      </c>
      <c r="T67">
        <v>0</v>
      </c>
      <c r="U67">
        <v>0</v>
      </c>
      <c r="V67">
        <v>477.404</v>
      </c>
      <c r="W67">
        <v>117.899</v>
      </c>
      <c r="X67">
        <v>155</v>
      </c>
      <c r="Y67">
        <v>204.505</v>
      </c>
      <c r="Z67">
        <v>0.90579799999999999</v>
      </c>
      <c r="AA67">
        <v>0.16766</v>
      </c>
      <c r="AB67">
        <v>0.42880299999999999</v>
      </c>
    </row>
    <row r="68" spans="1:28">
      <c r="A68" s="1" t="str">
        <f t="shared" si="0"/>
        <v>SFm1985CZ034</v>
      </c>
      <c r="B68" t="s">
        <v>27</v>
      </c>
      <c r="C68">
        <v>1985</v>
      </c>
      <c r="D68" t="s">
        <v>31</v>
      </c>
      <c r="E68" t="s">
        <v>29</v>
      </c>
      <c r="F68">
        <v>4</v>
      </c>
      <c r="G68">
        <v>6243.99</v>
      </c>
      <c r="H68">
        <v>2077.17</v>
      </c>
      <c r="I68">
        <v>0</v>
      </c>
      <c r="J68">
        <v>3904.49</v>
      </c>
      <c r="K68">
        <v>0</v>
      </c>
      <c r="L68">
        <v>17.433299999999999</v>
      </c>
      <c r="M68">
        <v>0</v>
      </c>
      <c r="N68">
        <v>60.456000000000003</v>
      </c>
      <c r="O68">
        <v>184.44200000000001</v>
      </c>
      <c r="P68">
        <v>182.28100000000001</v>
      </c>
      <c r="Q68">
        <v>2.1613099999999998</v>
      </c>
      <c r="R68">
        <v>0</v>
      </c>
      <c r="S68">
        <v>0</v>
      </c>
      <c r="T68">
        <v>0</v>
      </c>
      <c r="U68">
        <v>0</v>
      </c>
      <c r="V68">
        <v>664.58199999999999</v>
      </c>
      <c r="W68">
        <v>117.899</v>
      </c>
      <c r="X68">
        <v>344.29399999999998</v>
      </c>
      <c r="Y68">
        <v>202.38900000000001</v>
      </c>
      <c r="Z68">
        <v>0.64838600000000002</v>
      </c>
      <c r="AA68">
        <v>0.16766</v>
      </c>
      <c r="AB68">
        <v>0.42938100000000001</v>
      </c>
    </row>
    <row r="69" spans="1:28">
      <c r="A69" s="1" t="str">
        <f t="shared" si="0"/>
        <v>SFm1985CZ035</v>
      </c>
      <c r="B69" t="s">
        <v>27</v>
      </c>
      <c r="C69">
        <v>1985</v>
      </c>
      <c r="D69" t="s">
        <v>31</v>
      </c>
      <c r="E69" t="s">
        <v>29</v>
      </c>
      <c r="F69">
        <v>5</v>
      </c>
      <c r="G69">
        <v>6183.4</v>
      </c>
      <c r="H69">
        <v>2077.17</v>
      </c>
      <c r="I69">
        <v>0</v>
      </c>
      <c r="J69">
        <v>3894.46</v>
      </c>
      <c r="K69">
        <v>0</v>
      </c>
      <c r="L69">
        <v>18.535499999999999</v>
      </c>
      <c r="M69">
        <v>0</v>
      </c>
      <c r="N69">
        <v>47.845300000000002</v>
      </c>
      <c r="O69">
        <v>145.37899999999999</v>
      </c>
      <c r="P69">
        <v>143.07</v>
      </c>
      <c r="Q69">
        <v>2.3087599999999999</v>
      </c>
      <c r="R69">
        <v>0</v>
      </c>
      <c r="S69">
        <v>0</v>
      </c>
      <c r="T69">
        <v>0</v>
      </c>
      <c r="U69">
        <v>0</v>
      </c>
      <c r="V69">
        <v>603.62199999999996</v>
      </c>
      <c r="W69">
        <v>117.899</v>
      </c>
      <c r="X69">
        <v>282.59100000000001</v>
      </c>
      <c r="Y69">
        <v>203.13200000000001</v>
      </c>
      <c r="Z69">
        <v>0.64590099999999995</v>
      </c>
      <c r="AA69">
        <v>0.16766</v>
      </c>
      <c r="AB69">
        <v>0.429367</v>
      </c>
    </row>
    <row r="70" spans="1:28">
      <c r="A70" s="1" t="str">
        <f t="shared" ref="A70:A133" si="1">B70&amp;C70&amp;D70&amp;F70</f>
        <v>SFm1985CZ041</v>
      </c>
      <c r="B70" t="s">
        <v>27</v>
      </c>
      <c r="C70">
        <v>1985</v>
      </c>
      <c r="D70" t="s">
        <v>32</v>
      </c>
      <c r="E70" t="s">
        <v>29</v>
      </c>
      <c r="F70">
        <v>1</v>
      </c>
      <c r="G70">
        <v>8196</v>
      </c>
      <c r="H70">
        <v>2077.17</v>
      </c>
      <c r="I70">
        <v>0</v>
      </c>
      <c r="J70">
        <v>3913.52</v>
      </c>
      <c r="K70">
        <v>0</v>
      </c>
      <c r="L70">
        <v>1756.03</v>
      </c>
      <c r="M70">
        <v>0</v>
      </c>
      <c r="N70">
        <v>55.014499999999998</v>
      </c>
      <c r="O70">
        <v>394.25700000000001</v>
      </c>
      <c r="P70">
        <v>163.32599999999999</v>
      </c>
      <c r="Q70">
        <v>230.93100000000001</v>
      </c>
      <c r="R70">
        <v>0</v>
      </c>
      <c r="S70">
        <v>0</v>
      </c>
      <c r="T70">
        <v>0</v>
      </c>
      <c r="U70">
        <v>0</v>
      </c>
      <c r="V70">
        <v>617.04</v>
      </c>
      <c r="W70">
        <v>117.899</v>
      </c>
      <c r="X70">
        <v>304.15300000000002</v>
      </c>
      <c r="Y70">
        <v>194.98699999999999</v>
      </c>
      <c r="Z70">
        <v>3.4796299999999998</v>
      </c>
      <c r="AA70">
        <v>0.18359600000000001</v>
      </c>
      <c r="AB70">
        <v>0.428199</v>
      </c>
    </row>
    <row r="71" spans="1:28">
      <c r="A71" s="1" t="str">
        <f t="shared" si="1"/>
        <v>SFm1985CZ042</v>
      </c>
      <c r="B71" t="s">
        <v>27</v>
      </c>
      <c r="C71">
        <v>1985</v>
      </c>
      <c r="D71" t="s">
        <v>32</v>
      </c>
      <c r="E71" t="s">
        <v>29</v>
      </c>
      <c r="F71">
        <v>2</v>
      </c>
      <c r="G71">
        <v>7056.44</v>
      </c>
      <c r="H71">
        <v>2077.17</v>
      </c>
      <c r="I71">
        <v>0</v>
      </c>
      <c r="J71">
        <v>3880.49</v>
      </c>
      <c r="K71">
        <v>0</v>
      </c>
      <c r="L71">
        <v>957.255</v>
      </c>
      <c r="M71">
        <v>0</v>
      </c>
      <c r="N71">
        <v>5.33955</v>
      </c>
      <c r="O71">
        <v>136.18600000000001</v>
      </c>
      <c r="P71">
        <v>15.2765</v>
      </c>
      <c r="Q71">
        <v>120.91</v>
      </c>
      <c r="R71">
        <v>0</v>
      </c>
      <c r="S71">
        <v>0</v>
      </c>
      <c r="T71">
        <v>0</v>
      </c>
      <c r="U71">
        <v>0</v>
      </c>
      <c r="V71">
        <v>346.45600000000002</v>
      </c>
      <c r="W71">
        <v>117.899</v>
      </c>
      <c r="X71">
        <v>31.158000000000001</v>
      </c>
      <c r="Y71">
        <v>197.398</v>
      </c>
      <c r="Z71">
        <v>3.37845</v>
      </c>
      <c r="AA71">
        <v>0.18359600000000001</v>
      </c>
      <c r="AB71">
        <v>0.43082500000000001</v>
      </c>
    </row>
    <row r="72" spans="1:28">
      <c r="A72" s="1" t="str">
        <f t="shared" si="1"/>
        <v>SFm1985CZ043</v>
      </c>
      <c r="B72" t="s">
        <v>27</v>
      </c>
      <c r="C72">
        <v>1985</v>
      </c>
      <c r="D72" t="s">
        <v>32</v>
      </c>
      <c r="E72" t="s">
        <v>29</v>
      </c>
      <c r="F72">
        <v>3</v>
      </c>
      <c r="G72">
        <v>6941.9</v>
      </c>
      <c r="H72">
        <v>2077.17</v>
      </c>
      <c r="I72">
        <v>0</v>
      </c>
      <c r="J72">
        <v>3913.85</v>
      </c>
      <c r="K72">
        <v>0</v>
      </c>
      <c r="L72">
        <v>692.25099999999998</v>
      </c>
      <c r="M72">
        <v>0</v>
      </c>
      <c r="N72">
        <v>43.840200000000003</v>
      </c>
      <c r="O72">
        <v>214.79</v>
      </c>
      <c r="P72">
        <v>129.20699999999999</v>
      </c>
      <c r="Q72">
        <v>85.582499999999996</v>
      </c>
      <c r="R72">
        <v>0</v>
      </c>
      <c r="S72">
        <v>0</v>
      </c>
      <c r="T72">
        <v>0</v>
      </c>
      <c r="U72">
        <v>0</v>
      </c>
      <c r="V72">
        <v>562.50099999999998</v>
      </c>
      <c r="W72">
        <v>117.899</v>
      </c>
      <c r="X72">
        <v>249.66300000000001</v>
      </c>
      <c r="Y72">
        <v>194.93799999999999</v>
      </c>
      <c r="Z72">
        <v>2.9329200000000002</v>
      </c>
      <c r="AA72">
        <v>0.18359600000000001</v>
      </c>
      <c r="AB72">
        <v>0.43299300000000002</v>
      </c>
    </row>
    <row r="73" spans="1:28">
      <c r="A73" s="1" t="str">
        <f t="shared" si="1"/>
        <v>SFm1985CZ044</v>
      </c>
      <c r="B73" t="s">
        <v>27</v>
      </c>
      <c r="C73">
        <v>1985</v>
      </c>
      <c r="D73" t="s">
        <v>32</v>
      </c>
      <c r="E73" t="s">
        <v>29</v>
      </c>
      <c r="F73">
        <v>4</v>
      </c>
      <c r="G73">
        <v>6507</v>
      </c>
      <c r="H73">
        <v>2077.17</v>
      </c>
      <c r="I73">
        <v>0</v>
      </c>
      <c r="J73">
        <v>3914.17</v>
      </c>
      <c r="K73">
        <v>0</v>
      </c>
      <c r="L73">
        <v>323.976</v>
      </c>
      <c r="M73">
        <v>0</v>
      </c>
      <c r="N73">
        <v>38.8232</v>
      </c>
      <c r="O73">
        <v>152.85499999999999</v>
      </c>
      <c r="P73">
        <v>114.58</v>
      </c>
      <c r="Q73">
        <v>38.275500000000001</v>
      </c>
      <c r="R73">
        <v>0</v>
      </c>
      <c r="S73">
        <v>0</v>
      </c>
      <c r="T73">
        <v>0</v>
      </c>
      <c r="U73">
        <v>0</v>
      </c>
      <c r="V73">
        <v>532.28599999999994</v>
      </c>
      <c r="W73">
        <v>117.899</v>
      </c>
      <c r="X73">
        <v>219.48</v>
      </c>
      <c r="Y73">
        <v>194.90600000000001</v>
      </c>
      <c r="Z73">
        <v>2.5387900000000001</v>
      </c>
      <c r="AA73">
        <v>0.18359600000000001</v>
      </c>
      <c r="AB73">
        <v>0.435616</v>
      </c>
    </row>
    <row r="74" spans="1:28">
      <c r="A74" s="1" t="str">
        <f t="shared" si="1"/>
        <v>SFm1985CZ045</v>
      </c>
      <c r="B74" t="s">
        <v>27</v>
      </c>
      <c r="C74">
        <v>1985</v>
      </c>
      <c r="D74" t="s">
        <v>32</v>
      </c>
      <c r="E74" t="s">
        <v>29</v>
      </c>
      <c r="F74">
        <v>5</v>
      </c>
      <c r="G74">
        <v>6582.21</v>
      </c>
      <c r="H74">
        <v>2077.17</v>
      </c>
      <c r="I74">
        <v>0</v>
      </c>
      <c r="J74">
        <v>3914.52</v>
      </c>
      <c r="K74">
        <v>0</v>
      </c>
      <c r="L74">
        <v>380.64100000000002</v>
      </c>
      <c r="M74">
        <v>0</v>
      </c>
      <c r="N74">
        <v>41.568199999999997</v>
      </c>
      <c r="O74">
        <v>168.303</v>
      </c>
      <c r="P74">
        <v>122.758</v>
      </c>
      <c r="Q74">
        <v>45.545400000000001</v>
      </c>
      <c r="R74">
        <v>0</v>
      </c>
      <c r="S74">
        <v>0</v>
      </c>
      <c r="T74">
        <v>0</v>
      </c>
      <c r="U74">
        <v>0</v>
      </c>
      <c r="V74">
        <v>545.17499999999995</v>
      </c>
      <c r="W74">
        <v>117.899</v>
      </c>
      <c r="X74">
        <v>232.393</v>
      </c>
      <c r="Y74">
        <v>194.88300000000001</v>
      </c>
      <c r="Z74">
        <v>2.4665900000000001</v>
      </c>
      <c r="AA74">
        <v>0.18359600000000001</v>
      </c>
      <c r="AB74">
        <v>0.43553500000000001</v>
      </c>
    </row>
    <row r="75" spans="1:28">
      <c r="A75" s="1" t="str">
        <f t="shared" si="1"/>
        <v>SFm1996CZ031</v>
      </c>
      <c r="B75" t="s">
        <v>27</v>
      </c>
      <c r="C75">
        <v>1996</v>
      </c>
      <c r="D75" t="s">
        <v>31</v>
      </c>
      <c r="E75" t="s">
        <v>29</v>
      </c>
      <c r="F75">
        <v>1</v>
      </c>
      <c r="G75">
        <v>7033.26</v>
      </c>
      <c r="H75">
        <v>2308.37</v>
      </c>
      <c r="I75">
        <v>0</v>
      </c>
      <c r="J75">
        <v>4382.1400000000003</v>
      </c>
      <c r="K75">
        <v>0</v>
      </c>
      <c r="L75">
        <v>181.489</v>
      </c>
      <c r="M75">
        <v>0</v>
      </c>
      <c r="N75">
        <v>27.1433</v>
      </c>
      <c r="O75">
        <v>134.11500000000001</v>
      </c>
      <c r="P75">
        <v>110.65300000000001</v>
      </c>
      <c r="Q75">
        <v>23.462</v>
      </c>
      <c r="R75">
        <v>0</v>
      </c>
      <c r="S75">
        <v>0</v>
      </c>
      <c r="T75">
        <v>0</v>
      </c>
      <c r="U75">
        <v>0</v>
      </c>
      <c r="V75">
        <v>541.65200000000004</v>
      </c>
      <c r="W75">
        <v>117.899</v>
      </c>
      <c r="X75">
        <v>221.072</v>
      </c>
      <c r="Y75">
        <v>202.68100000000001</v>
      </c>
      <c r="Z75">
        <v>1.8283400000000001</v>
      </c>
      <c r="AA75">
        <v>0.18631500000000001</v>
      </c>
      <c r="AB75">
        <v>0.47919099999999998</v>
      </c>
    </row>
    <row r="76" spans="1:28">
      <c r="A76" s="1" t="str">
        <f t="shared" si="1"/>
        <v>SFm1996CZ032</v>
      </c>
      <c r="B76" t="s">
        <v>27</v>
      </c>
      <c r="C76">
        <v>1996</v>
      </c>
      <c r="D76" t="s">
        <v>31</v>
      </c>
      <c r="E76" t="s">
        <v>29</v>
      </c>
      <c r="F76">
        <v>2</v>
      </c>
      <c r="G76">
        <v>7059.95</v>
      </c>
      <c r="H76">
        <v>2308.37</v>
      </c>
      <c r="I76">
        <v>0</v>
      </c>
      <c r="J76">
        <v>4394.5</v>
      </c>
      <c r="K76">
        <v>0</v>
      </c>
      <c r="L76">
        <v>145.72</v>
      </c>
      <c r="M76">
        <v>0</v>
      </c>
      <c r="N76">
        <v>37.658299999999997</v>
      </c>
      <c r="O76">
        <v>173.7</v>
      </c>
      <c r="P76">
        <v>154.97900000000001</v>
      </c>
      <c r="Q76">
        <v>18.721299999999999</v>
      </c>
      <c r="R76">
        <v>0</v>
      </c>
      <c r="S76">
        <v>0</v>
      </c>
      <c r="T76">
        <v>0</v>
      </c>
      <c r="U76">
        <v>0</v>
      </c>
      <c r="V76">
        <v>622.82600000000002</v>
      </c>
      <c r="W76">
        <v>117.899</v>
      </c>
      <c r="X76">
        <v>303.16199999999998</v>
      </c>
      <c r="Y76">
        <v>201.76400000000001</v>
      </c>
      <c r="Z76">
        <v>1.57927</v>
      </c>
      <c r="AA76">
        <v>0.18631500000000001</v>
      </c>
      <c r="AB76">
        <v>0.48013400000000001</v>
      </c>
    </row>
    <row r="77" spans="1:28">
      <c r="A77" s="1" t="str">
        <f t="shared" si="1"/>
        <v>SFm1996CZ033</v>
      </c>
      <c r="B77" t="s">
        <v>27</v>
      </c>
      <c r="C77">
        <v>1996</v>
      </c>
      <c r="D77" t="s">
        <v>31</v>
      </c>
      <c r="E77" t="s">
        <v>29</v>
      </c>
      <c r="F77">
        <v>3</v>
      </c>
      <c r="G77">
        <v>6885.46</v>
      </c>
      <c r="H77">
        <v>2308.37</v>
      </c>
      <c r="I77">
        <v>0</v>
      </c>
      <c r="J77">
        <v>4374.8</v>
      </c>
      <c r="K77">
        <v>0</v>
      </c>
      <c r="L77">
        <v>90.0441</v>
      </c>
      <c r="M77">
        <v>0</v>
      </c>
      <c r="N77">
        <v>20.0291</v>
      </c>
      <c r="O77">
        <v>92.224699999999999</v>
      </c>
      <c r="P77">
        <v>80.905600000000007</v>
      </c>
      <c r="Q77">
        <v>11.319100000000001</v>
      </c>
      <c r="R77">
        <v>0</v>
      </c>
      <c r="S77">
        <v>0</v>
      </c>
      <c r="T77">
        <v>0</v>
      </c>
      <c r="U77">
        <v>0</v>
      </c>
      <c r="V77">
        <v>488.68099999999998</v>
      </c>
      <c r="W77">
        <v>117.899</v>
      </c>
      <c r="X77">
        <v>167.56100000000001</v>
      </c>
      <c r="Y77">
        <v>203.221</v>
      </c>
      <c r="Z77">
        <v>1.37043</v>
      </c>
      <c r="AA77">
        <v>0.18631500000000001</v>
      </c>
      <c r="AB77">
        <v>0.48103699999999999</v>
      </c>
    </row>
    <row r="78" spans="1:28">
      <c r="A78" s="1" t="str">
        <f t="shared" si="1"/>
        <v>SFm1996CZ034</v>
      </c>
      <c r="B78" t="s">
        <v>27</v>
      </c>
      <c r="C78">
        <v>1996</v>
      </c>
      <c r="D78" t="s">
        <v>31</v>
      </c>
      <c r="E78" t="s">
        <v>29</v>
      </c>
      <c r="F78">
        <v>4</v>
      </c>
      <c r="G78">
        <v>6952.63</v>
      </c>
      <c r="H78">
        <v>2308.37</v>
      </c>
      <c r="I78">
        <v>0</v>
      </c>
      <c r="J78">
        <v>4384.4799999999996</v>
      </c>
      <c r="K78">
        <v>0</v>
      </c>
      <c r="L78">
        <v>101.78100000000001</v>
      </c>
      <c r="M78">
        <v>0</v>
      </c>
      <c r="N78">
        <v>28.629200000000001</v>
      </c>
      <c r="O78">
        <v>129.36600000000001</v>
      </c>
      <c r="P78">
        <v>116.465</v>
      </c>
      <c r="Q78">
        <v>12.901300000000001</v>
      </c>
      <c r="R78">
        <v>0</v>
      </c>
      <c r="S78">
        <v>0</v>
      </c>
      <c r="T78">
        <v>0</v>
      </c>
      <c r="U78">
        <v>0</v>
      </c>
      <c r="V78">
        <v>559.84500000000003</v>
      </c>
      <c r="W78">
        <v>117.899</v>
      </c>
      <c r="X78">
        <v>239.43899999999999</v>
      </c>
      <c r="Y78">
        <v>202.506</v>
      </c>
      <c r="Z78">
        <v>1.3573999999999999</v>
      </c>
      <c r="AA78">
        <v>0.18631500000000001</v>
      </c>
      <c r="AB78">
        <v>0.48103600000000002</v>
      </c>
    </row>
    <row r="79" spans="1:28">
      <c r="A79" s="1" t="str">
        <f t="shared" si="1"/>
        <v>SFm1996CZ035</v>
      </c>
      <c r="B79" t="s">
        <v>27</v>
      </c>
      <c r="C79">
        <v>1996</v>
      </c>
      <c r="D79" t="s">
        <v>31</v>
      </c>
      <c r="E79" t="s">
        <v>29</v>
      </c>
      <c r="F79">
        <v>5</v>
      </c>
      <c r="G79">
        <v>6875.06</v>
      </c>
      <c r="H79">
        <v>2308.37</v>
      </c>
      <c r="I79">
        <v>0</v>
      </c>
      <c r="J79">
        <v>4368.42</v>
      </c>
      <c r="K79">
        <v>0</v>
      </c>
      <c r="L79">
        <v>109.241</v>
      </c>
      <c r="M79">
        <v>0</v>
      </c>
      <c r="N79">
        <v>14.8179</v>
      </c>
      <c r="O79">
        <v>74.203900000000004</v>
      </c>
      <c r="P79">
        <v>59.241500000000002</v>
      </c>
      <c r="Q79">
        <v>14.9625</v>
      </c>
      <c r="R79">
        <v>0</v>
      </c>
      <c r="S79">
        <v>0</v>
      </c>
      <c r="T79">
        <v>0</v>
      </c>
      <c r="U79">
        <v>0</v>
      </c>
      <c r="V79">
        <v>447.214</v>
      </c>
      <c r="W79">
        <v>117.899</v>
      </c>
      <c r="X79">
        <v>125.624</v>
      </c>
      <c r="Y79">
        <v>203.691</v>
      </c>
      <c r="Z79">
        <v>0.79368899999999998</v>
      </c>
      <c r="AA79">
        <v>0.18631500000000001</v>
      </c>
      <c r="AB79">
        <v>0.48209299999999999</v>
      </c>
    </row>
    <row r="80" spans="1:28">
      <c r="A80" s="1" t="str">
        <f t="shared" si="1"/>
        <v>SFm1996CZ041</v>
      </c>
      <c r="B80" t="s">
        <v>27</v>
      </c>
      <c r="C80">
        <v>1996</v>
      </c>
      <c r="D80" t="s">
        <v>32</v>
      </c>
      <c r="E80" t="s">
        <v>29</v>
      </c>
      <c r="F80">
        <v>1</v>
      </c>
      <c r="G80">
        <v>7702.27</v>
      </c>
      <c r="H80">
        <v>2308.37</v>
      </c>
      <c r="I80">
        <v>0</v>
      </c>
      <c r="J80">
        <v>4409.97</v>
      </c>
      <c r="K80">
        <v>0</v>
      </c>
      <c r="L80">
        <v>742.87</v>
      </c>
      <c r="M80">
        <v>0</v>
      </c>
      <c r="N80">
        <v>29.7545</v>
      </c>
      <c r="O80">
        <v>211.30199999999999</v>
      </c>
      <c r="P80">
        <v>118.889</v>
      </c>
      <c r="Q80">
        <v>92.413399999999996</v>
      </c>
      <c r="R80">
        <v>0</v>
      </c>
      <c r="S80">
        <v>0</v>
      </c>
      <c r="T80">
        <v>0</v>
      </c>
      <c r="U80">
        <v>0</v>
      </c>
      <c r="V80">
        <v>543.56899999999996</v>
      </c>
      <c r="W80">
        <v>117.899</v>
      </c>
      <c r="X80">
        <v>231.762</v>
      </c>
      <c r="Y80">
        <v>193.90799999999999</v>
      </c>
      <c r="Z80">
        <v>3.0055499999999999</v>
      </c>
      <c r="AA80">
        <v>0.20405200000000001</v>
      </c>
      <c r="AB80">
        <v>0.48656899999999997</v>
      </c>
    </row>
    <row r="81" spans="1:28">
      <c r="A81" s="1" t="str">
        <f t="shared" si="1"/>
        <v>SFm1996CZ042</v>
      </c>
      <c r="B81" t="s">
        <v>27</v>
      </c>
      <c r="C81">
        <v>1996</v>
      </c>
      <c r="D81" t="s">
        <v>32</v>
      </c>
      <c r="E81" t="s">
        <v>29</v>
      </c>
      <c r="F81">
        <v>2</v>
      </c>
      <c r="G81">
        <v>7523.2</v>
      </c>
      <c r="H81">
        <v>2308.37</v>
      </c>
      <c r="I81">
        <v>0</v>
      </c>
      <c r="J81">
        <v>4406.47</v>
      </c>
      <c r="K81">
        <v>0</v>
      </c>
      <c r="L81">
        <v>604.49199999999996</v>
      </c>
      <c r="M81">
        <v>0</v>
      </c>
      <c r="N81">
        <v>25.340299999999999</v>
      </c>
      <c r="O81">
        <v>178.52600000000001</v>
      </c>
      <c r="P81">
        <v>100.754</v>
      </c>
      <c r="Q81">
        <v>77.772300000000001</v>
      </c>
      <c r="R81">
        <v>0</v>
      </c>
      <c r="S81">
        <v>0</v>
      </c>
      <c r="T81">
        <v>0</v>
      </c>
      <c r="U81">
        <v>0</v>
      </c>
      <c r="V81">
        <v>509.93200000000002</v>
      </c>
      <c r="W81">
        <v>117.899</v>
      </c>
      <c r="X81">
        <v>197.86799999999999</v>
      </c>
      <c r="Y81">
        <v>194.16499999999999</v>
      </c>
      <c r="Z81">
        <v>2.3422499999999999</v>
      </c>
      <c r="AA81">
        <v>0.20405200000000001</v>
      </c>
      <c r="AB81">
        <v>0.48913899999999999</v>
      </c>
    </row>
    <row r="82" spans="1:28">
      <c r="A82" s="1" t="str">
        <f t="shared" si="1"/>
        <v>SFm1996CZ043</v>
      </c>
      <c r="B82" t="s">
        <v>27</v>
      </c>
      <c r="C82">
        <v>1996</v>
      </c>
      <c r="D82" t="s">
        <v>32</v>
      </c>
      <c r="E82" t="s">
        <v>29</v>
      </c>
      <c r="F82">
        <v>3</v>
      </c>
      <c r="G82">
        <v>7436.45</v>
      </c>
      <c r="H82">
        <v>2308.37</v>
      </c>
      <c r="I82">
        <v>0</v>
      </c>
      <c r="J82">
        <v>4411.82</v>
      </c>
      <c r="K82">
        <v>0</v>
      </c>
      <c r="L82">
        <v>509.19200000000001</v>
      </c>
      <c r="M82">
        <v>0</v>
      </c>
      <c r="N82">
        <v>29.472999999999999</v>
      </c>
      <c r="O82">
        <v>177.59800000000001</v>
      </c>
      <c r="P82">
        <v>117.26900000000001</v>
      </c>
      <c r="Q82">
        <v>60.3294</v>
      </c>
      <c r="R82">
        <v>0</v>
      </c>
      <c r="S82">
        <v>0</v>
      </c>
      <c r="T82">
        <v>0</v>
      </c>
      <c r="U82">
        <v>0</v>
      </c>
      <c r="V82">
        <v>547.25599999999997</v>
      </c>
      <c r="W82">
        <v>117.899</v>
      </c>
      <c r="X82">
        <v>235.58799999999999</v>
      </c>
      <c r="Y82">
        <v>193.768</v>
      </c>
      <c r="Z82">
        <v>3.2263500000000001</v>
      </c>
      <c r="AA82">
        <v>0.20405200000000001</v>
      </c>
      <c r="AB82">
        <v>0.48673300000000003</v>
      </c>
    </row>
    <row r="83" spans="1:28">
      <c r="A83" s="1" t="str">
        <f t="shared" si="1"/>
        <v>SFm1996CZ044</v>
      </c>
      <c r="B83" t="s">
        <v>27</v>
      </c>
      <c r="C83">
        <v>1996</v>
      </c>
      <c r="D83" t="s">
        <v>32</v>
      </c>
      <c r="E83" t="s">
        <v>29</v>
      </c>
      <c r="F83">
        <v>4</v>
      </c>
      <c r="G83">
        <v>7637.41</v>
      </c>
      <c r="H83">
        <v>2308.37</v>
      </c>
      <c r="I83">
        <v>0</v>
      </c>
      <c r="J83">
        <v>4406.1099999999997</v>
      </c>
      <c r="K83">
        <v>0</v>
      </c>
      <c r="L83">
        <v>706.5</v>
      </c>
      <c r="M83">
        <v>0</v>
      </c>
      <c r="N83">
        <v>26.433299999999999</v>
      </c>
      <c r="O83">
        <v>190.001</v>
      </c>
      <c r="P83">
        <v>104.886</v>
      </c>
      <c r="Q83">
        <v>85.115399999999994</v>
      </c>
      <c r="R83">
        <v>0</v>
      </c>
      <c r="S83">
        <v>0</v>
      </c>
      <c r="T83">
        <v>0</v>
      </c>
      <c r="U83">
        <v>0</v>
      </c>
      <c r="V83">
        <v>523.21900000000005</v>
      </c>
      <c r="W83">
        <v>117.899</v>
      </c>
      <c r="X83">
        <v>211.124</v>
      </c>
      <c r="Y83">
        <v>194.19499999999999</v>
      </c>
      <c r="Z83">
        <v>3.3558400000000002</v>
      </c>
      <c r="AA83">
        <v>0.20405200000000001</v>
      </c>
      <c r="AB83">
        <v>0.48529800000000001</v>
      </c>
    </row>
    <row r="84" spans="1:28">
      <c r="A84" s="1" t="str">
        <f t="shared" si="1"/>
        <v>SFm1996CZ045</v>
      </c>
      <c r="B84" t="s">
        <v>27</v>
      </c>
      <c r="C84">
        <v>1996</v>
      </c>
      <c r="D84" t="s">
        <v>32</v>
      </c>
      <c r="E84" t="s">
        <v>29</v>
      </c>
      <c r="F84">
        <v>5</v>
      </c>
      <c r="G84">
        <v>7735.89</v>
      </c>
      <c r="H84">
        <v>2308.37</v>
      </c>
      <c r="I84">
        <v>0</v>
      </c>
      <c r="J84">
        <v>4397.21</v>
      </c>
      <c r="K84">
        <v>0</v>
      </c>
      <c r="L84">
        <v>825.66600000000005</v>
      </c>
      <c r="M84">
        <v>0</v>
      </c>
      <c r="N84">
        <v>18.445599999999999</v>
      </c>
      <c r="O84">
        <v>186.2</v>
      </c>
      <c r="P84">
        <v>72.475899999999996</v>
      </c>
      <c r="Q84">
        <v>113.724</v>
      </c>
      <c r="R84">
        <v>0</v>
      </c>
      <c r="S84">
        <v>0</v>
      </c>
      <c r="T84">
        <v>0</v>
      </c>
      <c r="U84">
        <v>0</v>
      </c>
      <c r="V84">
        <v>460.67500000000001</v>
      </c>
      <c r="W84">
        <v>117.899</v>
      </c>
      <c r="X84">
        <v>147.92400000000001</v>
      </c>
      <c r="Y84">
        <v>194.851</v>
      </c>
      <c r="Z84">
        <v>1.65327</v>
      </c>
      <c r="AA84">
        <v>0.20405200000000001</v>
      </c>
      <c r="AB84">
        <v>0.49008499999999999</v>
      </c>
    </row>
    <row r="85" spans="1:28">
      <c r="A85" s="1" t="str">
        <f t="shared" si="1"/>
        <v>SFm2003CZ031</v>
      </c>
      <c r="B85" t="s">
        <v>27</v>
      </c>
      <c r="C85">
        <v>2003</v>
      </c>
      <c r="D85" t="s">
        <v>31</v>
      </c>
      <c r="E85" t="s">
        <v>29</v>
      </c>
      <c r="F85">
        <v>1</v>
      </c>
      <c r="G85">
        <v>7366.64</v>
      </c>
      <c r="H85">
        <v>2390.4499999999998</v>
      </c>
      <c r="I85">
        <v>0</v>
      </c>
      <c r="J85">
        <v>4565.67</v>
      </c>
      <c r="K85">
        <v>0</v>
      </c>
      <c r="L85">
        <v>188.47</v>
      </c>
      <c r="M85">
        <v>0</v>
      </c>
      <c r="N85">
        <v>37.467300000000002</v>
      </c>
      <c r="O85">
        <v>184.58099999999999</v>
      </c>
      <c r="P85">
        <v>160.21600000000001</v>
      </c>
      <c r="Q85">
        <v>24.364599999999999</v>
      </c>
      <c r="R85">
        <v>0</v>
      </c>
      <c r="S85">
        <v>0</v>
      </c>
      <c r="T85">
        <v>0</v>
      </c>
      <c r="U85">
        <v>0</v>
      </c>
      <c r="V85">
        <v>629.84699999999998</v>
      </c>
      <c r="W85">
        <v>117.899</v>
      </c>
      <c r="X85">
        <v>313.49099999999999</v>
      </c>
      <c r="Y85">
        <v>198.45599999999999</v>
      </c>
      <c r="Z85">
        <v>1.89777</v>
      </c>
      <c r="AA85">
        <v>0.19293299999999999</v>
      </c>
      <c r="AB85">
        <v>0.49734200000000001</v>
      </c>
    </row>
    <row r="86" spans="1:28">
      <c r="A86" s="1" t="str">
        <f t="shared" si="1"/>
        <v>SFm2003CZ032</v>
      </c>
      <c r="B86" t="s">
        <v>27</v>
      </c>
      <c r="C86">
        <v>2003</v>
      </c>
      <c r="D86" t="s">
        <v>31</v>
      </c>
      <c r="E86" t="s">
        <v>29</v>
      </c>
      <c r="F86">
        <v>2</v>
      </c>
      <c r="G86">
        <v>7083.02</v>
      </c>
      <c r="H86">
        <v>2390.4499999999998</v>
      </c>
      <c r="I86">
        <v>0</v>
      </c>
      <c r="J86">
        <v>4532.1000000000004</v>
      </c>
      <c r="K86">
        <v>0</v>
      </c>
      <c r="L86">
        <v>105.18600000000001</v>
      </c>
      <c r="M86">
        <v>0</v>
      </c>
      <c r="N86">
        <v>8.2322500000000005</v>
      </c>
      <c r="O86">
        <v>47.053800000000003</v>
      </c>
      <c r="P86">
        <v>33.722900000000003</v>
      </c>
      <c r="Q86">
        <v>13.3308</v>
      </c>
      <c r="R86">
        <v>0</v>
      </c>
      <c r="S86">
        <v>0</v>
      </c>
      <c r="T86">
        <v>0</v>
      </c>
      <c r="U86">
        <v>0</v>
      </c>
      <c r="V86">
        <v>392.35300000000001</v>
      </c>
      <c r="W86">
        <v>117.899</v>
      </c>
      <c r="X86">
        <v>73.646100000000004</v>
      </c>
      <c r="Y86">
        <v>200.80799999999999</v>
      </c>
      <c r="Z86">
        <v>1.40665</v>
      </c>
      <c r="AA86">
        <v>0.19293299999999999</v>
      </c>
      <c r="AB86">
        <v>0.49917899999999998</v>
      </c>
    </row>
    <row r="87" spans="1:28">
      <c r="A87" s="1" t="str">
        <f t="shared" si="1"/>
        <v>SFm2003CZ033</v>
      </c>
      <c r="B87" t="s">
        <v>27</v>
      </c>
      <c r="C87">
        <v>2003</v>
      </c>
      <c r="D87" t="s">
        <v>31</v>
      </c>
      <c r="E87" t="s">
        <v>29</v>
      </c>
      <c r="F87">
        <v>3</v>
      </c>
      <c r="G87">
        <v>7141.9</v>
      </c>
      <c r="H87">
        <v>2390.4499999999998</v>
      </c>
      <c r="I87">
        <v>0</v>
      </c>
      <c r="J87">
        <v>4556.3599999999997</v>
      </c>
      <c r="K87">
        <v>0</v>
      </c>
      <c r="L87">
        <v>41.1905</v>
      </c>
      <c r="M87">
        <v>0</v>
      </c>
      <c r="N87">
        <v>28.476299999999998</v>
      </c>
      <c r="O87">
        <v>125.425</v>
      </c>
      <c r="P87">
        <v>120.334</v>
      </c>
      <c r="Q87">
        <v>5.0917700000000004</v>
      </c>
      <c r="R87">
        <v>0</v>
      </c>
      <c r="S87">
        <v>0</v>
      </c>
      <c r="T87">
        <v>0</v>
      </c>
      <c r="U87">
        <v>0</v>
      </c>
      <c r="V87">
        <v>564.50400000000002</v>
      </c>
      <c r="W87">
        <v>117.899</v>
      </c>
      <c r="X87">
        <v>247.495</v>
      </c>
      <c r="Y87">
        <v>199.10900000000001</v>
      </c>
      <c r="Z87">
        <v>0.89613900000000002</v>
      </c>
      <c r="AA87">
        <v>0.19293299999999999</v>
      </c>
      <c r="AB87">
        <v>0.50048499999999996</v>
      </c>
    </row>
    <row r="88" spans="1:28">
      <c r="A88" s="1" t="str">
        <f t="shared" si="1"/>
        <v>SFm2003CZ034</v>
      </c>
      <c r="B88" t="s">
        <v>27</v>
      </c>
      <c r="C88">
        <v>2003</v>
      </c>
      <c r="D88" t="s">
        <v>31</v>
      </c>
      <c r="E88" t="s">
        <v>29</v>
      </c>
      <c r="F88">
        <v>4</v>
      </c>
      <c r="G88">
        <v>7240.67</v>
      </c>
      <c r="H88">
        <v>2390.4499999999998</v>
      </c>
      <c r="I88">
        <v>0</v>
      </c>
      <c r="J88">
        <v>4555.67</v>
      </c>
      <c r="K88">
        <v>0</v>
      </c>
      <c r="L88">
        <v>129.309</v>
      </c>
      <c r="M88">
        <v>0</v>
      </c>
      <c r="N88">
        <v>28.476099999999999</v>
      </c>
      <c r="O88">
        <v>136.76300000000001</v>
      </c>
      <c r="P88">
        <v>120.331</v>
      </c>
      <c r="Q88">
        <v>16.431699999999999</v>
      </c>
      <c r="R88">
        <v>0</v>
      </c>
      <c r="S88">
        <v>0</v>
      </c>
      <c r="T88">
        <v>0</v>
      </c>
      <c r="U88">
        <v>0</v>
      </c>
      <c r="V88">
        <v>564.54499999999996</v>
      </c>
      <c r="W88">
        <v>117.899</v>
      </c>
      <c r="X88">
        <v>247.48599999999999</v>
      </c>
      <c r="Y88">
        <v>199.16</v>
      </c>
      <c r="Z88">
        <v>1.6612800000000001</v>
      </c>
      <c r="AA88">
        <v>0.19293299999999999</v>
      </c>
      <c r="AB88">
        <v>0.498307</v>
      </c>
    </row>
    <row r="89" spans="1:28">
      <c r="A89" s="1" t="str">
        <f t="shared" si="1"/>
        <v>SFm2003CZ035</v>
      </c>
      <c r="B89" t="s">
        <v>27</v>
      </c>
      <c r="C89">
        <v>2003</v>
      </c>
      <c r="D89" t="s">
        <v>31</v>
      </c>
      <c r="E89" t="s">
        <v>29</v>
      </c>
      <c r="F89">
        <v>5</v>
      </c>
      <c r="G89">
        <v>7191.18</v>
      </c>
      <c r="H89">
        <v>2390.4499999999998</v>
      </c>
      <c r="I89">
        <v>0</v>
      </c>
      <c r="J89">
        <v>4550.04</v>
      </c>
      <c r="K89">
        <v>0</v>
      </c>
      <c r="L89">
        <v>113.355</v>
      </c>
      <c r="M89">
        <v>0</v>
      </c>
      <c r="N89">
        <v>23.408200000000001</v>
      </c>
      <c r="O89">
        <v>113.92</v>
      </c>
      <c r="P89">
        <v>98.391300000000001</v>
      </c>
      <c r="Q89">
        <v>15.5284</v>
      </c>
      <c r="R89">
        <v>0</v>
      </c>
      <c r="S89">
        <v>0</v>
      </c>
      <c r="T89">
        <v>0</v>
      </c>
      <c r="U89">
        <v>0</v>
      </c>
      <c r="V89">
        <v>521.85500000000002</v>
      </c>
      <c r="W89">
        <v>117.899</v>
      </c>
      <c r="X89">
        <v>204.40199999999999</v>
      </c>
      <c r="Y89">
        <v>199.554</v>
      </c>
      <c r="Z89">
        <v>0.82354300000000003</v>
      </c>
      <c r="AA89">
        <v>0.19293299999999999</v>
      </c>
      <c r="AB89">
        <v>0.50023899999999999</v>
      </c>
    </row>
    <row r="90" spans="1:28">
      <c r="A90" s="1" t="str">
        <f t="shared" si="1"/>
        <v>SFm2003CZ041</v>
      </c>
      <c r="B90" t="s">
        <v>27</v>
      </c>
      <c r="C90">
        <v>2003</v>
      </c>
      <c r="D90" t="s">
        <v>32</v>
      </c>
      <c r="E90" t="s">
        <v>29</v>
      </c>
      <c r="F90">
        <v>1</v>
      </c>
      <c r="G90">
        <v>9028.49</v>
      </c>
      <c r="H90">
        <v>2390.4499999999998</v>
      </c>
      <c r="I90">
        <v>0</v>
      </c>
      <c r="J90">
        <v>4552.1899999999996</v>
      </c>
      <c r="K90">
        <v>0</v>
      </c>
      <c r="L90">
        <v>1677.49</v>
      </c>
      <c r="M90">
        <v>0</v>
      </c>
      <c r="N90">
        <v>37.032899999999998</v>
      </c>
      <c r="O90">
        <v>371.31799999999998</v>
      </c>
      <c r="P90">
        <v>157.94200000000001</v>
      </c>
      <c r="Q90">
        <v>213.375</v>
      </c>
      <c r="R90">
        <v>0</v>
      </c>
      <c r="S90">
        <v>0</v>
      </c>
      <c r="T90">
        <v>0</v>
      </c>
      <c r="U90">
        <v>0</v>
      </c>
      <c r="V90">
        <v>620.66700000000003</v>
      </c>
      <c r="W90">
        <v>117.899</v>
      </c>
      <c r="X90">
        <v>309.97300000000001</v>
      </c>
      <c r="Y90">
        <v>192.79499999999999</v>
      </c>
      <c r="Z90">
        <v>4.0197200000000004</v>
      </c>
      <c r="AA90">
        <v>0.211288</v>
      </c>
      <c r="AB90">
        <v>0.49612400000000001</v>
      </c>
    </row>
    <row r="91" spans="1:28">
      <c r="A91" s="1" t="str">
        <f t="shared" si="1"/>
        <v>SFm2003CZ042</v>
      </c>
      <c r="B91" t="s">
        <v>27</v>
      </c>
      <c r="C91">
        <v>2003</v>
      </c>
      <c r="D91" t="s">
        <v>32</v>
      </c>
      <c r="E91" t="s">
        <v>29</v>
      </c>
      <c r="F91">
        <v>2</v>
      </c>
      <c r="G91">
        <v>8066.37</v>
      </c>
      <c r="H91">
        <v>2390.4499999999998</v>
      </c>
      <c r="I91">
        <v>0</v>
      </c>
      <c r="J91">
        <v>4544.6899999999996</v>
      </c>
      <c r="K91">
        <v>0</v>
      </c>
      <c r="L91">
        <v>892.21600000000001</v>
      </c>
      <c r="M91">
        <v>0</v>
      </c>
      <c r="N91">
        <v>24.897600000000001</v>
      </c>
      <c r="O91">
        <v>214.11500000000001</v>
      </c>
      <c r="P91">
        <v>105.27800000000001</v>
      </c>
      <c r="Q91">
        <v>108.837</v>
      </c>
      <c r="R91">
        <v>0</v>
      </c>
      <c r="S91">
        <v>0</v>
      </c>
      <c r="T91">
        <v>0</v>
      </c>
      <c r="U91">
        <v>0</v>
      </c>
      <c r="V91">
        <v>525.05700000000002</v>
      </c>
      <c r="W91">
        <v>117.899</v>
      </c>
      <c r="X91">
        <v>213.86199999999999</v>
      </c>
      <c r="Y91">
        <v>193.29599999999999</v>
      </c>
      <c r="Z91">
        <v>3.7647200000000001</v>
      </c>
      <c r="AA91">
        <v>0.211288</v>
      </c>
      <c r="AB91">
        <v>0.49903999999999998</v>
      </c>
    </row>
    <row r="92" spans="1:28">
      <c r="A92" s="1" t="str">
        <f t="shared" si="1"/>
        <v>SFm2003CZ043</v>
      </c>
      <c r="B92" t="s">
        <v>27</v>
      </c>
      <c r="C92">
        <v>2003</v>
      </c>
      <c r="D92" t="s">
        <v>32</v>
      </c>
      <c r="E92" t="s">
        <v>29</v>
      </c>
      <c r="F92">
        <v>3</v>
      </c>
      <c r="G92">
        <v>7831.1</v>
      </c>
      <c r="H92">
        <v>2390.4499999999998</v>
      </c>
      <c r="I92">
        <v>0</v>
      </c>
      <c r="J92">
        <v>4561.54</v>
      </c>
      <c r="K92">
        <v>0</v>
      </c>
      <c r="L92">
        <v>604.61199999999997</v>
      </c>
      <c r="M92">
        <v>0</v>
      </c>
      <c r="N92">
        <v>38.436700000000002</v>
      </c>
      <c r="O92">
        <v>236.05500000000001</v>
      </c>
      <c r="P92">
        <v>163.821</v>
      </c>
      <c r="Q92">
        <v>72.234099999999998</v>
      </c>
      <c r="R92">
        <v>0</v>
      </c>
      <c r="S92">
        <v>0</v>
      </c>
      <c r="T92">
        <v>0</v>
      </c>
      <c r="U92">
        <v>0</v>
      </c>
      <c r="V92">
        <v>626.49400000000003</v>
      </c>
      <c r="W92">
        <v>117.899</v>
      </c>
      <c r="X92">
        <v>316.488</v>
      </c>
      <c r="Y92">
        <v>192.107</v>
      </c>
      <c r="Z92">
        <v>3.1540300000000001</v>
      </c>
      <c r="AA92">
        <v>0.211288</v>
      </c>
      <c r="AB92">
        <v>0.50167099999999998</v>
      </c>
    </row>
    <row r="93" spans="1:28">
      <c r="A93" s="1" t="str">
        <f t="shared" si="1"/>
        <v>SFm2003CZ044</v>
      </c>
      <c r="B93" t="s">
        <v>27</v>
      </c>
      <c r="C93">
        <v>2003</v>
      </c>
      <c r="D93" t="s">
        <v>32</v>
      </c>
      <c r="E93" t="s">
        <v>29</v>
      </c>
      <c r="F93">
        <v>4</v>
      </c>
      <c r="G93">
        <v>7226.04</v>
      </c>
      <c r="H93">
        <v>2390.4499999999998</v>
      </c>
      <c r="I93">
        <v>0</v>
      </c>
      <c r="J93">
        <v>4524.1000000000004</v>
      </c>
      <c r="K93">
        <v>0</v>
      </c>
      <c r="L93">
        <v>276.16699999999997</v>
      </c>
      <c r="M93">
        <v>0</v>
      </c>
      <c r="N93">
        <v>0.76079699999999995</v>
      </c>
      <c r="O93">
        <v>34.565199999999997</v>
      </c>
      <c r="P93">
        <v>3.0508899999999999</v>
      </c>
      <c r="Q93">
        <v>31.514299999999999</v>
      </c>
      <c r="R93">
        <v>0</v>
      </c>
      <c r="S93">
        <v>0</v>
      </c>
      <c r="T93">
        <v>0</v>
      </c>
      <c r="U93">
        <v>0</v>
      </c>
      <c r="V93">
        <v>319.137</v>
      </c>
      <c r="W93">
        <v>117.899</v>
      </c>
      <c r="X93">
        <v>6.5308400000000004</v>
      </c>
      <c r="Y93">
        <v>194.70699999999999</v>
      </c>
      <c r="Z93">
        <v>2.7065999999999999</v>
      </c>
      <c r="AA93">
        <v>0.211288</v>
      </c>
      <c r="AB93">
        <v>0.50444299999999997</v>
      </c>
    </row>
    <row r="94" spans="1:28">
      <c r="A94" s="1" t="str">
        <f t="shared" si="1"/>
        <v>SFm2003CZ045</v>
      </c>
      <c r="B94" t="s">
        <v>27</v>
      </c>
      <c r="C94">
        <v>2003</v>
      </c>
      <c r="D94" t="s">
        <v>32</v>
      </c>
      <c r="E94" t="s">
        <v>29</v>
      </c>
      <c r="F94">
        <v>5</v>
      </c>
      <c r="G94">
        <v>7315.73</v>
      </c>
      <c r="H94">
        <v>2390.4499999999998</v>
      </c>
      <c r="I94">
        <v>0</v>
      </c>
      <c r="J94">
        <v>4530.25</v>
      </c>
      <c r="K94">
        <v>0</v>
      </c>
      <c r="L94">
        <v>322.40499999999997</v>
      </c>
      <c r="M94">
        <v>0</v>
      </c>
      <c r="N94">
        <v>6.8637899999999998</v>
      </c>
      <c r="O94">
        <v>65.761600000000001</v>
      </c>
      <c r="P94">
        <v>28.451599999999999</v>
      </c>
      <c r="Q94">
        <v>37.31</v>
      </c>
      <c r="R94">
        <v>0</v>
      </c>
      <c r="S94">
        <v>0</v>
      </c>
      <c r="T94">
        <v>0</v>
      </c>
      <c r="U94">
        <v>0</v>
      </c>
      <c r="V94">
        <v>372.12799999999999</v>
      </c>
      <c r="W94">
        <v>117.899</v>
      </c>
      <c r="X94">
        <v>59.943899999999999</v>
      </c>
      <c r="Y94">
        <v>194.28399999999999</v>
      </c>
      <c r="Z94">
        <v>2.5899399999999999</v>
      </c>
      <c r="AA94">
        <v>0.211288</v>
      </c>
      <c r="AB94">
        <v>0.50435300000000005</v>
      </c>
    </row>
    <row r="95" spans="1:28">
      <c r="A95" s="1" t="str">
        <f t="shared" si="1"/>
        <v>SFm2007CZ031</v>
      </c>
      <c r="B95" t="s">
        <v>27</v>
      </c>
      <c r="C95">
        <v>2007</v>
      </c>
      <c r="D95" t="s">
        <v>31</v>
      </c>
      <c r="E95" t="s">
        <v>29</v>
      </c>
      <c r="F95">
        <v>1</v>
      </c>
      <c r="G95">
        <v>7230.1</v>
      </c>
      <c r="H95">
        <v>2390.4499999999998</v>
      </c>
      <c r="I95">
        <v>0</v>
      </c>
      <c r="J95">
        <v>4478.3</v>
      </c>
      <c r="K95">
        <v>0</v>
      </c>
      <c r="L95">
        <v>289.59800000000001</v>
      </c>
      <c r="M95">
        <v>0</v>
      </c>
      <c r="N95">
        <v>4.5473499999999998</v>
      </c>
      <c r="O95">
        <v>67.205399999999997</v>
      </c>
      <c r="P95">
        <v>17.978999999999999</v>
      </c>
      <c r="Q95">
        <v>49.226399999999998</v>
      </c>
      <c r="R95">
        <v>0</v>
      </c>
      <c r="S95">
        <v>0</v>
      </c>
      <c r="T95">
        <v>0</v>
      </c>
      <c r="U95">
        <v>0</v>
      </c>
      <c r="V95">
        <v>334.41800000000001</v>
      </c>
      <c r="W95">
        <v>100.634</v>
      </c>
      <c r="X95">
        <v>41.723300000000002</v>
      </c>
      <c r="Y95">
        <v>192.06100000000001</v>
      </c>
      <c r="Z95">
        <v>1.9758599999999999</v>
      </c>
      <c r="AA95">
        <v>0.19293299999999999</v>
      </c>
      <c r="AB95">
        <v>0.49024699999999999</v>
      </c>
    </row>
    <row r="96" spans="1:28">
      <c r="A96" s="1" t="str">
        <f t="shared" si="1"/>
        <v>SFm2007CZ032</v>
      </c>
      <c r="B96" t="s">
        <v>27</v>
      </c>
      <c r="C96">
        <v>2007</v>
      </c>
      <c r="D96" t="s">
        <v>31</v>
      </c>
      <c r="E96" t="s">
        <v>29</v>
      </c>
      <c r="F96">
        <v>2</v>
      </c>
      <c r="G96">
        <v>7228.4</v>
      </c>
      <c r="H96">
        <v>2390.4499999999998</v>
      </c>
      <c r="I96">
        <v>0</v>
      </c>
      <c r="J96">
        <v>4514.03</v>
      </c>
      <c r="K96">
        <v>0</v>
      </c>
      <c r="L96">
        <v>117.45699999999999</v>
      </c>
      <c r="M96">
        <v>0</v>
      </c>
      <c r="N96">
        <v>36.604500000000002</v>
      </c>
      <c r="O96">
        <v>169.85</v>
      </c>
      <c r="P96">
        <v>150.72999999999999</v>
      </c>
      <c r="Q96">
        <v>19.119700000000002</v>
      </c>
      <c r="R96">
        <v>0</v>
      </c>
      <c r="S96">
        <v>0</v>
      </c>
      <c r="T96">
        <v>0</v>
      </c>
      <c r="U96">
        <v>0</v>
      </c>
      <c r="V96">
        <v>601.57500000000005</v>
      </c>
      <c r="W96">
        <v>100.634</v>
      </c>
      <c r="X96">
        <v>311.07799999999997</v>
      </c>
      <c r="Y96">
        <v>189.863</v>
      </c>
      <c r="Z96">
        <v>1.5508200000000001</v>
      </c>
      <c r="AA96">
        <v>0.19293299999999999</v>
      </c>
      <c r="AB96">
        <v>0.49243199999999998</v>
      </c>
    </row>
    <row r="97" spans="1:28">
      <c r="A97" s="1" t="str">
        <f t="shared" si="1"/>
        <v>SFm2007CZ033</v>
      </c>
      <c r="B97" t="s">
        <v>27</v>
      </c>
      <c r="C97">
        <v>2007</v>
      </c>
      <c r="D97" t="s">
        <v>31</v>
      </c>
      <c r="E97" t="s">
        <v>29</v>
      </c>
      <c r="F97">
        <v>3</v>
      </c>
      <c r="G97">
        <v>7195.67</v>
      </c>
      <c r="H97">
        <v>2390.4499999999998</v>
      </c>
      <c r="I97">
        <v>0</v>
      </c>
      <c r="J97">
        <v>4514</v>
      </c>
      <c r="K97">
        <v>0</v>
      </c>
      <c r="L97">
        <v>92.739800000000002</v>
      </c>
      <c r="M97">
        <v>0</v>
      </c>
      <c r="N97">
        <v>35.823900000000002</v>
      </c>
      <c r="O97">
        <v>162.655</v>
      </c>
      <c r="P97">
        <v>147.65899999999999</v>
      </c>
      <c r="Q97">
        <v>14.9963</v>
      </c>
      <c r="R97">
        <v>0</v>
      </c>
      <c r="S97">
        <v>0</v>
      </c>
      <c r="T97">
        <v>0</v>
      </c>
      <c r="U97">
        <v>0</v>
      </c>
      <c r="V97">
        <v>596.149</v>
      </c>
      <c r="W97">
        <v>100.634</v>
      </c>
      <c r="X97">
        <v>305.65300000000002</v>
      </c>
      <c r="Y97">
        <v>189.86199999999999</v>
      </c>
      <c r="Z97">
        <v>1.3523099999999999</v>
      </c>
      <c r="AA97">
        <v>0.19293299999999999</v>
      </c>
      <c r="AB97">
        <v>0.49332599999999999</v>
      </c>
    </row>
    <row r="98" spans="1:28">
      <c r="A98" s="1" t="str">
        <f t="shared" si="1"/>
        <v>SFm2007CZ034</v>
      </c>
      <c r="B98" t="s">
        <v>27</v>
      </c>
      <c r="C98">
        <v>2007</v>
      </c>
      <c r="D98" t="s">
        <v>31</v>
      </c>
      <c r="E98" t="s">
        <v>29</v>
      </c>
      <c r="F98">
        <v>4</v>
      </c>
      <c r="G98">
        <v>7301.2</v>
      </c>
      <c r="H98">
        <v>2390.4499999999998</v>
      </c>
      <c r="I98">
        <v>0</v>
      </c>
      <c r="J98">
        <v>4516.12</v>
      </c>
      <c r="K98">
        <v>0</v>
      </c>
      <c r="L98">
        <v>168.21100000000001</v>
      </c>
      <c r="M98">
        <v>0</v>
      </c>
      <c r="N98">
        <v>38.860700000000001</v>
      </c>
      <c r="O98">
        <v>187.553</v>
      </c>
      <c r="P98">
        <v>159.696</v>
      </c>
      <c r="Q98">
        <v>27.857600000000001</v>
      </c>
      <c r="R98">
        <v>0</v>
      </c>
      <c r="S98">
        <v>0</v>
      </c>
      <c r="T98">
        <v>0</v>
      </c>
      <c r="U98">
        <v>0</v>
      </c>
      <c r="V98">
        <v>628.30999999999995</v>
      </c>
      <c r="W98">
        <v>100.634</v>
      </c>
      <c r="X98">
        <v>337.94</v>
      </c>
      <c r="Y98">
        <v>189.73599999999999</v>
      </c>
      <c r="Z98">
        <v>1.75692</v>
      </c>
      <c r="AA98">
        <v>0.19293299999999999</v>
      </c>
      <c r="AB98">
        <v>0.491427</v>
      </c>
    </row>
    <row r="99" spans="1:28">
      <c r="A99" s="1" t="str">
        <f t="shared" si="1"/>
        <v>SFm2007CZ035</v>
      </c>
      <c r="B99" t="s">
        <v>27</v>
      </c>
      <c r="C99">
        <v>2007</v>
      </c>
      <c r="D99" t="s">
        <v>31</v>
      </c>
      <c r="E99" t="s">
        <v>29</v>
      </c>
      <c r="F99">
        <v>5</v>
      </c>
      <c r="G99">
        <v>7265.37</v>
      </c>
      <c r="H99">
        <v>2390.4499999999998</v>
      </c>
      <c r="I99">
        <v>0</v>
      </c>
      <c r="J99">
        <v>4504.9399999999996</v>
      </c>
      <c r="K99">
        <v>0</v>
      </c>
      <c r="L99">
        <v>193.446</v>
      </c>
      <c r="M99">
        <v>0</v>
      </c>
      <c r="N99">
        <v>28.35</v>
      </c>
      <c r="O99">
        <v>148.18100000000001</v>
      </c>
      <c r="P99">
        <v>115.9</v>
      </c>
      <c r="Q99">
        <v>32.281599999999997</v>
      </c>
      <c r="R99">
        <v>0</v>
      </c>
      <c r="S99">
        <v>0</v>
      </c>
      <c r="T99">
        <v>0</v>
      </c>
      <c r="U99">
        <v>0</v>
      </c>
      <c r="V99">
        <v>539.226</v>
      </c>
      <c r="W99">
        <v>100.634</v>
      </c>
      <c r="X99">
        <v>248.166</v>
      </c>
      <c r="Y99">
        <v>190.42599999999999</v>
      </c>
      <c r="Z99">
        <v>1.7506200000000001</v>
      </c>
      <c r="AA99">
        <v>0.19293299999999999</v>
      </c>
      <c r="AB99">
        <v>0.49142999999999998</v>
      </c>
    </row>
    <row r="100" spans="1:28">
      <c r="A100" s="1" t="str">
        <f t="shared" si="1"/>
        <v>SFm2007CZ041</v>
      </c>
      <c r="B100" t="s">
        <v>27</v>
      </c>
      <c r="C100">
        <v>2007</v>
      </c>
      <c r="D100" t="s">
        <v>32</v>
      </c>
      <c r="E100" t="s">
        <v>29</v>
      </c>
      <c r="F100">
        <v>1</v>
      </c>
      <c r="G100">
        <v>8471.61</v>
      </c>
      <c r="H100">
        <v>2390.4499999999998</v>
      </c>
      <c r="I100">
        <v>0</v>
      </c>
      <c r="J100">
        <v>4511.28</v>
      </c>
      <c r="K100">
        <v>0</v>
      </c>
      <c r="L100">
        <v>1219.22</v>
      </c>
      <c r="M100">
        <v>0</v>
      </c>
      <c r="N100">
        <v>30.450500000000002</v>
      </c>
      <c r="O100">
        <v>320.20100000000002</v>
      </c>
      <c r="P100">
        <v>123.331</v>
      </c>
      <c r="Q100">
        <v>196.87</v>
      </c>
      <c r="R100">
        <v>0</v>
      </c>
      <c r="S100">
        <v>0</v>
      </c>
      <c r="T100">
        <v>0</v>
      </c>
      <c r="U100">
        <v>0</v>
      </c>
      <c r="V100">
        <v>544.55700000000002</v>
      </c>
      <c r="W100">
        <v>100.634</v>
      </c>
      <c r="X100">
        <v>260.49700000000001</v>
      </c>
      <c r="Y100">
        <v>183.42599999999999</v>
      </c>
      <c r="Z100">
        <v>3.1909900000000002</v>
      </c>
      <c r="AA100">
        <v>0.211288</v>
      </c>
      <c r="AB100">
        <v>0.49138300000000001</v>
      </c>
    </row>
    <row r="101" spans="1:28">
      <c r="A101" s="1" t="str">
        <f t="shared" si="1"/>
        <v>SFm2007CZ042</v>
      </c>
      <c r="B101" t="s">
        <v>27</v>
      </c>
      <c r="C101">
        <v>2007</v>
      </c>
      <c r="D101" t="s">
        <v>32</v>
      </c>
      <c r="E101" t="s">
        <v>29</v>
      </c>
      <c r="F101">
        <v>2</v>
      </c>
      <c r="G101">
        <v>7771.45</v>
      </c>
      <c r="H101">
        <v>2390.4499999999998</v>
      </c>
      <c r="I101">
        <v>0</v>
      </c>
      <c r="J101">
        <v>4510.6499999999996</v>
      </c>
      <c r="K101">
        <v>0</v>
      </c>
      <c r="L101">
        <v>646.46100000000001</v>
      </c>
      <c r="M101">
        <v>0</v>
      </c>
      <c r="N101">
        <v>24.596499999999999</v>
      </c>
      <c r="O101">
        <v>199.29400000000001</v>
      </c>
      <c r="P101">
        <v>99.208699999999993</v>
      </c>
      <c r="Q101">
        <v>100.08499999999999</v>
      </c>
      <c r="R101">
        <v>0</v>
      </c>
      <c r="S101">
        <v>0</v>
      </c>
      <c r="T101">
        <v>0</v>
      </c>
      <c r="U101">
        <v>0</v>
      </c>
      <c r="V101">
        <v>496.13499999999999</v>
      </c>
      <c r="W101">
        <v>100.634</v>
      </c>
      <c r="X101">
        <v>212.059</v>
      </c>
      <c r="Y101">
        <v>183.441</v>
      </c>
      <c r="Z101">
        <v>2.9988999999999999</v>
      </c>
      <c r="AA101">
        <v>0.211288</v>
      </c>
      <c r="AB101">
        <v>0.494311</v>
      </c>
    </row>
    <row r="102" spans="1:28">
      <c r="A102" s="1" t="str">
        <f t="shared" si="1"/>
        <v>SFm2007CZ043</v>
      </c>
      <c r="B102" t="s">
        <v>27</v>
      </c>
      <c r="C102">
        <v>2007</v>
      </c>
      <c r="D102" t="s">
        <v>32</v>
      </c>
      <c r="E102" t="s">
        <v>29</v>
      </c>
      <c r="F102">
        <v>3</v>
      </c>
      <c r="G102">
        <v>7610.61</v>
      </c>
      <c r="H102">
        <v>2390.4499999999998</v>
      </c>
      <c r="I102">
        <v>0</v>
      </c>
      <c r="J102">
        <v>4527.5</v>
      </c>
      <c r="K102">
        <v>0</v>
      </c>
      <c r="L102">
        <v>435.19499999999999</v>
      </c>
      <c r="M102">
        <v>0</v>
      </c>
      <c r="N102">
        <v>37.788499999999999</v>
      </c>
      <c r="O102">
        <v>219.672</v>
      </c>
      <c r="P102">
        <v>153.68299999999999</v>
      </c>
      <c r="Q102">
        <v>65.988600000000005</v>
      </c>
      <c r="R102">
        <v>0</v>
      </c>
      <c r="S102">
        <v>0</v>
      </c>
      <c r="T102">
        <v>0</v>
      </c>
      <c r="U102">
        <v>0</v>
      </c>
      <c r="V102">
        <v>595.18399999999997</v>
      </c>
      <c r="W102">
        <v>100.634</v>
      </c>
      <c r="X102">
        <v>312.15499999999997</v>
      </c>
      <c r="Y102">
        <v>182.39500000000001</v>
      </c>
      <c r="Z102">
        <v>2.5336099999999999</v>
      </c>
      <c r="AA102">
        <v>0.211288</v>
      </c>
      <c r="AB102">
        <v>0.49694899999999997</v>
      </c>
    </row>
    <row r="103" spans="1:28">
      <c r="A103" s="1" t="str">
        <f t="shared" si="1"/>
        <v>SFm2007CZ044</v>
      </c>
      <c r="B103" t="s">
        <v>27</v>
      </c>
      <c r="C103">
        <v>2007</v>
      </c>
      <c r="D103" t="s">
        <v>32</v>
      </c>
      <c r="E103" t="s">
        <v>29</v>
      </c>
      <c r="F103">
        <v>4</v>
      </c>
      <c r="G103">
        <v>7353.54</v>
      </c>
      <c r="H103">
        <v>2390.4499999999998</v>
      </c>
      <c r="I103">
        <v>0</v>
      </c>
      <c r="J103">
        <v>4532.84</v>
      </c>
      <c r="K103">
        <v>0</v>
      </c>
      <c r="L103">
        <v>199.30199999999999</v>
      </c>
      <c r="M103">
        <v>0</v>
      </c>
      <c r="N103">
        <v>39.931899999999999</v>
      </c>
      <c r="O103">
        <v>191.01499999999999</v>
      </c>
      <c r="P103">
        <v>162.14099999999999</v>
      </c>
      <c r="Q103">
        <v>28.874400000000001</v>
      </c>
      <c r="R103">
        <v>0</v>
      </c>
      <c r="S103">
        <v>0</v>
      </c>
      <c r="T103">
        <v>0</v>
      </c>
      <c r="U103">
        <v>0</v>
      </c>
      <c r="V103">
        <v>620.495</v>
      </c>
      <c r="W103">
        <v>100.634</v>
      </c>
      <c r="X103">
        <v>337.798</v>
      </c>
      <c r="Y103">
        <v>182.06200000000001</v>
      </c>
      <c r="Z103">
        <v>2.1992400000000001</v>
      </c>
      <c r="AA103">
        <v>0.211288</v>
      </c>
      <c r="AB103">
        <v>0.49974200000000002</v>
      </c>
    </row>
    <row r="104" spans="1:28">
      <c r="A104" s="1" t="str">
        <f t="shared" si="1"/>
        <v>SFm2007CZ045</v>
      </c>
      <c r="B104" t="s">
        <v>27</v>
      </c>
      <c r="C104">
        <v>2007</v>
      </c>
      <c r="D104" t="s">
        <v>32</v>
      </c>
      <c r="E104" t="s">
        <v>29</v>
      </c>
      <c r="F104">
        <v>5</v>
      </c>
      <c r="G104">
        <v>7186.38</v>
      </c>
      <c r="H104">
        <v>2390.4499999999998</v>
      </c>
      <c r="I104">
        <v>0</v>
      </c>
      <c r="J104">
        <v>4495.95</v>
      </c>
      <c r="K104">
        <v>0</v>
      </c>
      <c r="L104">
        <v>231.99100000000001</v>
      </c>
      <c r="M104">
        <v>0</v>
      </c>
      <c r="N104">
        <v>6.8489699999999996</v>
      </c>
      <c r="O104">
        <v>61.142499999999998</v>
      </c>
      <c r="P104">
        <v>27.067</v>
      </c>
      <c r="Q104">
        <v>34.075499999999998</v>
      </c>
      <c r="R104">
        <v>0</v>
      </c>
      <c r="S104">
        <v>0</v>
      </c>
      <c r="T104">
        <v>0</v>
      </c>
      <c r="U104">
        <v>0</v>
      </c>
      <c r="V104">
        <v>345.05799999999999</v>
      </c>
      <c r="W104">
        <v>100.634</v>
      </c>
      <c r="X104">
        <v>60.096499999999999</v>
      </c>
      <c r="Y104">
        <v>184.327</v>
      </c>
      <c r="Z104">
        <v>2.1077599999999999</v>
      </c>
      <c r="AA104">
        <v>0.211288</v>
      </c>
      <c r="AB104">
        <v>0.49965599999999999</v>
      </c>
    </row>
    <row r="105" spans="1:28">
      <c r="A105" s="1" t="str">
        <f t="shared" si="1"/>
        <v>SFm1975CZ051</v>
      </c>
      <c r="B105" t="s">
        <v>27</v>
      </c>
      <c r="C105">
        <v>1975</v>
      </c>
      <c r="D105" t="s">
        <v>33</v>
      </c>
      <c r="E105" t="s">
        <v>29</v>
      </c>
      <c r="F105">
        <v>1</v>
      </c>
      <c r="G105">
        <v>5280.56</v>
      </c>
      <c r="H105">
        <v>1826.77</v>
      </c>
      <c r="I105">
        <v>0</v>
      </c>
      <c r="J105">
        <v>3317.56</v>
      </c>
      <c r="K105">
        <v>0</v>
      </c>
      <c r="L105">
        <v>75.332800000000006</v>
      </c>
      <c r="M105">
        <v>0</v>
      </c>
      <c r="N105">
        <v>9.9314900000000002</v>
      </c>
      <c r="O105">
        <v>50.9619</v>
      </c>
      <c r="P105">
        <v>41.074199999999998</v>
      </c>
      <c r="Q105">
        <v>9.8876799999999996</v>
      </c>
      <c r="R105">
        <v>0</v>
      </c>
      <c r="S105">
        <v>0</v>
      </c>
      <c r="T105">
        <v>0</v>
      </c>
      <c r="U105">
        <v>0</v>
      </c>
      <c r="V105">
        <v>417.09300000000002</v>
      </c>
      <c r="W105">
        <v>117.899</v>
      </c>
      <c r="X105">
        <v>88.766599999999997</v>
      </c>
      <c r="Y105">
        <v>210.42599999999999</v>
      </c>
      <c r="Z105">
        <v>1.5113399999999999</v>
      </c>
      <c r="AA105">
        <v>0.161471</v>
      </c>
      <c r="AB105">
        <v>0.36848799999999998</v>
      </c>
    </row>
    <row r="106" spans="1:28">
      <c r="A106" s="1" t="str">
        <f t="shared" si="1"/>
        <v>SFm1975CZ052</v>
      </c>
      <c r="B106" t="s">
        <v>27</v>
      </c>
      <c r="C106">
        <v>1975</v>
      </c>
      <c r="D106" t="s">
        <v>33</v>
      </c>
      <c r="E106" t="s">
        <v>29</v>
      </c>
      <c r="F106">
        <v>2</v>
      </c>
      <c r="G106">
        <v>5390.66</v>
      </c>
      <c r="H106">
        <v>1826.77</v>
      </c>
      <c r="I106">
        <v>0</v>
      </c>
      <c r="J106">
        <v>3345.69</v>
      </c>
      <c r="K106">
        <v>0</v>
      </c>
      <c r="L106">
        <v>40.116700000000002</v>
      </c>
      <c r="M106">
        <v>0</v>
      </c>
      <c r="N106">
        <v>32.947600000000001</v>
      </c>
      <c r="O106">
        <v>145.13300000000001</v>
      </c>
      <c r="P106">
        <v>139.93600000000001</v>
      </c>
      <c r="Q106">
        <v>5.1973799999999999</v>
      </c>
      <c r="R106">
        <v>0</v>
      </c>
      <c r="S106">
        <v>0</v>
      </c>
      <c r="T106">
        <v>0</v>
      </c>
      <c r="U106">
        <v>0</v>
      </c>
      <c r="V106">
        <v>614.38300000000004</v>
      </c>
      <c r="W106">
        <v>117.899</v>
      </c>
      <c r="X106">
        <v>288.12400000000002</v>
      </c>
      <c r="Y106">
        <v>208.36</v>
      </c>
      <c r="Z106">
        <v>1.13171</v>
      </c>
      <c r="AA106">
        <v>0.161471</v>
      </c>
      <c r="AB106">
        <v>0.37018899999999999</v>
      </c>
    </row>
    <row r="107" spans="1:28">
      <c r="A107" s="1" t="str">
        <f t="shared" si="1"/>
        <v>SFm1975CZ053</v>
      </c>
      <c r="B107" t="s">
        <v>27</v>
      </c>
      <c r="C107">
        <v>1975</v>
      </c>
      <c r="D107" t="s">
        <v>33</v>
      </c>
      <c r="E107" t="s">
        <v>29</v>
      </c>
      <c r="F107">
        <v>3</v>
      </c>
      <c r="G107">
        <v>5545.12</v>
      </c>
      <c r="H107">
        <v>1826.77</v>
      </c>
      <c r="I107">
        <v>0</v>
      </c>
      <c r="J107">
        <v>3366.15</v>
      </c>
      <c r="K107">
        <v>0</v>
      </c>
      <c r="L107">
        <v>74.458399999999997</v>
      </c>
      <c r="M107">
        <v>0</v>
      </c>
      <c r="N107">
        <v>50.543900000000001</v>
      </c>
      <c r="O107">
        <v>227.196</v>
      </c>
      <c r="P107">
        <v>217.44</v>
      </c>
      <c r="Q107">
        <v>9.7553999999999998</v>
      </c>
      <c r="R107">
        <v>0</v>
      </c>
      <c r="S107">
        <v>0</v>
      </c>
      <c r="T107">
        <v>0</v>
      </c>
      <c r="U107">
        <v>0</v>
      </c>
      <c r="V107">
        <v>753.83500000000004</v>
      </c>
      <c r="W107">
        <v>117.899</v>
      </c>
      <c r="X107">
        <v>429.08199999999999</v>
      </c>
      <c r="Y107">
        <v>206.85400000000001</v>
      </c>
      <c r="Z107">
        <v>1.5147200000000001</v>
      </c>
      <c r="AA107">
        <v>0.161471</v>
      </c>
      <c r="AB107">
        <v>0.36849599999999999</v>
      </c>
    </row>
    <row r="108" spans="1:28">
      <c r="A108" s="1" t="str">
        <f t="shared" si="1"/>
        <v>SFm1975CZ054</v>
      </c>
      <c r="B108" t="s">
        <v>27</v>
      </c>
      <c r="C108">
        <v>1975</v>
      </c>
      <c r="D108" t="s">
        <v>33</v>
      </c>
      <c r="E108" t="s">
        <v>29</v>
      </c>
      <c r="F108">
        <v>4</v>
      </c>
      <c r="G108">
        <v>5438.7</v>
      </c>
      <c r="H108">
        <v>1826.77</v>
      </c>
      <c r="I108">
        <v>0</v>
      </c>
      <c r="J108">
        <v>3354.79</v>
      </c>
      <c r="K108">
        <v>0</v>
      </c>
      <c r="L108">
        <v>40.334000000000003</v>
      </c>
      <c r="M108">
        <v>0</v>
      </c>
      <c r="N108">
        <v>40.226999999999997</v>
      </c>
      <c r="O108">
        <v>176.577</v>
      </c>
      <c r="P108">
        <v>171.351</v>
      </c>
      <c r="Q108">
        <v>5.2257499999999997</v>
      </c>
      <c r="R108">
        <v>0</v>
      </c>
      <c r="S108">
        <v>0</v>
      </c>
      <c r="T108">
        <v>0</v>
      </c>
      <c r="U108">
        <v>0</v>
      </c>
      <c r="V108">
        <v>675.72400000000005</v>
      </c>
      <c r="W108">
        <v>117.899</v>
      </c>
      <c r="X108">
        <v>350.13799999999998</v>
      </c>
      <c r="Y108">
        <v>207.68700000000001</v>
      </c>
      <c r="Z108">
        <v>1.13167</v>
      </c>
      <c r="AA108">
        <v>0.161471</v>
      </c>
      <c r="AB108">
        <v>0.37018899999999999</v>
      </c>
    </row>
    <row r="109" spans="1:28">
      <c r="A109" s="1" t="str">
        <f t="shared" si="1"/>
        <v>SFm1975CZ055</v>
      </c>
      <c r="B109" t="s">
        <v>27</v>
      </c>
      <c r="C109">
        <v>1975</v>
      </c>
      <c r="D109" t="s">
        <v>33</v>
      </c>
      <c r="E109" t="s">
        <v>29</v>
      </c>
      <c r="F109">
        <v>5</v>
      </c>
      <c r="G109">
        <v>5349.83</v>
      </c>
      <c r="H109">
        <v>1826.77</v>
      </c>
      <c r="I109">
        <v>0</v>
      </c>
      <c r="J109">
        <v>3345.99</v>
      </c>
      <c r="K109">
        <v>0</v>
      </c>
      <c r="L109">
        <v>3.7137699999999998</v>
      </c>
      <c r="M109">
        <v>0</v>
      </c>
      <c r="N109">
        <v>32.947200000000002</v>
      </c>
      <c r="O109">
        <v>140.40600000000001</v>
      </c>
      <c r="P109">
        <v>139.93799999999999</v>
      </c>
      <c r="Q109">
        <v>0.46757599999999999</v>
      </c>
      <c r="R109">
        <v>0</v>
      </c>
      <c r="S109">
        <v>0</v>
      </c>
      <c r="T109">
        <v>0</v>
      </c>
      <c r="U109">
        <v>0</v>
      </c>
      <c r="V109">
        <v>614.35599999999999</v>
      </c>
      <c r="W109">
        <v>117.899</v>
      </c>
      <c r="X109">
        <v>288.12099999999998</v>
      </c>
      <c r="Y109">
        <v>208.33600000000001</v>
      </c>
      <c r="Z109">
        <v>0.56590099999999999</v>
      </c>
      <c r="AA109">
        <v>0.161471</v>
      </c>
      <c r="AB109">
        <v>0.37194199999999999</v>
      </c>
    </row>
    <row r="110" spans="1:28">
      <c r="A110" s="1" t="str">
        <f t="shared" si="1"/>
        <v>SFm1975CZ061</v>
      </c>
      <c r="B110" t="s">
        <v>27</v>
      </c>
      <c r="C110">
        <v>1975</v>
      </c>
      <c r="D110" t="s">
        <v>34</v>
      </c>
      <c r="E110" t="s">
        <v>29</v>
      </c>
      <c r="F110">
        <v>1</v>
      </c>
      <c r="G110">
        <v>6647.95</v>
      </c>
      <c r="H110">
        <v>1776.38</v>
      </c>
      <c r="I110">
        <v>0</v>
      </c>
      <c r="J110">
        <v>3267.87</v>
      </c>
      <c r="K110">
        <v>0</v>
      </c>
      <c r="L110">
        <v>1363.78</v>
      </c>
      <c r="M110">
        <v>0</v>
      </c>
      <c r="N110">
        <v>11.151400000000001</v>
      </c>
      <c r="O110">
        <v>228.77199999999999</v>
      </c>
      <c r="P110">
        <v>46.370800000000003</v>
      </c>
      <c r="Q110">
        <v>182.40100000000001</v>
      </c>
      <c r="R110">
        <v>0</v>
      </c>
      <c r="S110">
        <v>0</v>
      </c>
      <c r="T110">
        <v>0</v>
      </c>
      <c r="U110">
        <v>0</v>
      </c>
      <c r="V110">
        <v>406.78100000000001</v>
      </c>
      <c r="W110">
        <v>117.899</v>
      </c>
      <c r="X110">
        <v>98.444999999999993</v>
      </c>
      <c r="Y110">
        <v>190.43700000000001</v>
      </c>
      <c r="Z110">
        <v>3.1007099999999999</v>
      </c>
      <c r="AA110">
        <v>0.15703500000000001</v>
      </c>
      <c r="AB110">
        <v>0.35986099999999999</v>
      </c>
    </row>
    <row r="111" spans="1:28">
      <c r="A111" s="1" t="str">
        <f t="shared" si="1"/>
        <v>SFm1975CZ062</v>
      </c>
      <c r="B111" t="s">
        <v>27</v>
      </c>
      <c r="C111">
        <v>1975</v>
      </c>
      <c r="D111" t="s">
        <v>34</v>
      </c>
      <c r="E111" t="s">
        <v>29</v>
      </c>
      <c r="F111">
        <v>2</v>
      </c>
      <c r="G111">
        <v>5824.49</v>
      </c>
      <c r="H111">
        <v>1776.38</v>
      </c>
      <c r="I111">
        <v>0</v>
      </c>
      <c r="J111">
        <v>3262.94</v>
      </c>
      <c r="K111">
        <v>0</v>
      </c>
      <c r="L111">
        <v>685.85</v>
      </c>
      <c r="M111">
        <v>0</v>
      </c>
      <c r="N111">
        <v>1.94699</v>
      </c>
      <c r="O111">
        <v>97.378900000000002</v>
      </c>
      <c r="P111">
        <v>7.7889600000000003</v>
      </c>
      <c r="Q111">
        <v>89.59</v>
      </c>
      <c r="R111">
        <v>0</v>
      </c>
      <c r="S111">
        <v>0</v>
      </c>
      <c r="T111">
        <v>0</v>
      </c>
      <c r="U111">
        <v>0</v>
      </c>
      <c r="V111">
        <v>325.964</v>
      </c>
      <c r="W111">
        <v>117.899</v>
      </c>
      <c r="X111">
        <v>17.287600000000001</v>
      </c>
      <c r="Y111">
        <v>190.77699999999999</v>
      </c>
      <c r="Z111">
        <v>2.8659599999999998</v>
      </c>
      <c r="AA111">
        <v>0.15703500000000001</v>
      </c>
      <c r="AB111">
        <v>0.362784</v>
      </c>
    </row>
    <row r="112" spans="1:28">
      <c r="A112" s="1" t="str">
        <f t="shared" si="1"/>
        <v>SFm1975CZ063</v>
      </c>
      <c r="B112" t="s">
        <v>27</v>
      </c>
      <c r="C112">
        <v>1975</v>
      </c>
      <c r="D112" t="s">
        <v>34</v>
      </c>
      <c r="E112" t="s">
        <v>29</v>
      </c>
      <c r="F112">
        <v>3</v>
      </c>
      <c r="G112">
        <v>5581.02</v>
      </c>
      <c r="H112">
        <v>1776.38</v>
      </c>
      <c r="I112">
        <v>0</v>
      </c>
      <c r="J112">
        <v>3280.82</v>
      </c>
      <c r="K112">
        <v>0</v>
      </c>
      <c r="L112">
        <v>399.12099999999998</v>
      </c>
      <c r="M112">
        <v>0</v>
      </c>
      <c r="N112">
        <v>14.2438</v>
      </c>
      <c r="O112">
        <v>110.45699999999999</v>
      </c>
      <c r="P112">
        <v>59.563800000000001</v>
      </c>
      <c r="Q112">
        <v>50.892899999999997</v>
      </c>
      <c r="R112">
        <v>0</v>
      </c>
      <c r="S112">
        <v>0</v>
      </c>
      <c r="T112">
        <v>0</v>
      </c>
      <c r="U112">
        <v>0</v>
      </c>
      <c r="V112">
        <v>433.65300000000002</v>
      </c>
      <c r="W112">
        <v>117.899</v>
      </c>
      <c r="X112">
        <v>126.298</v>
      </c>
      <c r="Y112">
        <v>189.45500000000001</v>
      </c>
      <c r="Z112">
        <v>2.4966200000000001</v>
      </c>
      <c r="AA112">
        <v>0.15703500000000001</v>
      </c>
      <c r="AB112">
        <v>0.36559599999999998</v>
      </c>
    </row>
    <row r="113" spans="1:28">
      <c r="A113" s="1" t="str">
        <f t="shared" si="1"/>
        <v>SFm1975CZ064</v>
      </c>
      <c r="B113" t="s">
        <v>27</v>
      </c>
      <c r="C113">
        <v>1975</v>
      </c>
      <c r="D113" t="s">
        <v>34</v>
      </c>
      <c r="E113" t="s">
        <v>29</v>
      </c>
      <c r="F113">
        <v>4</v>
      </c>
      <c r="G113">
        <v>5311.02</v>
      </c>
      <c r="H113">
        <v>1776.38</v>
      </c>
      <c r="I113">
        <v>0</v>
      </c>
      <c r="J113">
        <v>3282.81</v>
      </c>
      <c r="K113">
        <v>0</v>
      </c>
      <c r="L113">
        <v>158.535</v>
      </c>
      <c r="M113">
        <v>0</v>
      </c>
      <c r="N113">
        <v>14.2448</v>
      </c>
      <c r="O113">
        <v>79.055700000000002</v>
      </c>
      <c r="P113">
        <v>59.569400000000002</v>
      </c>
      <c r="Q113">
        <v>19.4864</v>
      </c>
      <c r="R113">
        <v>0</v>
      </c>
      <c r="S113">
        <v>0</v>
      </c>
      <c r="T113">
        <v>0</v>
      </c>
      <c r="U113">
        <v>0</v>
      </c>
      <c r="V113">
        <v>433.51600000000002</v>
      </c>
      <c r="W113">
        <v>117.899</v>
      </c>
      <c r="X113">
        <v>126.313</v>
      </c>
      <c r="Y113">
        <v>189.303</v>
      </c>
      <c r="Z113">
        <v>2.1855000000000002</v>
      </c>
      <c r="AA113">
        <v>0.15703500000000001</v>
      </c>
      <c r="AB113">
        <v>0.368446</v>
      </c>
    </row>
    <row r="114" spans="1:28">
      <c r="A114" s="1" t="str">
        <f t="shared" si="1"/>
        <v>SFm1975CZ065</v>
      </c>
      <c r="B114" t="s">
        <v>27</v>
      </c>
      <c r="C114">
        <v>1975</v>
      </c>
      <c r="D114" t="s">
        <v>34</v>
      </c>
      <c r="E114" t="s">
        <v>29</v>
      </c>
      <c r="F114">
        <v>5</v>
      </c>
      <c r="G114">
        <v>5375.96</v>
      </c>
      <c r="H114">
        <v>1776.38</v>
      </c>
      <c r="I114">
        <v>0</v>
      </c>
      <c r="J114">
        <v>3290.16</v>
      </c>
      <c r="K114">
        <v>0</v>
      </c>
      <c r="L114">
        <v>178.64400000000001</v>
      </c>
      <c r="M114">
        <v>0</v>
      </c>
      <c r="N114">
        <v>20.706299999999999</v>
      </c>
      <c r="O114">
        <v>110.069</v>
      </c>
      <c r="P114">
        <v>88.005899999999997</v>
      </c>
      <c r="Q114">
        <v>22.063500000000001</v>
      </c>
      <c r="R114">
        <v>0</v>
      </c>
      <c r="S114">
        <v>0</v>
      </c>
      <c r="T114">
        <v>0</v>
      </c>
      <c r="U114">
        <v>0</v>
      </c>
      <c r="V114">
        <v>484.32600000000002</v>
      </c>
      <c r="W114">
        <v>117.899</v>
      </c>
      <c r="X114">
        <v>177.667</v>
      </c>
      <c r="Y114">
        <v>188.76</v>
      </c>
      <c r="Z114">
        <v>2.1538400000000002</v>
      </c>
      <c r="AA114">
        <v>0.15703500000000001</v>
      </c>
      <c r="AB114">
        <v>0.368423</v>
      </c>
    </row>
    <row r="115" spans="1:28">
      <c r="A115" s="1" t="str">
        <f t="shared" si="1"/>
        <v>SFm1985CZ051</v>
      </c>
      <c r="B115" t="s">
        <v>27</v>
      </c>
      <c r="C115">
        <v>1985</v>
      </c>
      <c r="D115" t="s">
        <v>33</v>
      </c>
      <c r="E115" t="s">
        <v>29</v>
      </c>
      <c r="F115">
        <v>1</v>
      </c>
      <c r="G115">
        <v>6247.53</v>
      </c>
      <c r="H115">
        <v>2077.17</v>
      </c>
      <c r="I115">
        <v>0</v>
      </c>
      <c r="J115">
        <v>3892.26</v>
      </c>
      <c r="K115">
        <v>0</v>
      </c>
      <c r="L115">
        <v>98.688900000000004</v>
      </c>
      <c r="M115">
        <v>0</v>
      </c>
      <c r="N115">
        <v>39.403399999999998</v>
      </c>
      <c r="O115">
        <v>140.00700000000001</v>
      </c>
      <c r="P115">
        <v>126.752</v>
      </c>
      <c r="Q115">
        <v>13.2552</v>
      </c>
      <c r="R115">
        <v>0</v>
      </c>
      <c r="S115">
        <v>0</v>
      </c>
      <c r="T115">
        <v>0</v>
      </c>
      <c r="U115">
        <v>0</v>
      </c>
      <c r="V115">
        <v>573.50800000000004</v>
      </c>
      <c r="W115">
        <v>117.899</v>
      </c>
      <c r="X115">
        <v>249.15299999999999</v>
      </c>
      <c r="Y115">
        <v>206.45500000000001</v>
      </c>
      <c r="Z115">
        <v>1.55945</v>
      </c>
      <c r="AA115">
        <v>0.18359600000000001</v>
      </c>
      <c r="AB115">
        <v>0.42454900000000001</v>
      </c>
    </row>
    <row r="116" spans="1:28">
      <c r="A116" s="1" t="str">
        <f t="shared" si="1"/>
        <v>SFm1985CZ052</v>
      </c>
      <c r="B116" t="s">
        <v>27</v>
      </c>
      <c r="C116">
        <v>1985</v>
      </c>
      <c r="D116" t="s">
        <v>33</v>
      </c>
      <c r="E116" t="s">
        <v>29</v>
      </c>
      <c r="F116">
        <v>2</v>
      </c>
      <c r="G116">
        <v>6128.75</v>
      </c>
      <c r="H116">
        <v>2077.17</v>
      </c>
      <c r="I116">
        <v>0</v>
      </c>
      <c r="J116">
        <v>3876.51</v>
      </c>
      <c r="K116">
        <v>0</v>
      </c>
      <c r="L116">
        <v>69.039000000000001</v>
      </c>
      <c r="M116">
        <v>0</v>
      </c>
      <c r="N116">
        <v>23.236699999999999</v>
      </c>
      <c r="O116">
        <v>82.792000000000002</v>
      </c>
      <c r="P116">
        <v>73.595200000000006</v>
      </c>
      <c r="Q116">
        <v>9.1968899999999998</v>
      </c>
      <c r="R116">
        <v>0</v>
      </c>
      <c r="S116">
        <v>0</v>
      </c>
      <c r="T116">
        <v>0</v>
      </c>
      <c r="U116">
        <v>0</v>
      </c>
      <c r="V116">
        <v>475.31599999999997</v>
      </c>
      <c r="W116">
        <v>117.899</v>
      </c>
      <c r="X116">
        <v>149.798</v>
      </c>
      <c r="Y116">
        <v>207.619</v>
      </c>
      <c r="Z116">
        <v>1.3538300000000001</v>
      </c>
      <c r="AA116">
        <v>0.18359600000000001</v>
      </c>
      <c r="AB116">
        <v>0.42537700000000001</v>
      </c>
    </row>
    <row r="117" spans="1:28">
      <c r="A117" s="1" t="str">
        <f t="shared" si="1"/>
        <v>SFm1985CZ053</v>
      </c>
      <c r="B117" t="s">
        <v>27</v>
      </c>
      <c r="C117">
        <v>1985</v>
      </c>
      <c r="D117" t="s">
        <v>33</v>
      </c>
      <c r="E117" t="s">
        <v>29</v>
      </c>
      <c r="F117">
        <v>3</v>
      </c>
      <c r="G117">
        <v>6348.37</v>
      </c>
      <c r="H117">
        <v>2077.17</v>
      </c>
      <c r="I117">
        <v>0</v>
      </c>
      <c r="J117">
        <v>3911.12</v>
      </c>
      <c r="K117">
        <v>0</v>
      </c>
      <c r="L117">
        <v>83.282700000000006</v>
      </c>
      <c r="M117">
        <v>0</v>
      </c>
      <c r="N117">
        <v>62.411700000000003</v>
      </c>
      <c r="O117">
        <v>214.38200000000001</v>
      </c>
      <c r="P117">
        <v>203.11699999999999</v>
      </c>
      <c r="Q117">
        <v>11.2654</v>
      </c>
      <c r="R117">
        <v>0</v>
      </c>
      <c r="S117">
        <v>0</v>
      </c>
      <c r="T117">
        <v>0</v>
      </c>
      <c r="U117">
        <v>0</v>
      </c>
      <c r="V117">
        <v>711.34299999999996</v>
      </c>
      <c r="W117">
        <v>117.899</v>
      </c>
      <c r="X117">
        <v>388.39</v>
      </c>
      <c r="Y117">
        <v>205.054</v>
      </c>
      <c r="Z117">
        <v>1.34799</v>
      </c>
      <c r="AA117">
        <v>0.18359600000000001</v>
      </c>
      <c r="AB117">
        <v>0.42536499999999999</v>
      </c>
    </row>
    <row r="118" spans="1:28">
      <c r="A118" s="1" t="str">
        <f t="shared" si="1"/>
        <v>SFm1985CZ054</v>
      </c>
      <c r="B118" t="s">
        <v>27</v>
      </c>
      <c r="C118">
        <v>1985</v>
      </c>
      <c r="D118" t="s">
        <v>33</v>
      </c>
      <c r="E118" t="s">
        <v>29</v>
      </c>
      <c r="F118">
        <v>4</v>
      </c>
      <c r="G118">
        <v>6241.78</v>
      </c>
      <c r="H118">
        <v>2077.17</v>
      </c>
      <c r="I118">
        <v>0</v>
      </c>
      <c r="J118">
        <v>3895.47</v>
      </c>
      <c r="K118">
        <v>0</v>
      </c>
      <c r="L118">
        <v>71.433099999999996</v>
      </c>
      <c r="M118">
        <v>0</v>
      </c>
      <c r="N118">
        <v>44.493699999999997</v>
      </c>
      <c r="O118">
        <v>153.215</v>
      </c>
      <c r="P118">
        <v>143.43299999999999</v>
      </c>
      <c r="Q118">
        <v>9.7820199999999993</v>
      </c>
      <c r="R118">
        <v>0</v>
      </c>
      <c r="S118">
        <v>0</v>
      </c>
      <c r="T118">
        <v>0</v>
      </c>
      <c r="U118">
        <v>0</v>
      </c>
      <c r="V118">
        <v>603.30100000000004</v>
      </c>
      <c r="W118">
        <v>117.899</v>
      </c>
      <c r="X118">
        <v>279.18400000000003</v>
      </c>
      <c r="Y118">
        <v>206.21700000000001</v>
      </c>
      <c r="Z118">
        <v>1.13456</v>
      </c>
      <c r="AA118">
        <v>0.18359600000000001</v>
      </c>
      <c r="AB118">
        <v>0.42605300000000002</v>
      </c>
    </row>
    <row r="119" spans="1:28">
      <c r="A119" s="1" t="str">
        <f t="shared" si="1"/>
        <v>SFm1985CZ055</v>
      </c>
      <c r="B119" t="s">
        <v>27</v>
      </c>
      <c r="C119">
        <v>1985</v>
      </c>
      <c r="D119" t="s">
        <v>33</v>
      </c>
      <c r="E119" t="s">
        <v>29</v>
      </c>
      <c r="F119">
        <v>5</v>
      </c>
      <c r="G119">
        <v>6288.5</v>
      </c>
      <c r="H119">
        <v>2077.17</v>
      </c>
      <c r="I119">
        <v>0</v>
      </c>
      <c r="J119">
        <v>3896.91</v>
      </c>
      <c r="K119">
        <v>0</v>
      </c>
      <c r="L119">
        <v>105.142</v>
      </c>
      <c r="M119">
        <v>0</v>
      </c>
      <c r="N119">
        <v>46.253100000000003</v>
      </c>
      <c r="O119">
        <v>163.018</v>
      </c>
      <c r="P119">
        <v>148.84800000000001</v>
      </c>
      <c r="Q119">
        <v>14.17</v>
      </c>
      <c r="R119">
        <v>0</v>
      </c>
      <c r="S119">
        <v>0</v>
      </c>
      <c r="T119">
        <v>0</v>
      </c>
      <c r="U119">
        <v>0</v>
      </c>
      <c r="V119">
        <v>619.14400000000001</v>
      </c>
      <c r="W119">
        <v>117.899</v>
      </c>
      <c r="X119">
        <v>295.13</v>
      </c>
      <c r="Y119">
        <v>206.114</v>
      </c>
      <c r="Z119">
        <v>1.55237</v>
      </c>
      <c r="AA119">
        <v>0.18359600000000001</v>
      </c>
      <c r="AB119">
        <v>0.42454599999999998</v>
      </c>
    </row>
    <row r="120" spans="1:28">
      <c r="A120" s="1" t="str">
        <f t="shared" si="1"/>
        <v>SFm1985CZ061</v>
      </c>
      <c r="B120" t="s">
        <v>27</v>
      </c>
      <c r="C120">
        <v>1985</v>
      </c>
      <c r="D120" t="s">
        <v>34</v>
      </c>
      <c r="E120" t="s">
        <v>29</v>
      </c>
      <c r="F120">
        <v>1</v>
      </c>
      <c r="G120">
        <v>8494.52</v>
      </c>
      <c r="H120">
        <v>2205.17</v>
      </c>
      <c r="I120">
        <v>0</v>
      </c>
      <c r="J120">
        <v>4177.5600000000004</v>
      </c>
      <c r="K120">
        <v>0</v>
      </c>
      <c r="L120">
        <v>1775.21</v>
      </c>
      <c r="M120">
        <v>0</v>
      </c>
      <c r="N120">
        <v>17.946100000000001</v>
      </c>
      <c r="O120">
        <v>318.63499999999999</v>
      </c>
      <c r="P120">
        <v>78.487700000000004</v>
      </c>
      <c r="Q120">
        <v>240.14699999999999</v>
      </c>
      <c r="R120">
        <v>0</v>
      </c>
      <c r="S120">
        <v>0</v>
      </c>
      <c r="T120">
        <v>0</v>
      </c>
      <c r="U120">
        <v>0</v>
      </c>
      <c r="V120">
        <v>465.32</v>
      </c>
      <c r="W120">
        <v>117.899</v>
      </c>
      <c r="X120">
        <v>158.14500000000001</v>
      </c>
      <c r="Y120">
        <v>189.27600000000001</v>
      </c>
      <c r="Z120">
        <v>3.7956300000000001</v>
      </c>
      <c r="AA120">
        <v>0.194912</v>
      </c>
      <c r="AB120">
        <v>0.45507599999999998</v>
      </c>
    </row>
    <row r="121" spans="1:28">
      <c r="A121" s="1" t="str">
        <f t="shared" si="1"/>
        <v>SFm1985CZ062</v>
      </c>
      <c r="B121" t="s">
        <v>27</v>
      </c>
      <c r="C121">
        <v>1985</v>
      </c>
      <c r="D121" t="s">
        <v>34</v>
      </c>
      <c r="E121" t="s">
        <v>29</v>
      </c>
      <c r="F121">
        <v>2</v>
      </c>
      <c r="G121">
        <v>7554.12</v>
      </c>
      <c r="H121">
        <v>2205.17</v>
      </c>
      <c r="I121">
        <v>0</v>
      </c>
      <c r="J121">
        <v>4192.68</v>
      </c>
      <c r="K121">
        <v>0</v>
      </c>
      <c r="L121">
        <v>893.67100000000005</v>
      </c>
      <c r="M121">
        <v>0</v>
      </c>
      <c r="N121">
        <v>26.688400000000001</v>
      </c>
      <c r="O121">
        <v>235.91800000000001</v>
      </c>
      <c r="P121">
        <v>117.92700000000001</v>
      </c>
      <c r="Q121">
        <v>117.991</v>
      </c>
      <c r="R121">
        <v>0</v>
      </c>
      <c r="S121">
        <v>0</v>
      </c>
      <c r="T121">
        <v>0</v>
      </c>
      <c r="U121">
        <v>0</v>
      </c>
      <c r="V121">
        <v>538.02599999999995</v>
      </c>
      <c r="W121">
        <v>117.899</v>
      </c>
      <c r="X121">
        <v>231.98599999999999</v>
      </c>
      <c r="Y121">
        <v>188.14</v>
      </c>
      <c r="Z121">
        <v>3.56366</v>
      </c>
      <c r="AA121">
        <v>0.194912</v>
      </c>
      <c r="AB121">
        <v>0.45800299999999999</v>
      </c>
    </row>
    <row r="122" spans="1:28">
      <c r="A122" s="1" t="str">
        <f t="shared" si="1"/>
        <v>SFm1985CZ063</v>
      </c>
      <c r="B122" t="s">
        <v>27</v>
      </c>
      <c r="C122">
        <v>1985</v>
      </c>
      <c r="D122" t="s">
        <v>34</v>
      </c>
      <c r="E122" t="s">
        <v>29</v>
      </c>
      <c r="F122">
        <v>3</v>
      </c>
      <c r="G122">
        <v>7111.07</v>
      </c>
      <c r="H122">
        <v>2205.17</v>
      </c>
      <c r="I122">
        <v>0</v>
      </c>
      <c r="J122">
        <v>4196.53</v>
      </c>
      <c r="K122">
        <v>0</v>
      </c>
      <c r="L122">
        <v>496.012</v>
      </c>
      <c r="M122">
        <v>0</v>
      </c>
      <c r="N122">
        <v>27.6615</v>
      </c>
      <c r="O122">
        <v>185.69900000000001</v>
      </c>
      <c r="P122">
        <v>121.97199999999999</v>
      </c>
      <c r="Q122">
        <v>63.727600000000002</v>
      </c>
      <c r="R122">
        <v>0</v>
      </c>
      <c r="S122">
        <v>0</v>
      </c>
      <c r="T122">
        <v>0</v>
      </c>
      <c r="U122">
        <v>0</v>
      </c>
      <c r="V122">
        <v>550.51</v>
      </c>
      <c r="W122">
        <v>117.899</v>
      </c>
      <c r="X122">
        <v>244.761</v>
      </c>
      <c r="Y122">
        <v>187.85</v>
      </c>
      <c r="Z122">
        <v>3.03532</v>
      </c>
      <c r="AA122">
        <v>0.194912</v>
      </c>
      <c r="AB122">
        <v>0.46068199999999998</v>
      </c>
    </row>
    <row r="123" spans="1:28">
      <c r="A123" s="1" t="str">
        <f t="shared" si="1"/>
        <v>SFm1985CZ064</v>
      </c>
      <c r="B123" t="s">
        <v>27</v>
      </c>
      <c r="C123">
        <v>1985</v>
      </c>
      <c r="D123" t="s">
        <v>34</v>
      </c>
      <c r="E123" t="s">
        <v>29</v>
      </c>
      <c r="F123">
        <v>4</v>
      </c>
      <c r="G123">
        <v>6595.03</v>
      </c>
      <c r="H123">
        <v>2205.17</v>
      </c>
      <c r="I123">
        <v>0</v>
      </c>
      <c r="J123">
        <v>4171.25</v>
      </c>
      <c r="K123">
        <v>0</v>
      </c>
      <c r="L123">
        <v>190.495</v>
      </c>
      <c r="M123">
        <v>0</v>
      </c>
      <c r="N123">
        <v>0.87103399999999997</v>
      </c>
      <c r="O123">
        <v>27.249400000000001</v>
      </c>
      <c r="P123">
        <v>3.6746799999999999</v>
      </c>
      <c r="Q123">
        <v>23.5747</v>
      </c>
      <c r="R123">
        <v>0</v>
      </c>
      <c r="S123">
        <v>0</v>
      </c>
      <c r="T123">
        <v>0</v>
      </c>
      <c r="U123">
        <v>0</v>
      </c>
      <c r="V123">
        <v>315.685</v>
      </c>
      <c r="W123">
        <v>117.899</v>
      </c>
      <c r="X123">
        <v>8.0681100000000008</v>
      </c>
      <c r="Y123">
        <v>189.71799999999999</v>
      </c>
      <c r="Z123">
        <v>2.6778300000000002</v>
      </c>
      <c r="AA123">
        <v>0.194912</v>
      </c>
      <c r="AB123">
        <v>0.46349400000000002</v>
      </c>
    </row>
    <row r="124" spans="1:28">
      <c r="A124" s="1" t="str">
        <f t="shared" si="1"/>
        <v>SFm1985CZ065</v>
      </c>
      <c r="B124" t="s">
        <v>27</v>
      </c>
      <c r="C124">
        <v>1985</v>
      </c>
      <c r="D124" t="s">
        <v>34</v>
      </c>
      <c r="E124" t="s">
        <v>29</v>
      </c>
      <c r="F124">
        <v>5</v>
      </c>
      <c r="G124">
        <v>6555.58</v>
      </c>
      <c r="H124">
        <v>2205.17</v>
      </c>
      <c r="I124">
        <v>0</v>
      </c>
      <c r="J124">
        <v>4190.1099999999997</v>
      </c>
      <c r="K124">
        <v>0</v>
      </c>
      <c r="L124">
        <v>54.841000000000001</v>
      </c>
      <c r="M124">
        <v>0</v>
      </c>
      <c r="N124">
        <v>18.450199999999999</v>
      </c>
      <c r="O124">
        <v>87.010499999999993</v>
      </c>
      <c r="P124">
        <v>80.571299999999994</v>
      </c>
      <c r="Q124">
        <v>6.4391800000000003</v>
      </c>
      <c r="R124">
        <v>0</v>
      </c>
      <c r="S124">
        <v>0</v>
      </c>
      <c r="T124">
        <v>0</v>
      </c>
      <c r="U124">
        <v>0</v>
      </c>
      <c r="V124">
        <v>471.16399999999999</v>
      </c>
      <c r="W124">
        <v>117.899</v>
      </c>
      <c r="X124">
        <v>164.941</v>
      </c>
      <c r="Y124">
        <v>188.32300000000001</v>
      </c>
      <c r="Z124">
        <v>1.7495499999999999</v>
      </c>
      <c r="AA124">
        <v>0.194912</v>
      </c>
      <c r="AB124">
        <v>0.46735500000000002</v>
      </c>
    </row>
    <row r="125" spans="1:28">
      <c r="A125" s="1" t="str">
        <f t="shared" si="1"/>
        <v>SFm1996CZ051</v>
      </c>
      <c r="B125" t="s">
        <v>27</v>
      </c>
      <c r="C125">
        <v>1996</v>
      </c>
      <c r="D125" t="s">
        <v>33</v>
      </c>
      <c r="E125" t="s">
        <v>29</v>
      </c>
      <c r="F125">
        <v>1</v>
      </c>
      <c r="G125">
        <v>7089.43</v>
      </c>
      <c r="H125">
        <v>2308.37</v>
      </c>
      <c r="I125">
        <v>0</v>
      </c>
      <c r="J125">
        <v>4410.43</v>
      </c>
      <c r="K125">
        <v>0</v>
      </c>
      <c r="L125">
        <v>130.98599999999999</v>
      </c>
      <c r="M125">
        <v>0</v>
      </c>
      <c r="N125">
        <v>41.247599999999998</v>
      </c>
      <c r="O125">
        <v>198.39699999999999</v>
      </c>
      <c r="P125">
        <v>180.858</v>
      </c>
      <c r="Q125">
        <v>17.539000000000001</v>
      </c>
      <c r="R125">
        <v>0</v>
      </c>
      <c r="S125">
        <v>0</v>
      </c>
      <c r="T125">
        <v>0</v>
      </c>
      <c r="U125">
        <v>0</v>
      </c>
      <c r="V125">
        <v>690.14300000000003</v>
      </c>
      <c r="W125">
        <v>117.899</v>
      </c>
      <c r="X125">
        <v>368.48399999999998</v>
      </c>
      <c r="Y125">
        <v>203.75899999999999</v>
      </c>
      <c r="Z125">
        <v>1.8375999999999999</v>
      </c>
      <c r="AA125">
        <v>0.20405200000000001</v>
      </c>
      <c r="AB125">
        <v>0.477352</v>
      </c>
    </row>
    <row r="126" spans="1:28">
      <c r="A126" s="1" t="str">
        <f t="shared" si="1"/>
        <v>SFm1996CZ052</v>
      </c>
      <c r="B126" t="s">
        <v>27</v>
      </c>
      <c r="C126">
        <v>1996</v>
      </c>
      <c r="D126" t="s">
        <v>33</v>
      </c>
      <c r="E126" t="s">
        <v>29</v>
      </c>
      <c r="F126">
        <v>2</v>
      </c>
      <c r="G126">
        <v>6982.05</v>
      </c>
      <c r="H126">
        <v>2308.37</v>
      </c>
      <c r="I126">
        <v>0</v>
      </c>
      <c r="J126">
        <v>4399.63</v>
      </c>
      <c r="K126">
        <v>0</v>
      </c>
      <c r="L126">
        <v>88.324100000000001</v>
      </c>
      <c r="M126">
        <v>0</v>
      </c>
      <c r="N126">
        <v>32.580300000000001</v>
      </c>
      <c r="O126">
        <v>153.14699999999999</v>
      </c>
      <c r="P126">
        <v>141.47</v>
      </c>
      <c r="Q126">
        <v>11.6768</v>
      </c>
      <c r="R126">
        <v>0</v>
      </c>
      <c r="S126">
        <v>0</v>
      </c>
      <c r="T126">
        <v>0</v>
      </c>
      <c r="U126">
        <v>0</v>
      </c>
      <c r="V126">
        <v>613.72699999999998</v>
      </c>
      <c r="W126">
        <v>117.899</v>
      </c>
      <c r="X126">
        <v>291.26499999999999</v>
      </c>
      <c r="Y126">
        <v>204.56200000000001</v>
      </c>
      <c r="Z126">
        <v>1.6504399999999999</v>
      </c>
      <c r="AA126">
        <v>0.20405200000000001</v>
      </c>
      <c r="AB126">
        <v>0.47825800000000002</v>
      </c>
    </row>
    <row r="127" spans="1:28">
      <c r="A127" s="1" t="str">
        <f t="shared" si="1"/>
        <v>SFm1996CZ053</v>
      </c>
      <c r="B127" t="s">
        <v>27</v>
      </c>
      <c r="C127">
        <v>1996</v>
      </c>
      <c r="D127" t="s">
        <v>33</v>
      </c>
      <c r="E127" t="s">
        <v>29</v>
      </c>
      <c r="F127">
        <v>3</v>
      </c>
      <c r="G127">
        <v>6962.18</v>
      </c>
      <c r="H127">
        <v>2308.37</v>
      </c>
      <c r="I127">
        <v>0</v>
      </c>
      <c r="J127">
        <v>4390.46</v>
      </c>
      <c r="K127">
        <v>0</v>
      </c>
      <c r="L127">
        <v>112.941</v>
      </c>
      <c r="M127">
        <v>0</v>
      </c>
      <c r="N127">
        <v>25.5275</v>
      </c>
      <c r="O127">
        <v>124.879</v>
      </c>
      <c r="P127">
        <v>109.872</v>
      </c>
      <c r="Q127">
        <v>15.007</v>
      </c>
      <c r="R127">
        <v>0</v>
      </c>
      <c r="S127">
        <v>0</v>
      </c>
      <c r="T127">
        <v>0</v>
      </c>
      <c r="U127">
        <v>0</v>
      </c>
      <c r="V127">
        <v>551.024</v>
      </c>
      <c r="W127">
        <v>117.899</v>
      </c>
      <c r="X127">
        <v>227.87899999999999</v>
      </c>
      <c r="Y127">
        <v>205.24600000000001</v>
      </c>
      <c r="Z127">
        <v>1.8461700000000001</v>
      </c>
      <c r="AA127">
        <v>0.20405200000000001</v>
      </c>
      <c r="AB127">
        <v>0.47737200000000002</v>
      </c>
    </row>
    <row r="128" spans="1:28">
      <c r="A128" s="1" t="str">
        <f t="shared" si="1"/>
        <v>SFm1996CZ054</v>
      </c>
      <c r="B128" t="s">
        <v>27</v>
      </c>
      <c r="C128">
        <v>1996</v>
      </c>
      <c r="D128" t="s">
        <v>33</v>
      </c>
      <c r="E128" t="s">
        <v>29</v>
      </c>
      <c r="F128">
        <v>4</v>
      </c>
      <c r="G128">
        <v>7017.38</v>
      </c>
      <c r="H128">
        <v>2308.37</v>
      </c>
      <c r="I128">
        <v>0</v>
      </c>
      <c r="J128">
        <v>4406.18</v>
      </c>
      <c r="K128">
        <v>0</v>
      </c>
      <c r="L128">
        <v>89.717100000000002</v>
      </c>
      <c r="M128">
        <v>0</v>
      </c>
      <c r="N128">
        <v>37.456600000000002</v>
      </c>
      <c r="O128">
        <v>175.66300000000001</v>
      </c>
      <c r="P128">
        <v>163.792</v>
      </c>
      <c r="Q128">
        <v>11.8703</v>
      </c>
      <c r="R128">
        <v>0</v>
      </c>
      <c r="S128">
        <v>0</v>
      </c>
      <c r="T128">
        <v>0</v>
      </c>
      <c r="U128">
        <v>0</v>
      </c>
      <c r="V128">
        <v>656.43100000000004</v>
      </c>
      <c r="W128">
        <v>117.899</v>
      </c>
      <c r="X128">
        <v>334.45800000000003</v>
      </c>
      <c r="Y128">
        <v>204.07400000000001</v>
      </c>
      <c r="Z128">
        <v>1.65073</v>
      </c>
      <c r="AA128">
        <v>0.20405200000000001</v>
      </c>
      <c r="AB128">
        <v>0.47826000000000002</v>
      </c>
    </row>
    <row r="129" spans="1:28">
      <c r="A129" s="1" t="str">
        <f t="shared" si="1"/>
        <v>SFm1996CZ055</v>
      </c>
      <c r="B129" t="s">
        <v>27</v>
      </c>
      <c r="C129">
        <v>1996</v>
      </c>
      <c r="D129" t="s">
        <v>33</v>
      </c>
      <c r="E129" t="s">
        <v>29</v>
      </c>
      <c r="F129">
        <v>5</v>
      </c>
      <c r="G129">
        <v>7219.55</v>
      </c>
      <c r="H129">
        <v>2308.37</v>
      </c>
      <c r="I129">
        <v>0</v>
      </c>
      <c r="J129">
        <v>4422.13</v>
      </c>
      <c r="K129">
        <v>0</v>
      </c>
      <c r="L129">
        <v>185.98</v>
      </c>
      <c r="M129">
        <v>0</v>
      </c>
      <c r="N129">
        <v>51.206499999999998</v>
      </c>
      <c r="O129">
        <v>251.85900000000001</v>
      </c>
      <c r="P129">
        <v>226.69499999999999</v>
      </c>
      <c r="Q129">
        <v>25.163699999999999</v>
      </c>
      <c r="R129">
        <v>0</v>
      </c>
      <c r="S129">
        <v>0</v>
      </c>
      <c r="T129">
        <v>0</v>
      </c>
      <c r="U129">
        <v>0</v>
      </c>
      <c r="V129">
        <v>773.70699999999999</v>
      </c>
      <c r="W129">
        <v>117.899</v>
      </c>
      <c r="X129">
        <v>452.91800000000001</v>
      </c>
      <c r="Y129">
        <v>202.88900000000001</v>
      </c>
      <c r="Z129">
        <v>2.0840399999999999</v>
      </c>
      <c r="AA129">
        <v>0.20405200000000001</v>
      </c>
      <c r="AB129">
        <v>0.47639100000000001</v>
      </c>
    </row>
    <row r="130" spans="1:28">
      <c r="A130" s="1" t="str">
        <f t="shared" si="1"/>
        <v>SFm1996CZ061</v>
      </c>
      <c r="B130" t="s">
        <v>27</v>
      </c>
      <c r="C130">
        <v>1996</v>
      </c>
      <c r="D130" t="s">
        <v>34</v>
      </c>
      <c r="E130" t="s">
        <v>29</v>
      </c>
      <c r="F130">
        <v>1</v>
      </c>
      <c r="G130">
        <v>9434.17</v>
      </c>
      <c r="H130">
        <v>2391.5700000000002</v>
      </c>
      <c r="I130">
        <v>0</v>
      </c>
      <c r="J130">
        <v>4577.8</v>
      </c>
      <c r="K130">
        <v>0</v>
      </c>
      <c r="L130">
        <v>2138.3000000000002</v>
      </c>
      <c r="M130">
        <v>0</v>
      </c>
      <c r="N130">
        <v>6.2737800000000004</v>
      </c>
      <c r="O130">
        <v>320.22500000000002</v>
      </c>
      <c r="P130">
        <v>30.867000000000001</v>
      </c>
      <c r="Q130">
        <v>289.358</v>
      </c>
      <c r="R130">
        <v>0</v>
      </c>
      <c r="S130">
        <v>0</v>
      </c>
      <c r="T130">
        <v>0</v>
      </c>
      <c r="U130">
        <v>0</v>
      </c>
      <c r="V130">
        <v>372.44099999999997</v>
      </c>
      <c r="W130">
        <v>117.899</v>
      </c>
      <c r="X130">
        <v>66.159800000000004</v>
      </c>
      <c r="Y130">
        <v>188.381</v>
      </c>
      <c r="Z130">
        <v>3.8419599999999998</v>
      </c>
      <c r="AA130">
        <v>0.2114</v>
      </c>
      <c r="AB130">
        <v>0.49594700000000003</v>
      </c>
    </row>
    <row r="131" spans="1:28">
      <c r="A131" s="1" t="str">
        <f t="shared" si="1"/>
        <v>SFm1996CZ062</v>
      </c>
      <c r="B131" t="s">
        <v>27</v>
      </c>
      <c r="C131">
        <v>1996</v>
      </c>
      <c r="D131" t="s">
        <v>34</v>
      </c>
      <c r="E131" t="s">
        <v>29</v>
      </c>
      <c r="F131">
        <v>2</v>
      </c>
      <c r="G131">
        <v>8326.0499999999993</v>
      </c>
      <c r="H131">
        <v>2391.5700000000002</v>
      </c>
      <c r="I131">
        <v>0</v>
      </c>
      <c r="J131">
        <v>4585.7</v>
      </c>
      <c r="K131">
        <v>0</v>
      </c>
      <c r="L131">
        <v>1157.5899999999999</v>
      </c>
      <c r="M131">
        <v>0</v>
      </c>
      <c r="N131">
        <v>6.3831100000000003</v>
      </c>
      <c r="O131">
        <v>184.809</v>
      </c>
      <c r="P131">
        <v>31.390499999999999</v>
      </c>
      <c r="Q131">
        <v>153.41800000000001</v>
      </c>
      <c r="R131">
        <v>0</v>
      </c>
      <c r="S131">
        <v>0</v>
      </c>
      <c r="T131">
        <v>0</v>
      </c>
      <c r="U131">
        <v>0</v>
      </c>
      <c r="V131">
        <v>373.91800000000001</v>
      </c>
      <c r="W131">
        <v>117.899</v>
      </c>
      <c r="X131">
        <v>68.233500000000006</v>
      </c>
      <c r="Y131">
        <v>187.785</v>
      </c>
      <c r="Z131">
        <v>3.6844100000000002</v>
      </c>
      <c r="AA131">
        <v>0.2114</v>
      </c>
      <c r="AB131">
        <v>0.49895800000000001</v>
      </c>
    </row>
    <row r="132" spans="1:28">
      <c r="A132" s="1" t="str">
        <f t="shared" si="1"/>
        <v>SFm1996CZ063</v>
      </c>
      <c r="B132" t="s">
        <v>27</v>
      </c>
      <c r="C132">
        <v>1996</v>
      </c>
      <c r="D132" t="s">
        <v>34</v>
      </c>
      <c r="E132" t="s">
        <v>29</v>
      </c>
      <c r="F132">
        <v>3</v>
      </c>
      <c r="G132">
        <v>7895.45</v>
      </c>
      <c r="H132">
        <v>2391.5700000000002</v>
      </c>
      <c r="I132">
        <v>0</v>
      </c>
      <c r="J132">
        <v>4605.3599999999997</v>
      </c>
      <c r="K132">
        <v>0</v>
      </c>
      <c r="L132">
        <v>700.63900000000001</v>
      </c>
      <c r="M132">
        <v>0</v>
      </c>
      <c r="N132">
        <v>17.5425</v>
      </c>
      <c r="O132">
        <v>180.34100000000001</v>
      </c>
      <c r="P132">
        <v>89.567499999999995</v>
      </c>
      <c r="Q132">
        <v>90.773799999999994</v>
      </c>
      <c r="R132">
        <v>0</v>
      </c>
      <c r="S132">
        <v>0</v>
      </c>
      <c r="T132">
        <v>0</v>
      </c>
      <c r="U132">
        <v>0</v>
      </c>
      <c r="V132">
        <v>490.916</v>
      </c>
      <c r="W132">
        <v>117.899</v>
      </c>
      <c r="X132">
        <v>186.702</v>
      </c>
      <c r="Y132">
        <v>186.315</v>
      </c>
      <c r="Z132">
        <v>3.1886999999999999</v>
      </c>
      <c r="AA132">
        <v>0.2114</v>
      </c>
      <c r="AB132">
        <v>0.50173699999999999</v>
      </c>
    </row>
    <row r="133" spans="1:28">
      <c r="A133" s="1" t="str">
        <f t="shared" si="1"/>
        <v>SFm1996CZ064</v>
      </c>
      <c r="B133" t="s">
        <v>27</v>
      </c>
      <c r="C133">
        <v>1996</v>
      </c>
      <c r="D133" t="s">
        <v>34</v>
      </c>
      <c r="E133" t="s">
        <v>29</v>
      </c>
      <c r="F133">
        <v>4</v>
      </c>
      <c r="G133">
        <v>7377.83</v>
      </c>
      <c r="H133">
        <v>2391.5700000000002</v>
      </c>
      <c r="I133">
        <v>0</v>
      </c>
      <c r="J133">
        <v>4599.0200000000004</v>
      </c>
      <c r="K133">
        <v>0</v>
      </c>
      <c r="L133">
        <v>284.90199999999999</v>
      </c>
      <c r="M133">
        <v>0</v>
      </c>
      <c r="N133">
        <v>11.047800000000001</v>
      </c>
      <c r="O133">
        <v>91.291300000000007</v>
      </c>
      <c r="P133">
        <v>55.554699999999997</v>
      </c>
      <c r="Q133">
        <v>35.736699999999999</v>
      </c>
      <c r="R133">
        <v>0</v>
      </c>
      <c r="S133">
        <v>0</v>
      </c>
      <c r="T133">
        <v>0</v>
      </c>
      <c r="U133">
        <v>0</v>
      </c>
      <c r="V133">
        <v>421.00900000000001</v>
      </c>
      <c r="W133">
        <v>117.899</v>
      </c>
      <c r="X133">
        <v>116.32299999999999</v>
      </c>
      <c r="Y133">
        <v>186.786</v>
      </c>
      <c r="Z133">
        <v>2.8904000000000001</v>
      </c>
      <c r="AA133">
        <v>0.2114</v>
      </c>
      <c r="AB133">
        <v>0.50463400000000003</v>
      </c>
    </row>
    <row r="134" spans="1:28">
      <c r="A134" s="1" t="str">
        <f t="shared" ref="A134:A197" si="2">B134&amp;C134&amp;D134&amp;F134</f>
        <v>SFm1996CZ065</v>
      </c>
      <c r="B134" t="s">
        <v>27</v>
      </c>
      <c r="C134">
        <v>1996</v>
      </c>
      <c r="D134" t="s">
        <v>34</v>
      </c>
      <c r="E134" t="s">
        <v>29</v>
      </c>
      <c r="F134">
        <v>5</v>
      </c>
      <c r="G134">
        <v>7377.3</v>
      </c>
      <c r="H134">
        <v>2391.5700000000002</v>
      </c>
      <c r="I134">
        <v>0</v>
      </c>
      <c r="J134">
        <v>4592.1099999999997</v>
      </c>
      <c r="K134">
        <v>0</v>
      </c>
      <c r="L134">
        <v>316.09500000000003</v>
      </c>
      <c r="M134">
        <v>0</v>
      </c>
      <c r="N134">
        <v>6.3827499999999997</v>
      </c>
      <c r="O134">
        <v>71.146699999999996</v>
      </c>
      <c r="P134">
        <v>31.39</v>
      </c>
      <c r="Q134">
        <v>39.756599999999999</v>
      </c>
      <c r="R134">
        <v>0</v>
      </c>
      <c r="S134">
        <v>0</v>
      </c>
      <c r="T134">
        <v>0</v>
      </c>
      <c r="U134">
        <v>0</v>
      </c>
      <c r="V134">
        <v>373.43299999999999</v>
      </c>
      <c r="W134">
        <v>117.899</v>
      </c>
      <c r="X134">
        <v>68.232699999999994</v>
      </c>
      <c r="Y134">
        <v>187.30099999999999</v>
      </c>
      <c r="Z134">
        <v>2.8224399999999998</v>
      </c>
      <c r="AA134">
        <v>0.2114</v>
      </c>
      <c r="AB134">
        <v>0.50459200000000004</v>
      </c>
    </row>
    <row r="135" spans="1:28">
      <c r="A135" s="1" t="str">
        <f t="shared" si="2"/>
        <v>SFm2003CZ051</v>
      </c>
      <c r="B135" t="s">
        <v>27</v>
      </c>
      <c r="C135">
        <v>2003</v>
      </c>
      <c r="D135" t="s">
        <v>33</v>
      </c>
      <c r="E135" t="s">
        <v>29</v>
      </c>
      <c r="F135">
        <v>1</v>
      </c>
      <c r="G135">
        <v>7354.1</v>
      </c>
      <c r="H135">
        <v>2390.4499999999998</v>
      </c>
      <c r="I135">
        <v>0</v>
      </c>
      <c r="J135">
        <v>4581.8599999999997</v>
      </c>
      <c r="K135">
        <v>0</v>
      </c>
      <c r="L135">
        <v>136.083</v>
      </c>
      <c r="M135">
        <v>0</v>
      </c>
      <c r="N135">
        <v>40.9544</v>
      </c>
      <c r="O135">
        <v>204.75200000000001</v>
      </c>
      <c r="P135">
        <v>186.52799999999999</v>
      </c>
      <c r="Q135">
        <v>18.223600000000001</v>
      </c>
      <c r="R135">
        <v>0</v>
      </c>
      <c r="S135">
        <v>0</v>
      </c>
      <c r="T135">
        <v>0</v>
      </c>
      <c r="U135">
        <v>0</v>
      </c>
      <c r="V135">
        <v>698.61800000000005</v>
      </c>
      <c r="W135">
        <v>117.899</v>
      </c>
      <c r="X135">
        <v>380.22199999999998</v>
      </c>
      <c r="Y135">
        <v>200.49700000000001</v>
      </c>
      <c r="Z135">
        <v>1.90873</v>
      </c>
      <c r="AA135">
        <v>0.211288</v>
      </c>
      <c r="AB135">
        <v>0.495508</v>
      </c>
    </row>
    <row r="136" spans="1:28">
      <c r="A136" s="1" t="str">
        <f t="shared" si="2"/>
        <v>SFm2003CZ052</v>
      </c>
      <c r="B136" t="s">
        <v>27</v>
      </c>
      <c r="C136">
        <v>2003</v>
      </c>
      <c r="D136" t="s">
        <v>33</v>
      </c>
      <c r="E136" t="s">
        <v>29</v>
      </c>
      <c r="F136">
        <v>2</v>
      </c>
      <c r="G136">
        <v>7193.49</v>
      </c>
      <c r="H136">
        <v>2390.4499999999998</v>
      </c>
      <c r="I136">
        <v>0</v>
      </c>
      <c r="J136">
        <v>4562.13</v>
      </c>
      <c r="K136">
        <v>0</v>
      </c>
      <c r="L136">
        <v>90.499700000000004</v>
      </c>
      <c r="M136">
        <v>0</v>
      </c>
      <c r="N136">
        <v>25.319099999999999</v>
      </c>
      <c r="O136">
        <v>125.09399999999999</v>
      </c>
      <c r="P136">
        <v>113.133</v>
      </c>
      <c r="Q136">
        <v>11.9611</v>
      </c>
      <c r="R136">
        <v>0</v>
      </c>
      <c r="S136">
        <v>0</v>
      </c>
      <c r="T136">
        <v>0</v>
      </c>
      <c r="U136">
        <v>0</v>
      </c>
      <c r="V136">
        <v>554.57899999999995</v>
      </c>
      <c r="W136">
        <v>117.899</v>
      </c>
      <c r="X136">
        <v>234.791</v>
      </c>
      <c r="Y136">
        <v>201.88900000000001</v>
      </c>
      <c r="Z136">
        <v>1.71401</v>
      </c>
      <c r="AA136">
        <v>0.211288</v>
      </c>
      <c r="AB136">
        <v>0.496415</v>
      </c>
    </row>
    <row r="137" spans="1:28">
      <c r="A137" s="1" t="str">
        <f t="shared" si="2"/>
        <v>SFm2003CZ053</v>
      </c>
      <c r="B137" t="s">
        <v>27</v>
      </c>
      <c r="C137">
        <v>2003</v>
      </c>
      <c r="D137" t="s">
        <v>33</v>
      </c>
      <c r="E137" t="s">
        <v>29</v>
      </c>
      <c r="F137">
        <v>3</v>
      </c>
      <c r="G137">
        <v>7301.45</v>
      </c>
      <c r="H137">
        <v>2390.4499999999998</v>
      </c>
      <c r="I137">
        <v>0</v>
      </c>
      <c r="J137">
        <v>4575.3599999999997</v>
      </c>
      <c r="K137">
        <v>0</v>
      </c>
      <c r="L137">
        <v>119.816</v>
      </c>
      <c r="M137">
        <v>0</v>
      </c>
      <c r="N137">
        <v>36.013300000000001</v>
      </c>
      <c r="O137">
        <v>179.81299999999999</v>
      </c>
      <c r="P137">
        <v>163.88</v>
      </c>
      <c r="Q137">
        <v>15.9336</v>
      </c>
      <c r="R137">
        <v>0</v>
      </c>
      <c r="S137">
        <v>0</v>
      </c>
      <c r="T137">
        <v>0</v>
      </c>
      <c r="U137">
        <v>0</v>
      </c>
      <c r="V137">
        <v>645.35199999999998</v>
      </c>
      <c r="W137">
        <v>117.899</v>
      </c>
      <c r="X137">
        <v>326.495</v>
      </c>
      <c r="Y137">
        <v>200.95699999999999</v>
      </c>
      <c r="Z137">
        <v>1.91753</v>
      </c>
      <c r="AA137">
        <v>0.211288</v>
      </c>
      <c r="AB137">
        <v>0.49553199999999997</v>
      </c>
    </row>
    <row r="138" spans="1:28">
      <c r="A138" s="1" t="str">
        <f t="shared" si="2"/>
        <v>SFm2003CZ054</v>
      </c>
      <c r="B138" t="s">
        <v>27</v>
      </c>
      <c r="C138">
        <v>2003</v>
      </c>
      <c r="D138" t="s">
        <v>33</v>
      </c>
      <c r="E138" t="s">
        <v>29</v>
      </c>
      <c r="F138">
        <v>4</v>
      </c>
      <c r="G138">
        <v>7316.06</v>
      </c>
      <c r="H138">
        <v>2390.4499999999998</v>
      </c>
      <c r="I138">
        <v>0</v>
      </c>
      <c r="J138">
        <v>4565.72</v>
      </c>
      <c r="K138">
        <v>0</v>
      </c>
      <c r="L138">
        <v>180.095</v>
      </c>
      <c r="M138">
        <v>0</v>
      </c>
      <c r="N138">
        <v>28.356100000000001</v>
      </c>
      <c r="O138">
        <v>151.44200000000001</v>
      </c>
      <c r="P138">
        <v>127.169</v>
      </c>
      <c r="Q138">
        <v>24.273299999999999</v>
      </c>
      <c r="R138">
        <v>0</v>
      </c>
      <c r="S138">
        <v>0</v>
      </c>
      <c r="T138">
        <v>0</v>
      </c>
      <c r="U138">
        <v>0</v>
      </c>
      <c r="V138">
        <v>583.46900000000005</v>
      </c>
      <c r="W138">
        <v>117.899</v>
      </c>
      <c r="X138">
        <v>263.928</v>
      </c>
      <c r="Y138">
        <v>201.64099999999999</v>
      </c>
      <c r="Z138">
        <v>2.1678799999999998</v>
      </c>
      <c r="AA138">
        <v>0.211288</v>
      </c>
      <c r="AB138">
        <v>0.49454199999999998</v>
      </c>
    </row>
    <row r="139" spans="1:28">
      <c r="A139" s="1" t="str">
        <f t="shared" si="2"/>
        <v>SFm2003CZ055</v>
      </c>
      <c r="B139" t="s">
        <v>27</v>
      </c>
      <c r="C139">
        <v>2003</v>
      </c>
      <c r="D139" t="s">
        <v>33</v>
      </c>
      <c r="E139" t="s">
        <v>29</v>
      </c>
      <c r="F139">
        <v>5</v>
      </c>
      <c r="G139">
        <v>7385.8</v>
      </c>
      <c r="H139">
        <v>2390.4499999999998</v>
      </c>
      <c r="I139">
        <v>0</v>
      </c>
      <c r="J139">
        <v>4576.59</v>
      </c>
      <c r="K139">
        <v>0</v>
      </c>
      <c r="L139">
        <v>187.119</v>
      </c>
      <c r="M139">
        <v>0</v>
      </c>
      <c r="N139">
        <v>37.237900000000003</v>
      </c>
      <c r="O139">
        <v>194.39400000000001</v>
      </c>
      <c r="P139">
        <v>169.125</v>
      </c>
      <c r="Q139">
        <v>25.268599999999999</v>
      </c>
      <c r="R139">
        <v>0</v>
      </c>
      <c r="S139">
        <v>0</v>
      </c>
      <c r="T139">
        <v>0</v>
      </c>
      <c r="U139">
        <v>0</v>
      </c>
      <c r="V139">
        <v>662.66499999999996</v>
      </c>
      <c r="W139">
        <v>117.899</v>
      </c>
      <c r="X139">
        <v>343.89299999999997</v>
      </c>
      <c r="Y139">
        <v>200.87299999999999</v>
      </c>
      <c r="Z139">
        <v>2.1663399999999999</v>
      </c>
      <c r="AA139">
        <v>0.211288</v>
      </c>
      <c r="AB139">
        <v>0.49454199999999998</v>
      </c>
    </row>
    <row r="140" spans="1:28">
      <c r="A140" s="1" t="str">
        <f t="shared" si="2"/>
        <v>SFm2003CZ061</v>
      </c>
      <c r="B140" t="s">
        <v>27</v>
      </c>
      <c r="C140">
        <v>2003</v>
      </c>
      <c r="D140" t="s">
        <v>34</v>
      </c>
      <c r="E140" t="s">
        <v>29</v>
      </c>
      <c r="F140">
        <v>1</v>
      </c>
      <c r="G140">
        <v>8440.5400000000009</v>
      </c>
      <c r="H140">
        <v>2468.3000000000002</v>
      </c>
      <c r="I140">
        <v>0</v>
      </c>
      <c r="J140">
        <v>4750.92</v>
      </c>
      <c r="K140">
        <v>0</v>
      </c>
      <c r="L140">
        <v>1033.01</v>
      </c>
      <c r="M140">
        <v>0</v>
      </c>
      <c r="N140">
        <v>8.5885400000000001</v>
      </c>
      <c r="O140">
        <v>179.71899999999999</v>
      </c>
      <c r="P140">
        <v>44.122199999999999</v>
      </c>
      <c r="Q140">
        <v>135.59700000000001</v>
      </c>
      <c r="R140">
        <v>0</v>
      </c>
      <c r="S140">
        <v>0</v>
      </c>
      <c r="T140">
        <v>0</v>
      </c>
      <c r="U140">
        <v>0</v>
      </c>
      <c r="V140">
        <v>397.02600000000001</v>
      </c>
      <c r="W140">
        <v>117.899</v>
      </c>
      <c r="X140">
        <v>94.947500000000005</v>
      </c>
      <c r="Y140">
        <v>184.178</v>
      </c>
      <c r="Z140">
        <v>3.4732799999999999</v>
      </c>
      <c r="AA140">
        <v>0.21818000000000001</v>
      </c>
      <c r="AB140">
        <v>0.51725200000000005</v>
      </c>
    </row>
    <row r="141" spans="1:28">
      <c r="A141" s="1" t="str">
        <f t="shared" si="2"/>
        <v>SFm2003CZ062</v>
      </c>
      <c r="B141" t="s">
        <v>27</v>
      </c>
      <c r="C141">
        <v>2003</v>
      </c>
      <c r="D141" t="s">
        <v>34</v>
      </c>
      <c r="E141" t="s">
        <v>29</v>
      </c>
      <c r="F141">
        <v>2</v>
      </c>
      <c r="G141">
        <v>8610.06</v>
      </c>
      <c r="H141">
        <v>2468.3000000000002</v>
      </c>
      <c r="I141">
        <v>0</v>
      </c>
      <c r="J141">
        <v>4747.33</v>
      </c>
      <c r="K141">
        <v>0</v>
      </c>
      <c r="L141">
        <v>1191.76</v>
      </c>
      <c r="M141">
        <v>0</v>
      </c>
      <c r="N141">
        <v>7.3325399999999998</v>
      </c>
      <c r="O141">
        <v>195.339</v>
      </c>
      <c r="P141">
        <v>37.43</v>
      </c>
      <c r="Q141">
        <v>157.90899999999999</v>
      </c>
      <c r="R141">
        <v>0</v>
      </c>
      <c r="S141">
        <v>0</v>
      </c>
      <c r="T141">
        <v>0</v>
      </c>
      <c r="U141">
        <v>0</v>
      </c>
      <c r="V141">
        <v>384.95699999999999</v>
      </c>
      <c r="W141">
        <v>117.899</v>
      </c>
      <c r="X141">
        <v>82.623199999999997</v>
      </c>
      <c r="Y141">
        <v>184.434</v>
      </c>
      <c r="Z141">
        <v>3.8134299999999999</v>
      </c>
      <c r="AA141">
        <v>0.21818000000000001</v>
      </c>
      <c r="AB141">
        <v>0.515934</v>
      </c>
    </row>
    <row r="142" spans="1:28">
      <c r="A142" s="1" t="str">
        <f t="shared" si="2"/>
        <v>SFm2003CZ063</v>
      </c>
      <c r="B142" t="s">
        <v>27</v>
      </c>
      <c r="C142">
        <v>2003</v>
      </c>
      <c r="D142" t="s">
        <v>34</v>
      </c>
      <c r="E142" t="s">
        <v>29</v>
      </c>
      <c r="F142">
        <v>3</v>
      </c>
      <c r="G142">
        <v>8105.97</v>
      </c>
      <c r="H142">
        <v>2468.3000000000002</v>
      </c>
      <c r="I142">
        <v>0</v>
      </c>
      <c r="J142">
        <v>4756.33</v>
      </c>
      <c r="K142">
        <v>0</v>
      </c>
      <c r="L142">
        <v>720.06399999999996</v>
      </c>
      <c r="M142">
        <v>0</v>
      </c>
      <c r="N142">
        <v>10.9785</v>
      </c>
      <c r="O142">
        <v>150.30099999999999</v>
      </c>
      <c r="P142">
        <v>57.045699999999997</v>
      </c>
      <c r="Q142">
        <v>93.255600000000001</v>
      </c>
      <c r="R142">
        <v>0</v>
      </c>
      <c r="S142">
        <v>0</v>
      </c>
      <c r="T142">
        <v>0</v>
      </c>
      <c r="U142">
        <v>0</v>
      </c>
      <c r="V142">
        <v>421.173</v>
      </c>
      <c r="W142">
        <v>117.899</v>
      </c>
      <c r="X142">
        <v>119.48</v>
      </c>
      <c r="Y142">
        <v>183.79400000000001</v>
      </c>
      <c r="Z142">
        <v>3.31324</v>
      </c>
      <c r="AA142">
        <v>0.21818000000000001</v>
      </c>
      <c r="AB142">
        <v>0.518706</v>
      </c>
    </row>
    <row r="143" spans="1:28">
      <c r="A143" s="1" t="str">
        <f t="shared" si="2"/>
        <v>SFm2003CZ064</v>
      </c>
      <c r="B143" t="s">
        <v>27</v>
      </c>
      <c r="C143">
        <v>2003</v>
      </c>
      <c r="D143" t="s">
        <v>34</v>
      </c>
      <c r="E143" t="s">
        <v>29</v>
      </c>
      <c r="F143">
        <v>4</v>
      </c>
      <c r="G143">
        <v>7624.56</v>
      </c>
      <c r="H143">
        <v>2468.3000000000002</v>
      </c>
      <c r="I143">
        <v>0</v>
      </c>
      <c r="J143">
        <v>4759.17</v>
      </c>
      <c r="K143">
        <v>0</v>
      </c>
      <c r="L143">
        <v>292.351</v>
      </c>
      <c r="M143">
        <v>0</v>
      </c>
      <c r="N143">
        <v>10.9878</v>
      </c>
      <c r="O143">
        <v>93.753100000000003</v>
      </c>
      <c r="P143">
        <v>57.0899</v>
      </c>
      <c r="Q143">
        <v>36.663200000000003</v>
      </c>
      <c r="R143">
        <v>0</v>
      </c>
      <c r="S143">
        <v>0</v>
      </c>
      <c r="T143">
        <v>0</v>
      </c>
      <c r="U143">
        <v>0</v>
      </c>
      <c r="V143">
        <v>421.25200000000001</v>
      </c>
      <c r="W143">
        <v>117.899</v>
      </c>
      <c r="X143">
        <v>119.761</v>
      </c>
      <c r="Y143">
        <v>183.59100000000001</v>
      </c>
      <c r="Z143">
        <v>2.9894599999999998</v>
      </c>
      <c r="AA143">
        <v>0.21818000000000001</v>
      </c>
      <c r="AB143">
        <v>0.52161299999999999</v>
      </c>
    </row>
    <row r="144" spans="1:28">
      <c r="A144" s="1" t="str">
        <f t="shared" si="2"/>
        <v>SFm2003CZ065</v>
      </c>
      <c r="B144" t="s">
        <v>27</v>
      </c>
      <c r="C144">
        <v>2003</v>
      </c>
      <c r="D144" t="s">
        <v>34</v>
      </c>
      <c r="E144" t="s">
        <v>29</v>
      </c>
      <c r="F144">
        <v>5</v>
      </c>
      <c r="G144">
        <v>7980.35</v>
      </c>
      <c r="H144">
        <v>2468.3000000000002</v>
      </c>
      <c r="I144">
        <v>0</v>
      </c>
      <c r="J144">
        <v>4748.6899999999996</v>
      </c>
      <c r="K144">
        <v>0</v>
      </c>
      <c r="L144">
        <v>648.37800000000004</v>
      </c>
      <c r="M144">
        <v>0</v>
      </c>
      <c r="N144">
        <v>5.0920699999999997</v>
      </c>
      <c r="O144">
        <v>109.89</v>
      </c>
      <c r="P144">
        <v>26.156500000000001</v>
      </c>
      <c r="Q144">
        <v>83.733900000000006</v>
      </c>
      <c r="R144">
        <v>0</v>
      </c>
      <c r="S144">
        <v>0</v>
      </c>
      <c r="T144">
        <v>0</v>
      </c>
      <c r="U144">
        <v>0</v>
      </c>
      <c r="V144">
        <v>357.88900000000001</v>
      </c>
      <c r="W144">
        <v>117.899</v>
      </c>
      <c r="X144">
        <v>55.656399999999998</v>
      </c>
      <c r="Y144">
        <v>184.333</v>
      </c>
      <c r="Z144">
        <v>3.3729100000000001</v>
      </c>
      <c r="AA144">
        <v>0.21818000000000001</v>
      </c>
      <c r="AB144">
        <v>0.51874900000000002</v>
      </c>
    </row>
    <row r="145" spans="1:28">
      <c r="A145" s="1" t="str">
        <f t="shared" si="2"/>
        <v>SFm2007CZ051</v>
      </c>
      <c r="B145" t="s">
        <v>27</v>
      </c>
      <c r="C145">
        <v>2007</v>
      </c>
      <c r="D145" t="s">
        <v>33</v>
      </c>
      <c r="E145" t="s">
        <v>29</v>
      </c>
      <c r="F145">
        <v>1</v>
      </c>
      <c r="G145">
        <v>7107.83</v>
      </c>
      <c r="H145">
        <v>2390.4499999999998</v>
      </c>
      <c r="I145">
        <v>0</v>
      </c>
      <c r="J145">
        <v>4500.2700000000004</v>
      </c>
      <c r="K145">
        <v>0</v>
      </c>
      <c r="L145">
        <v>101.33499999999999</v>
      </c>
      <c r="M145">
        <v>0</v>
      </c>
      <c r="N145">
        <v>18.560300000000002</v>
      </c>
      <c r="O145">
        <v>97.2089</v>
      </c>
      <c r="P145">
        <v>80.034599999999998</v>
      </c>
      <c r="Q145">
        <v>17.174299999999999</v>
      </c>
      <c r="R145">
        <v>0</v>
      </c>
      <c r="S145">
        <v>0</v>
      </c>
      <c r="T145">
        <v>0</v>
      </c>
      <c r="U145">
        <v>0</v>
      </c>
      <c r="V145">
        <v>470.74200000000002</v>
      </c>
      <c r="W145">
        <v>100.634</v>
      </c>
      <c r="X145">
        <v>176.26499999999999</v>
      </c>
      <c r="Y145">
        <v>193.84200000000001</v>
      </c>
      <c r="Z145">
        <v>1.7298100000000001</v>
      </c>
      <c r="AA145">
        <v>0.211288</v>
      </c>
      <c r="AB145">
        <v>0.48957699999999998</v>
      </c>
    </row>
    <row r="146" spans="1:28">
      <c r="A146" s="1" t="str">
        <f t="shared" si="2"/>
        <v>SFm2007CZ052</v>
      </c>
      <c r="B146" t="s">
        <v>27</v>
      </c>
      <c r="C146">
        <v>2007</v>
      </c>
      <c r="D146" t="s">
        <v>33</v>
      </c>
      <c r="E146" t="s">
        <v>29</v>
      </c>
      <c r="F146">
        <v>2</v>
      </c>
      <c r="G146">
        <v>7170.51</v>
      </c>
      <c r="H146">
        <v>2390.4499999999998</v>
      </c>
      <c r="I146">
        <v>0</v>
      </c>
      <c r="J146">
        <v>4515.08</v>
      </c>
      <c r="K146">
        <v>0</v>
      </c>
      <c r="L146">
        <v>85.929699999999997</v>
      </c>
      <c r="M146">
        <v>0</v>
      </c>
      <c r="N146">
        <v>30.4192</v>
      </c>
      <c r="O146">
        <v>148.62799999999999</v>
      </c>
      <c r="P146">
        <v>133.989</v>
      </c>
      <c r="Q146">
        <v>14.6394</v>
      </c>
      <c r="R146">
        <v>0</v>
      </c>
      <c r="S146">
        <v>0</v>
      </c>
      <c r="T146">
        <v>0</v>
      </c>
      <c r="U146">
        <v>0</v>
      </c>
      <c r="V146">
        <v>577.68100000000004</v>
      </c>
      <c r="W146">
        <v>100.634</v>
      </c>
      <c r="X146">
        <v>284.12299999999999</v>
      </c>
      <c r="Y146">
        <v>192.92400000000001</v>
      </c>
      <c r="Z146">
        <v>1.57012</v>
      </c>
      <c r="AA146">
        <v>0.211288</v>
      </c>
      <c r="AB146">
        <v>0.49050700000000003</v>
      </c>
    </row>
    <row r="147" spans="1:28">
      <c r="A147" s="1" t="str">
        <f t="shared" si="2"/>
        <v>SFm2007CZ053</v>
      </c>
      <c r="B147" t="s">
        <v>27</v>
      </c>
      <c r="C147">
        <v>2007</v>
      </c>
      <c r="D147" t="s">
        <v>33</v>
      </c>
      <c r="E147" t="s">
        <v>29</v>
      </c>
      <c r="F147">
        <v>3</v>
      </c>
      <c r="G147">
        <v>7176.07</v>
      </c>
      <c r="H147">
        <v>2390.4499999999998</v>
      </c>
      <c r="I147">
        <v>0</v>
      </c>
      <c r="J147">
        <v>4519.3100000000004</v>
      </c>
      <c r="K147">
        <v>0</v>
      </c>
      <c r="L147">
        <v>68.021299999999997</v>
      </c>
      <c r="M147">
        <v>0</v>
      </c>
      <c r="N147">
        <v>34.557400000000001</v>
      </c>
      <c r="O147">
        <v>163.72300000000001</v>
      </c>
      <c r="P147">
        <v>152.34899999999999</v>
      </c>
      <c r="Q147">
        <v>11.3742</v>
      </c>
      <c r="R147">
        <v>0</v>
      </c>
      <c r="S147">
        <v>0</v>
      </c>
      <c r="T147">
        <v>0</v>
      </c>
      <c r="U147">
        <v>0</v>
      </c>
      <c r="V147">
        <v>612.56899999999996</v>
      </c>
      <c r="W147">
        <v>100.634</v>
      </c>
      <c r="X147">
        <v>319.27100000000002</v>
      </c>
      <c r="Y147">
        <v>192.66300000000001</v>
      </c>
      <c r="Z147">
        <v>1.57622</v>
      </c>
      <c r="AA147">
        <v>0.211288</v>
      </c>
      <c r="AB147">
        <v>0.49049599999999999</v>
      </c>
    </row>
    <row r="148" spans="1:28">
      <c r="A148" s="1" t="str">
        <f t="shared" si="2"/>
        <v>SFm2007CZ054</v>
      </c>
      <c r="B148" t="s">
        <v>27</v>
      </c>
      <c r="C148">
        <v>2007</v>
      </c>
      <c r="D148" t="s">
        <v>33</v>
      </c>
      <c r="E148" t="s">
        <v>29</v>
      </c>
      <c r="F148">
        <v>4</v>
      </c>
      <c r="G148">
        <v>7222.05</v>
      </c>
      <c r="H148">
        <v>2390.4499999999998</v>
      </c>
      <c r="I148">
        <v>0</v>
      </c>
      <c r="J148">
        <v>4520.5600000000004</v>
      </c>
      <c r="K148">
        <v>0</v>
      </c>
      <c r="L148">
        <v>100.738</v>
      </c>
      <c r="M148">
        <v>0</v>
      </c>
      <c r="N148">
        <v>35.7776</v>
      </c>
      <c r="O148">
        <v>174.51900000000001</v>
      </c>
      <c r="P148">
        <v>157.45500000000001</v>
      </c>
      <c r="Q148">
        <v>17.063300000000002</v>
      </c>
      <c r="R148">
        <v>0</v>
      </c>
      <c r="S148">
        <v>0</v>
      </c>
      <c r="T148">
        <v>0</v>
      </c>
      <c r="U148">
        <v>0</v>
      </c>
      <c r="V148">
        <v>629.702</v>
      </c>
      <c r="W148">
        <v>100.634</v>
      </c>
      <c r="X148">
        <v>336.47899999999998</v>
      </c>
      <c r="Y148">
        <v>192.589</v>
      </c>
      <c r="Z148">
        <v>1.7300500000000001</v>
      </c>
      <c r="AA148">
        <v>0.211288</v>
      </c>
      <c r="AB148">
        <v>0.48957299999999998</v>
      </c>
    </row>
    <row r="149" spans="1:28">
      <c r="A149" s="1" t="str">
        <f t="shared" si="2"/>
        <v>SFm2007CZ055</v>
      </c>
      <c r="B149" t="s">
        <v>27</v>
      </c>
      <c r="C149">
        <v>2007</v>
      </c>
      <c r="D149" t="s">
        <v>33</v>
      </c>
      <c r="E149" t="s">
        <v>29</v>
      </c>
      <c r="F149">
        <v>5</v>
      </c>
      <c r="G149">
        <v>7107.83</v>
      </c>
      <c r="H149">
        <v>2390.4499999999998</v>
      </c>
      <c r="I149">
        <v>0</v>
      </c>
      <c r="J149">
        <v>4500.2700000000004</v>
      </c>
      <c r="K149">
        <v>0</v>
      </c>
      <c r="L149">
        <v>101.33499999999999</v>
      </c>
      <c r="M149">
        <v>0</v>
      </c>
      <c r="N149">
        <v>18.560300000000002</v>
      </c>
      <c r="O149">
        <v>97.2089</v>
      </c>
      <c r="P149">
        <v>80.034599999999998</v>
      </c>
      <c r="Q149">
        <v>17.174299999999999</v>
      </c>
      <c r="R149">
        <v>0</v>
      </c>
      <c r="S149">
        <v>0</v>
      </c>
      <c r="T149">
        <v>0</v>
      </c>
      <c r="U149">
        <v>0</v>
      </c>
      <c r="V149">
        <v>470.74200000000002</v>
      </c>
      <c r="W149">
        <v>100.634</v>
      </c>
      <c r="X149">
        <v>176.26499999999999</v>
      </c>
      <c r="Y149">
        <v>193.84200000000001</v>
      </c>
      <c r="Z149">
        <v>1.7298100000000001</v>
      </c>
      <c r="AA149">
        <v>0.211288</v>
      </c>
      <c r="AB149">
        <v>0.48957699999999998</v>
      </c>
    </row>
    <row r="150" spans="1:28">
      <c r="A150" s="1" t="str">
        <f t="shared" si="2"/>
        <v>SFm2007CZ061</v>
      </c>
      <c r="B150" t="s">
        <v>27</v>
      </c>
      <c r="C150">
        <v>2007</v>
      </c>
      <c r="D150" t="s">
        <v>34</v>
      </c>
      <c r="E150" t="s">
        <v>29</v>
      </c>
      <c r="F150">
        <v>1</v>
      </c>
      <c r="G150">
        <v>8993.59</v>
      </c>
      <c r="H150">
        <v>2468.3000000000002</v>
      </c>
      <c r="I150">
        <v>0</v>
      </c>
      <c r="J150">
        <v>4697.62</v>
      </c>
      <c r="K150">
        <v>0</v>
      </c>
      <c r="L150">
        <v>1504.08</v>
      </c>
      <c r="M150">
        <v>0</v>
      </c>
      <c r="N150">
        <v>10.9358</v>
      </c>
      <c r="O150">
        <v>312.66399999999999</v>
      </c>
      <c r="P150">
        <v>54.871000000000002</v>
      </c>
      <c r="Q150">
        <v>257.79300000000001</v>
      </c>
      <c r="R150">
        <v>0</v>
      </c>
      <c r="S150">
        <v>0</v>
      </c>
      <c r="T150">
        <v>0</v>
      </c>
      <c r="U150">
        <v>0</v>
      </c>
      <c r="V150">
        <v>399.03</v>
      </c>
      <c r="W150">
        <v>100.634</v>
      </c>
      <c r="X150">
        <v>122.398</v>
      </c>
      <c r="Y150">
        <v>175.99700000000001</v>
      </c>
      <c r="Z150">
        <v>3.2841100000000001</v>
      </c>
      <c r="AA150">
        <v>0.21818000000000001</v>
      </c>
      <c r="AB150">
        <v>0.50829899999999995</v>
      </c>
    </row>
    <row r="151" spans="1:28">
      <c r="A151" s="1" t="str">
        <f t="shared" si="2"/>
        <v>SFm2007CZ062</v>
      </c>
      <c r="B151" t="s">
        <v>27</v>
      </c>
      <c r="C151">
        <v>2007</v>
      </c>
      <c r="D151" t="s">
        <v>34</v>
      </c>
      <c r="E151" t="s">
        <v>29</v>
      </c>
      <c r="F151">
        <v>2</v>
      </c>
      <c r="G151">
        <v>8191.75</v>
      </c>
      <c r="H151">
        <v>2468.3000000000002</v>
      </c>
      <c r="I151">
        <v>0</v>
      </c>
      <c r="J151">
        <v>4712.33</v>
      </c>
      <c r="K151">
        <v>0</v>
      </c>
      <c r="L151">
        <v>776.375</v>
      </c>
      <c r="M151">
        <v>0</v>
      </c>
      <c r="N151">
        <v>17.184999999999999</v>
      </c>
      <c r="O151">
        <v>217.571</v>
      </c>
      <c r="P151">
        <v>87.528099999999995</v>
      </c>
      <c r="Q151">
        <v>130.04300000000001</v>
      </c>
      <c r="R151">
        <v>0</v>
      </c>
      <c r="S151">
        <v>0</v>
      </c>
      <c r="T151">
        <v>0</v>
      </c>
      <c r="U151">
        <v>0</v>
      </c>
      <c r="V151">
        <v>462.68700000000001</v>
      </c>
      <c r="W151">
        <v>100.634</v>
      </c>
      <c r="X151">
        <v>186.977</v>
      </c>
      <c r="Y151">
        <v>175.07599999999999</v>
      </c>
      <c r="Z151">
        <v>3.12385</v>
      </c>
      <c r="AA151">
        <v>0.21818000000000001</v>
      </c>
      <c r="AB151">
        <v>0.51128399999999996</v>
      </c>
    </row>
    <row r="152" spans="1:28">
      <c r="A152" s="1" t="str">
        <f t="shared" si="2"/>
        <v>SFm2007CZ063</v>
      </c>
      <c r="B152" t="s">
        <v>27</v>
      </c>
      <c r="C152">
        <v>2007</v>
      </c>
      <c r="D152" t="s">
        <v>34</v>
      </c>
      <c r="E152" t="s">
        <v>29</v>
      </c>
      <c r="F152">
        <v>3</v>
      </c>
      <c r="G152">
        <v>7673.33</v>
      </c>
      <c r="H152">
        <v>2468.3000000000002</v>
      </c>
      <c r="I152">
        <v>0</v>
      </c>
      <c r="J152">
        <v>4694.22</v>
      </c>
      <c r="K152">
        <v>0</v>
      </c>
      <c r="L152">
        <v>437.58600000000001</v>
      </c>
      <c r="M152">
        <v>0</v>
      </c>
      <c r="N152">
        <v>0.32033499999999998</v>
      </c>
      <c r="O152">
        <v>72.911699999999996</v>
      </c>
      <c r="P152">
        <v>1.4777</v>
      </c>
      <c r="Q152">
        <v>71.433999999999997</v>
      </c>
      <c r="R152">
        <v>0</v>
      </c>
      <c r="S152">
        <v>0</v>
      </c>
      <c r="T152">
        <v>0</v>
      </c>
      <c r="U152">
        <v>0</v>
      </c>
      <c r="V152">
        <v>280.3</v>
      </c>
      <c r="W152">
        <v>100.634</v>
      </c>
      <c r="X152">
        <v>3.4754299999999998</v>
      </c>
      <c r="Y152">
        <v>176.19</v>
      </c>
      <c r="Z152">
        <v>2.7048700000000001</v>
      </c>
      <c r="AA152">
        <v>0.21818000000000001</v>
      </c>
      <c r="AB152">
        <v>0.51403900000000002</v>
      </c>
    </row>
    <row r="153" spans="1:28">
      <c r="A153" s="1" t="str">
        <f t="shared" si="2"/>
        <v>SFm2007CZ064</v>
      </c>
      <c r="B153" t="s">
        <v>27</v>
      </c>
      <c r="C153">
        <v>2007</v>
      </c>
      <c r="D153" t="s">
        <v>34</v>
      </c>
      <c r="E153" t="s">
        <v>29</v>
      </c>
      <c r="F153">
        <v>4</v>
      </c>
      <c r="G153">
        <v>7406.87</v>
      </c>
      <c r="H153">
        <v>2468.3000000000002</v>
      </c>
      <c r="I153">
        <v>0</v>
      </c>
      <c r="J153">
        <v>4703.51</v>
      </c>
      <c r="K153">
        <v>0</v>
      </c>
      <c r="L153">
        <v>173.565</v>
      </c>
      <c r="M153">
        <v>0</v>
      </c>
      <c r="N153">
        <v>5.73224</v>
      </c>
      <c r="O153">
        <v>55.760300000000001</v>
      </c>
      <c r="P153">
        <v>28.386900000000001</v>
      </c>
      <c r="Q153">
        <v>27.3734</v>
      </c>
      <c r="R153">
        <v>0</v>
      </c>
      <c r="S153">
        <v>0</v>
      </c>
      <c r="T153">
        <v>0</v>
      </c>
      <c r="U153">
        <v>0</v>
      </c>
      <c r="V153">
        <v>341.44099999999997</v>
      </c>
      <c r="W153">
        <v>100.634</v>
      </c>
      <c r="X153">
        <v>65.191599999999994</v>
      </c>
      <c r="Y153">
        <v>175.61500000000001</v>
      </c>
      <c r="Z153">
        <v>2.4413999999999998</v>
      </c>
      <c r="AA153">
        <v>0.21818000000000001</v>
      </c>
      <c r="AB153">
        <v>0.516926</v>
      </c>
    </row>
    <row r="154" spans="1:28">
      <c r="A154" s="1" t="str">
        <f t="shared" si="2"/>
        <v>SFm2007CZ065</v>
      </c>
      <c r="B154" t="s">
        <v>27</v>
      </c>
      <c r="C154">
        <v>2007</v>
      </c>
      <c r="D154" t="s">
        <v>34</v>
      </c>
      <c r="E154" t="s">
        <v>29</v>
      </c>
      <c r="F154">
        <v>5</v>
      </c>
      <c r="G154">
        <v>7515.92</v>
      </c>
      <c r="H154">
        <v>2468.3000000000002</v>
      </c>
      <c r="I154">
        <v>0</v>
      </c>
      <c r="J154">
        <v>4718.4799999999996</v>
      </c>
      <c r="K154">
        <v>0</v>
      </c>
      <c r="L154">
        <v>191.417</v>
      </c>
      <c r="M154">
        <v>0</v>
      </c>
      <c r="N154">
        <v>17.650200000000002</v>
      </c>
      <c r="O154">
        <v>120.08</v>
      </c>
      <c r="P154">
        <v>89.799499999999995</v>
      </c>
      <c r="Q154">
        <v>30.2807</v>
      </c>
      <c r="R154">
        <v>0</v>
      </c>
      <c r="S154">
        <v>0</v>
      </c>
      <c r="T154">
        <v>0</v>
      </c>
      <c r="U154">
        <v>0</v>
      </c>
      <c r="V154">
        <v>471.11700000000002</v>
      </c>
      <c r="W154">
        <v>100.634</v>
      </c>
      <c r="X154">
        <v>195.79400000000001</v>
      </c>
      <c r="Y154">
        <v>174.68799999999999</v>
      </c>
      <c r="Z154">
        <v>2.37507</v>
      </c>
      <c r="AA154">
        <v>0.21818000000000001</v>
      </c>
      <c r="AB154">
        <v>0.51686299999999996</v>
      </c>
    </row>
    <row r="155" spans="1:28">
      <c r="A155" s="1" t="str">
        <f t="shared" si="2"/>
        <v>SFm1975CZ071</v>
      </c>
      <c r="B155" t="s">
        <v>27</v>
      </c>
      <c r="C155">
        <v>1975</v>
      </c>
      <c r="D155" t="s">
        <v>35</v>
      </c>
      <c r="E155" t="s">
        <v>29</v>
      </c>
      <c r="F155">
        <v>1</v>
      </c>
      <c r="G155">
        <v>6481.45</v>
      </c>
      <c r="H155">
        <v>1776.38</v>
      </c>
      <c r="I155">
        <v>0</v>
      </c>
      <c r="J155">
        <v>3290.21</v>
      </c>
      <c r="K155">
        <v>0</v>
      </c>
      <c r="L155">
        <v>1158.92</v>
      </c>
      <c r="M155">
        <v>0</v>
      </c>
      <c r="N155">
        <v>22.500499999999999</v>
      </c>
      <c r="O155">
        <v>233.43899999999999</v>
      </c>
      <c r="P155">
        <v>72.334699999999998</v>
      </c>
      <c r="Q155">
        <v>161.10400000000001</v>
      </c>
      <c r="R155">
        <v>0</v>
      </c>
      <c r="S155">
        <v>0</v>
      </c>
      <c r="T155">
        <v>0</v>
      </c>
      <c r="U155">
        <v>0</v>
      </c>
      <c r="V155">
        <v>451.53899999999999</v>
      </c>
      <c r="W155">
        <v>117.899</v>
      </c>
      <c r="X155">
        <v>146.92599999999999</v>
      </c>
      <c r="Y155">
        <v>186.71299999999999</v>
      </c>
      <c r="Z155">
        <v>2.4946899999999999</v>
      </c>
      <c r="AA155">
        <v>0.15703500000000001</v>
      </c>
      <c r="AB155">
        <v>0.35996699999999998</v>
      </c>
    </row>
    <row r="156" spans="1:28">
      <c r="A156" s="1" t="str">
        <f t="shared" si="2"/>
        <v>SFm1975CZ072</v>
      </c>
      <c r="B156" t="s">
        <v>27</v>
      </c>
      <c r="C156">
        <v>1975</v>
      </c>
      <c r="D156" t="s">
        <v>35</v>
      </c>
      <c r="E156" t="s">
        <v>29</v>
      </c>
      <c r="F156">
        <v>2</v>
      </c>
      <c r="G156">
        <v>5413.9</v>
      </c>
      <c r="H156">
        <v>1776.38</v>
      </c>
      <c r="I156">
        <v>0</v>
      </c>
      <c r="J156">
        <v>3284.07</v>
      </c>
      <c r="K156">
        <v>0</v>
      </c>
      <c r="L156">
        <v>285.58</v>
      </c>
      <c r="M156">
        <v>0</v>
      </c>
      <c r="N156">
        <v>7.3196899999999996</v>
      </c>
      <c r="O156">
        <v>60.548200000000001</v>
      </c>
      <c r="P156">
        <v>22.521599999999999</v>
      </c>
      <c r="Q156">
        <v>38.026600000000002</v>
      </c>
      <c r="R156">
        <v>0</v>
      </c>
      <c r="S156">
        <v>0</v>
      </c>
      <c r="T156">
        <v>0</v>
      </c>
      <c r="U156">
        <v>0</v>
      </c>
      <c r="V156">
        <v>353.23700000000002</v>
      </c>
      <c r="W156">
        <v>117.899</v>
      </c>
      <c r="X156">
        <v>48.179299999999998</v>
      </c>
      <c r="Y156">
        <v>187.15799999999999</v>
      </c>
      <c r="Z156">
        <v>1.93302</v>
      </c>
      <c r="AA156">
        <v>0.15703500000000001</v>
      </c>
      <c r="AB156">
        <v>0.36555399999999999</v>
      </c>
    </row>
    <row r="157" spans="1:28">
      <c r="A157" s="1" t="str">
        <f t="shared" si="2"/>
        <v>SFm1975CZ073</v>
      </c>
      <c r="B157" t="s">
        <v>27</v>
      </c>
      <c r="C157">
        <v>1975</v>
      </c>
      <c r="D157" t="s">
        <v>35</v>
      </c>
      <c r="E157" t="s">
        <v>29</v>
      </c>
      <c r="F157">
        <v>3</v>
      </c>
      <c r="G157">
        <v>5280.59</v>
      </c>
      <c r="H157">
        <v>1776.38</v>
      </c>
      <c r="I157">
        <v>0</v>
      </c>
      <c r="J157">
        <v>3298.82</v>
      </c>
      <c r="K157">
        <v>0</v>
      </c>
      <c r="L157">
        <v>98.161799999999999</v>
      </c>
      <c r="M157">
        <v>0</v>
      </c>
      <c r="N157">
        <v>22.438500000000001</v>
      </c>
      <c r="O157">
        <v>84.787999999999997</v>
      </c>
      <c r="P157">
        <v>72.117199999999997</v>
      </c>
      <c r="Q157">
        <v>12.6709</v>
      </c>
      <c r="R157">
        <v>0</v>
      </c>
      <c r="S157">
        <v>0</v>
      </c>
      <c r="T157">
        <v>0</v>
      </c>
      <c r="U157">
        <v>0</v>
      </c>
      <c r="V157">
        <v>450.46800000000002</v>
      </c>
      <c r="W157">
        <v>117.899</v>
      </c>
      <c r="X157">
        <v>146.506</v>
      </c>
      <c r="Y157">
        <v>186.06299999999999</v>
      </c>
      <c r="Z157">
        <v>1.58938</v>
      </c>
      <c r="AA157">
        <v>0.15703500000000001</v>
      </c>
      <c r="AB157">
        <v>0.36816599999999999</v>
      </c>
    </row>
    <row r="158" spans="1:28">
      <c r="A158" s="1" t="str">
        <f t="shared" si="2"/>
        <v>SFm1975CZ074</v>
      </c>
      <c r="B158" t="s">
        <v>27</v>
      </c>
      <c r="C158">
        <v>1975</v>
      </c>
      <c r="D158" t="s">
        <v>35</v>
      </c>
      <c r="E158" t="s">
        <v>29</v>
      </c>
      <c r="F158">
        <v>4</v>
      </c>
      <c r="G158">
        <v>6435.07</v>
      </c>
      <c r="H158">
        <v>1776.38</v>
      </c>
      <c r="I158">
        <v>0</v>
      </c>
      <c r="J158">
        <v>3282.44</v>
      </c>
      <c r="K158">
        <v>0</v>
      </c>
      <c r="L158">
        <v>1158.02</v>
      </c>
      <c r="M158">
        <v>0</v>
      </c>
      <c r="N158">
        <v>13.782400000000001</v>
      </c>
      <c r="O158">
        <v>204.45099999999999</v>
      </c>
      <c r="P158">
        <v>43.478499999999997</v>
      </c>
      <c r="Q158">
        <v>160.97200000000001</v>
      </c>
      <c r="R158">
        <v>0</v>
      </c>
      <c r="S158">
        <v>0</v>
      </c>
      <c r="T158">
        <v>0</v>
      </c>
      <c r="U158">
        <v>0</v>
      </c>
      <c r="V158">
        <v>396.154</v>
      </c>
      <c r="W158">
        <v>117.899</v>
      </c>
      <c r="X158">
        <v>90.963700000000003</v>
      </c>
      <c r="Y158">
        <v>187.291</v>
      </c>
      <c r="Z158">
        <v>2.4946700000000002</v>
      </c>
      <c r="AA158">
        <v>0.15703500000000001</v>
      </c>
      <c r="AB158">
        <v>0.35996699999999998</v>
      </c>
    </row>
    <row r="159" spans="1:28">
      <c r="A159" s="1" t="str">
        <f t="shared" si="2"/>
        <v>SFm1975CZ075</v>
      </c>
      <c r="B159" t="s">
        <v>27</v>
      </c>
      <c r="C159">
        <v>1975</v>
      </c>
      <c r="D159" t="s">
        <v>35</v>
      </c>
      <c r="E159" t="s">
        <v>29</v>
      </c>
      <c r="F159">
        <v>5</v>
      </c>
      <c r="G159">
        <v>5725.73</v>
      </c>
      <c r="H159">
        <v>1776.38</v>
      </c>
      <c r="I159">
        <v>0</v>
      </c>
      <c r="J159">
        <v>3287.23</v>
      </c>
      <c r="K159">
        <v>0</v>
      </c>
      <c r="L159">
        <v>534.95600000000002</v>
      </c>
      <c r="M159">
        <v>0</v>
      </c>
      <c r="N159">
        <v>13.003299999999999</v>
      </c>
      <c r="O159">
        <v>114.166</v>
      </c>
      <c r="P159">
        <v>41.125399999999999</v>
      </c>
      <c r="Q159">
        <v>73.040800000000004</v>
      </c>
      <c r="R159">
        <v>0</v>
      </c>
      <c r="S159">
        <v>0</v>
      </c>
      <c r="T159">
        <v>0</v>
      </c>
      <c r="U159">
        <v>0</v>
      </c>
      <c r="V159">
        <v>389.20699999999999</v>
      </c>
      <c r="W159">
        <v>117.899</v>
      </c>
      <c r="X159">
        <v>84.379199999999997</v>
      </c>
      <c r="Y159">
        <v>186.928</v>
      </c>
      <c r="Z159">
        <v>2.2786599999999999</v>
      </c>
      <c r="AA159">
        <v>0.15703500000000001</v>
      </c>
      <c r="AB159">
        <v>0.36283500000000002</v>
      </c>
    </row>
    <row r="160" spans="1:28">
      <c r="A160" s="1" t="str">
        <f t="shared" si="2"/>
        <v>SFm1975CZ081</v>
      </c>
      <c r="B160" t="s">
        <v>27</v>
      </c>
      <c r="C160">
        <v>1975</v>
      </c>
      <c r="D160" t="s">
        <v>36</v>
      </c>
      <c r="E160" t="s">
        <v>29</v>
      </c>
      <c r="F160">
        <v>1</v>
      </c>
      <c r="G160">
        <v>6285.15</v>
      </c>
      <c r="H160">
        <v>1776.38</v>
      </c>
      <c r="I160">
        <v>0</v>
      </c>
      <c r="J160">
        <v>3286.9</v>
      </c>
      <c r="K160">
        <v>0</v>
      </c>
      <c r="L160">
        <v>1081.77</v>
      </c>
      <c r="M160">
        <v>0</v>
      </c>
      <c r="N160">
        <v>1.11283</v>
      </c>
      <c r="O160">
        <v>138.995</v>
      </c>
      <c r="P160">
        <v>4.2926599999999997</v>
      </c>
      <c r="Q160">
        <v>134.702</v>
      </c>
      <c r="R160">
        <v>0</v>
      </c>
      <c r="S160">
        <v>0</v>
      </c>
      <c r="T160">
        <v>0</v>
      </c>
      <c r="U160">
        <v>0</v>
      </c>
      <c r="V160">
        <v>311.52300000000002</v>
      </c>
      <c r="W160">
        <v>117.899</v>
      </c>
      <c r="X160">
        <v>9.8402399999999997</v>
      </c>
      <c r="Y160">
        <v>183.78299999999999</v>
      </c>
      <c r="Z160">
        <v>3.36971</v>
      </c>
      <c r="AA160">
        <v>0.15703500000000001</v>
      </c>
      <c r="AB160">
        <v>0.36629699999999998</v>
      </c>
    </row>
    <row r="161" spans="1:28">
      <c r="A161" s="1" t="str">
        <f t="shared" si="2"/>
        <v>SFm1975CZ082</v>
      </c>
      <c r="B161" t="s">
        <v>27</v>
      </c>
      <c r="C161">
        <v>1975</v>
      </c>
      <c r="D161" t="s">
        <v>36</v>
      </c>
      <c r="E161" t="s">
        <v>29</v>
      </c>
      <c r="F161">
        <v>2</v>
      </c>
      <c r="G161">
        <v>6525.94</v>
      </c>
      <c r="H161">
        <v>1776.38</v>
      </c>
      <c r="I161">
        <v>0</v>
      </c>
      <c r="J161">
        <v>3301.28</v>
      </c>
      <c r="K161">
        <v>0</v>
      </c>
      <c r="L161">
        <v>1220.48</v>
      </c>
      <c r="M161">
        <v>0</v>
      </c>
      <c r="N161">
        <v>14.8348</v>
      </c>
      <c r="O161">
        <v>212.98099999999999</v>
      </c>
      <c r="P161">
        <v>59.502200000000002</v>
      </c>
      <c r="Q161">
        <v>153.47900000000001</v>
      </c>
      <c r="R161">
        <v>0</v>
      </c>
      <c r="S161">
        <v>0</v>
      </c>
      <c r="T161">
        <v>0</v>
      </c>
      <c r="U161">
        <v>0</v>
      </c>
      <c r="V161">
        <v>420.95299999999997</v>
      </c>
      <c r="W161">
        <v>117.899</v>
      </c>
      <c r="X161">
        <v>120.328</v>
      </c>
      <c r="Y161">
        <v>182.726</v>
      </c>
      <c r="Z161">
        <v>3.32755</v>
      </c>
      <c r="AA161">
        <v>0.15703500000000001</v>
      </c>
      <c r="AB161">
        <v>0.36625400000000002</v>
      </c>
    </row>
    <row r="162" spans="1:28">
      <c r="A162" s="1" t="str">
        <f t="shared" si="2"/>
        <v>SFm1975CZ083</v>
      </c>
      <c r="B162" t="s">
        <v>27</v>
      </c>
      <c r="C162">
        <v>1975</v>
      </c>
      <c r="D162" t="s">
        <v>36</v>
      </c>
      <c r="E162" t="s">
        <v>29</v>
      </c>
      <c r="F162">
        <v>3</v>
      </c>
      <c r="G162">
        <v>5918.51</v>
      </c>
      <c r="H162">
        <v>1776.38</v>
      </c>
      <c r="I162">
        <v>0</v>
      </c>
      <c r="J162">
        <v>3308.71</v>
      </c>
      <c r="K162">
        <v>0</v>
      </c>
      <c r="L162">
        <v>672.78200000000004</v>
      </c>
      <c r="M162">
        <v>0</v>
      </c>
      <c r="N162">
        <v>15.776300000000001</v>
      </c>
      <c r="O162">
        <v>144.864</v>
      </c>
      <c r="P162">
        <v>63.1342</v>
      </c>
      <c r="Q162">
        <v>81.729699999999994</v>
      </c>
      <c r="R162">
        <v>0</v>
      </c>
      <c r="S162">
        <v>0</v>
      </c>
      <c r="T162">
        <v>0</v>
      </c>
      <c r="U162">
        <v>0</v>
      </c>
      <c r="V162">
        <v>430.62900000000002</v>
      </c>
      <c r="W162">
        <v>117.899</v>
      </c>
      <c r="X162">
        <v>130.565</v>
      </c>
      <c r="Y162">
        <v>182.16499999999999</v>
      </c>
      <c r="Z162">
        <v>3.0409299999999999</v>
      </c>
      <c r="AA162">
        <v>0.15703500000000001</v>
      </c>
      <c r="AB162">
        <v>0.36910999999999999</v>
      </c>
    </row>
    <row r="163" spans="1:28">
      <c r="A163" s="1" t="str">
        <f t="shared" si="2"/>
        <v>SFm1975CZ084</v>
      </c>
      <c r="B163" t="s">
        <v>27</v>
      </c>
      <c r="C163">
        <v>1975</v>
      </c>
      <c r="D163" t="s">
        <v>36</v>
      </c>
      <c r="E163" t="s">
        <v>29</v>
      </c>
      <c r="F163">
        <v>4</v>
      </c>
      <c r="G163">
        <v>6267.09</v>
      </c>
      <c r="H163">
        <v>1776.38</v>
      </c>
      <c r="I163">
        <v>0</v>
      </c>
      <c r="J163">
        <v>3306.56</v>
      </c>
      <c r="K163">
        <v>0</v>
      </c>
      <c r="L163">
        <v>962.07</v>
      </c>
      <c r="M163">
        <v>0</v>
      </c>
      <c r="N163">
        <v>17.8949</v>
      </c>
      <c r="O163">
        <v>204.18199999999999</v>
      </c>
      <c r="P163">
        <v>71.69</v>
      </c>
      <c r="Q163">
        <v>132.49199999999999</v>
      </c>
      <c r="R163">
        <v>0</v>
      </c>
      <c r="S163">
        <v>0</v>
      </c>
      <c r="T163">
        <v>0</v>
      </c>
      <c r="U163">
        <v>0</v>
      </c>
      <c r="V163">
        <v>447.59100000000001</v>
      </c>
      <c r="W163">
        <v>117.899</v>
      </c>
      <c r="X163">
        <v>147.363</v>
      </c>
      <c r="Y163">
        <v>182.32900000000001</v>
      </c>
      <c r="Z163">
        <v>2.0254400000000001</v>
      </c>
      <c r="AA163">
        <v>0.15703500000000001</v>
      </c>
      <c r="AB163">
        <v>0.372946</v>
      </c>
    </row>
    <row r="164" spans="1:28">
      <c r="A164" s="1" t="str">
        <f t="shared" si="2"/>
        <v>SFm1975CZ085</v>
      </c>
      <c r="B164" t="s">
        <v>27</v>
      </c>
      <c r="C164">
        <v>1975</v>
      </c>
      <c r="D164" t="s">
        <v>36</v>
      </c>
      <c r="E164" t="s">
        <v>29</v>
      </c>
      <c r="F164">
        <v>5</v>
      </c>
      <c r="G164">
        <v>5754.01</v>
      </c>
      <c r="H164">
        <v>1776.38</v>
      </c>
      <c r="I164">
        <v>0</v>
      </c>
      <c r="J164">
        <v>3314.46</v>
      </c>
      <c r="K164">
        <v>0</v>
      </c>
      <c r="L164">
        <v>504.18900000000002</v>
      </c>
      <c r="M164">
        <v>0</v>
      </c>
      <c r="N164">
        <v>19.022500000000001</v>
      </c>
      <c r="O164">
        <v>139.964</v>
      </c>
      <c r="P164">
        <v>76.417299999999997</v>
      </c>
      <c r="Q164">
        <v>63.546799999999998</v>
      </c>
      <c r="R164">
        <v>0</v>
      </c>
      <c r="S164">
        <v>0</v>
      </c>
      <c r="T164">
        <v>0</v>
      </c>
      <c r="U164">
        <v>0</v>
      </c>
      <c r="V164">
        <v>455.86500000000001</v>
      </c>
      <c r="W164">
        <v>117.899</v>
      </c>
      <c r="X164">
        <v>156.23099999999999</v>
      </c>
      <c r="Y164">
        <v>181.73400000000001</v>
      </c>
      <c r="Z164">
        <v>2.3582200000000002</v>
      </c>
      <c r="AA164">
        <v>0.15703500000000001</v>
      </c>
      <c r="AB164">
        <v>0.37318699999999999</v>
      </c>
    </row>
    <row r="165" spans="1:28">
      <c r="A165" s="1" t="str">
        <f t="shared" si="2"/>
        <v>SFm1985CZ071</v>
      </c>
      <c r="B165" t="s">
        <v>27</v>
      </c>
      <c r="C165">
        <v>1985</v>
      </c>
      <c r="D165" t="s">
        <v>35</v>
      </c>
      <c r="E165" t="s">
        <v>29</v>
      </c>
      <c r="F165">
        <v>1</v>
      </c>
      <c r="G165">
        <v>8348.7900000000009</v>
      </c>
      <c r="H165">
        <v>2205.17</v>
      </c>
      <c r="I165">
        <v>0</v>
      </c>
      <c r="J165">
        <v>4196.43</v>
      </c>
      <c r="K165">
        <v>0</v>
      </c>
      <c r="L165">
        <v>1593.79</v>
      </c>
      <c r="M165">
        <v>0</v>
      </c>
      <c r="N165">
        <v>29.0975</v>
      </c>
      <c r="O165">
        <v>324.3</v>
      </c>
      <c r="P165">
        <v>99.666200000000003</v>
      </c>
      <c r="Q165">
        <v>224.63399999999999</v>
      </c>
      <c r="R165">
        <v>0</v>
      </c>
      <c r="S165">
        <v>0</v>
      </c>
      <c r="T165">
        <v>0</v>
      </c>
      <c r="U165">
        <v>0</v>
      </c>
      <c r="V165">
        <v>500.93200000000002</v>
      </c>
      <c r="W165">
        <v>117.899</v>
      </c>
      <c r="X165">
        <v>197.24299999999999</v>
      </c>
      <c r="Y165">
        <v>185.78899999999999</v>
      </c>
      <c r="Z165">
        <v>3.0601699999999998</v>
      </c>
      <c r="AA165">
        <v>0.194912</v>
      </c>
      <c r="AB165">
        <v>0.455235</v>
      </c>
    </row>
    <row r="166" spans="1:28">
      <c r="A166" s="1" t="str">
        <f t="shared" si="2"/>
        <v>SFm1985CZ072</v>
      </c>
      <c r="B166" t="s">
        <v>27</v>
      </c>
      <c r="C166">
        <v>1985</v>
      </c>
      <c r="D166" t="s">
        <v>35</v>
      </c>
      <c r="E166" t="s">
        <v>29</v>
      </c>
      <c r="F166">
        <v>2</v>
      </c>
      <c r="G166">
        <v>6861.75</v>
      </c>
      <c r="H166">
        <v>2205.17</v>
      </c>
      <c r="I166">
        <v>0</v>
      </c>
      <c r="J166">
        <v>4188.43</v>
      </c>
      <c r="K166">
        <v>0</v>
      </c>
      <c r="L166">
        <v>378.89100000000002</v>
      </c>
      <c r="M166">
        <v>0</v>
      </c>
      <c r="N166">
        <v>8.8709600000000002</v>
      </c>
      <c r="O166">
        <v>80.394499999999994</v>
      </c>
      <c r="P166">
        <v>29.3352</v>
      </c>
      <c r="Q166">
        <v>51.0593</v>
      </c>
      <c r="R166">
        <v>0</v>
      </c>
      <c r="S166">
        <v>0</v>
      </c>
      <c r="T166">
        <v>0</v>
      </c>
      <c r="U166">
        <v>0</v>
      </c>
      <c r="V166">
        <v>364.74099999999999</v>
      </c>
      <c r="W166">
        <v>117.899</v>
      </c>
      <c r="X166">
        <v>60.461599999999997</v>
      </c>
      <c r="Y166">
        <v>186.38</v>
      </c>
      <c r="Z166">
        <v>2.3871500000000001</v>
      </c>
      <c r="AA166">
        <v>0.194912</v>
      </c>
      <c r="AB166">
        <v>0.460619</v>
      </c>
    </row>
    <row r="167" spans="1:28">
      <c r="A167" s="1" t="str">
        <f t="shared" si="2"/>
        <v>SFm1985CZ073</v>
      </c>
      <c r="B167" t="s">
        <v>27</v>
      </c>
      <c r="C167">
        <v>1985</v>
      </c>
      <c r="D167" t="s">
        <v>35</v>
      </c>
      <c r="E167" t="s">
        <v>29</v>
      </c>
      <c r="F167">
        <v>3</v>
      </c>
      <c r="G167">
        <v>6679.26</v>
      </c>
      <c r="H167">
        <v>2205.17</v>
      </c>
      <c r="I167">
        <v>0</v>
      </c>
      <c r="J167">
        <v>4204.95</v>
      </c>
      <c r="K167">
        <v>0</v>
      </c>
      <c r="L167">
        <v>124.598</v>
      </c>
      <c r="M167">
        <v>0</v>
      </c>
      <c r="N167">
        <v>28.992000000000001</v>
      </c>
      <c r="O167">
        <v>115.55800000000001</v>
      </c>
      <c r="P167">
        <v>99.269800000000004</v>
      </c>
      <c r="Q167">
        <v>16.2882</v>
      </c>
      <c r="R167">
        <v>0</v>
      </c>
      <c r="S167">
        <v>0</v>
      </c>
      <c r="T167">
        <v>0</v>
      </c>
      <c r="U167">
        <v>0</v>
      </c>
      <c r="V167">
        <v>499.53899999999999</v>
      </c>
      <c r="W167">
        <v>117.899</v>
      </c>
      <c r="X167">
        <v>196.49199999999999</v>
      </c>
      <c r="Y167">
        <v>185.148</v>
      </c>
      <c r="Z167">
        <v>1.9572400000000001</v>
      </c>
      <c r="AA167">
        <v>0.194912</v>
      </c>
      <c r="AB167">
        <v>0.46317000000000003</v>
      </c>
    </row>
    <row r="168" spans="1:28">
      <c r="A168" s="1" t="str">
        <f t="shared" si="2"/>
        <v>SFm1985CZ074</v>
      </c>
      <c r="B168" t="s">
        <v>27</v>
      </c>
      <c r="C168">
        <v>1985</v>
      </c>
      <c r="D168" t="s">
        <v>35</v>
      </c>
      <c r="E168" t="s">
        <v>29</v>
      </c>
      <c r="F168">
        <v>4</v>
      </c>
      <c r="G168">
        <v>8230.89</v>
      </c>
      <c r="H168">
        <v>2205.17</v>
      </c>
      <c r="I168">
        <v>0</v>
      </c>
      <c r="J168">
        <v>4180.55</v>
      </c>
      <c r="K168">
        <v>0</v>
      </c>
      <c r="L168">
        <v>1586.88</v>
      </c>
      <c r="M168">
        <v>0</v>
      </c>
      <c r="N168">
        <v>8.0107599999999994</v>
      </c>
      <c r="O168">
        <v>250.28399999999999</v>
      </c>
      <c r="P168">
        <v>26.6708</v>
      </c>
      <c r="Q168">
        <v>223.614</v>
      </c>
      <c r="R168">
        <v>0</v>
      </c>
      <c r="S168">
        <v>0</v>
      </c>
      <c r="T168">
        <v>0</v>
      </c>
      <c r="U168">
        <v>0</v>
      </c>
      <c r="V168">
        <v>358.89400000000001</v>
      </c>
      <c r="W168">
        <v>117.899</v>
      </c>
      <c r="X168">
        <v>54.022399999999998</v>
      </c>
      <c r="Y168">
        <v>186.97200000000001</v>
      </c>
      <c r="Z168">
        <v>3.0602999999999998</v>
      </c>
      <c r="AA168">
        <v>0.194912</v>
      </c>
      <c r="AB168">
        <v>0.455235</v>
      </c>
    </row>
    <row r="169" spans="1:28">
      <c r="A169" s="1" t="str">
        <f t="shared" si="2"/>
        <v>SFm1985CZ075</v>
      </c>
      <c r="B169" t="s">
        <v>27</v>
      </c>
      <c r="C169">
        <v>1985</v>
      </c>
      <c r="D169" t="s">
        <v>35</v>
      </c>
      <c r="E169" t="s">
        <v>29</v>
      </c>
      <c r="F169">
        <v>5</v>
      </c>
      <c r="G169">
        <v>7269.92</v>
      </c>
      <c r="H169">
        <v>2205.17</v>
      </c>
      <c r="I169">
        <v>0</v>
      </c>
      <c r="J169">
        <v>4186.83</v>
      </c>
      <c r="K169">
        <v>0</v>
      </c>
      <c r="L169">
        <v>736.00900000000001</v>
      </c>
      <c r="M169">
        <v>0</v>
      </c>
      <c r="N169">
        <v>9.2821800000000003</v>
      </c>
      <c r="O169">
        <v>132.62899999999999</v>
      </c>
      <c r="P169">
        <v>30.6172</v>
      </c>
      <c r="Q169">
        <v>102.012</v>
      </c>
      <c r="R169">
        <v>0</v>
      </c>
      <c r="S169">
        <v>0</v>
      </c>
      <c r="T169">
        <v>0</v>
      </c>
      <c r="U169">
        <v>0</v>
      </c>
      <c r="V169">
        <v>368.55599999999998</v>
      </c>
      <c r="W169">
        <v>117.899</v>
      </c>
      <c r="X169">
        <v>64.155900000000003</v>
      </c>
      <c r="Y169">
        <v>186.501</v>
      </c>
      <c r="Z169">
        <v>2.8654799999999998</v>
      </c>
      <c r="AA169">
        <v>0.194912</v>
      </c>
      <c r="AB169">
        <v>0.458061</v>
      </c>
    </row>
    <row r="170" spans="1:28">
      <c r="A170" s="1" t="str">
        <f t="shared" si="2"/>
        <v>SFm1985CZ081</v>
      </c>
      <c r="B170" t="s">
        <v>27</v>
      </c>
      <c r="C170">
        <v>1985</v>
      </c>
      <c r="D170" t="s">
        <v>36</v>
      </c>
      <c r="E170" t="s">
        <v>29</v>
      </c>
      <c r="F170">
        <v>1</v>
      </c>
      <c r="G170">
        <v>8241.44</v>
      </c>
      <c r="H170">
        <v>2205.17</v>
      </c>
      <c r="I170">
        <v>0</v>
      </c>
      <c r="J170">
        <v>4208.28</v>
      </c>
      <c r="K170">
        <v>0</v>
      </c>
      <c r="L170">
        <v>1527.51</v>
      </c>
      <c r="M170">
        <v>0</v>
      </c>
      <c r="N170">
        <v>20.237300000000001</v>
      </c>
      <c r="O170">
        <v>280.24200000000002</v>
      </c>
      <c r="P170">
        <v>84.872900000000001</v>
      </c>
      <c r="Q170">
        <v>195.369</v>
      </c>
      <c r="R170">
        <v>0</v>
      </c>
      <c r="S170">
        <v>0</v>
      </c>
      <c r="T170">
        <v>0</v>
      </c>
      <c r="U170">
        <v>0</v>
      </c>
      <c r="V170">
        <v>470.4</v>
      </c>
      <c r="W170">
        <v>117.899</v>
      </c>
      <c r="X170">
        <v>170.75700000000001</v>
      </c>
      <c r="Y170">
        <v>181.744</v>
      </c>
      <c r="Z170">
        <v>4.0615500000000004</v>
      </c>
      <c r="AA170">
        <v>0.194912</v>
      </c>
      <c r="AB170">
        <v>0.46155600000000002</v>
      </c>
    </row>
    <row r="171" spans="1:28">
      <c r="A171" s="1" t="str">
        <f t="shared" si="2"/>
        <v>SFm1985CZ082</v>
      </c>
      <c r="B171" t="s">
        <v>27</v>
      </c>
      <c r="C171">
        <v>1985</v>
      </c>
      <c r="D171" t="s">
        <v>36</v>
      </c>
      <c r="E171" t="s">
        <v>29</v>
      </c>
      <c r="F171">
        <v>2</v>
      </c>
      <c r="G171">
        <v>8044.58</v>
      </c>
      <c r="H171">
        <v>2205.17</v>
      </c>
      <c r="I171">
        <v>0</v>
      </c>
      <c r="J171">
        <v>4204.8900000000003</v>
      </c>
      <c r="K171">
        <v>0</v>
      </c>
      <c r="L171">
        <v>1382.11</v>
      </c>
      <c r="M171">
        <v>0</v>
      </c>
      <c r="N171">
        <v>15.0023</v>
      </c>
      <c r="O171">
        <v>237.42</v>
      </c>
      <c r="P171">
        <v>62.633899999999997</v>
      </c>
      <c r="Q171">
        <v>174.786</v>
      </c>
      <c r="R171">
        <v>0</v>
      </c>
      <c r="S171">
        <v>0</v>
      </c>
      <c r="T171">
        <v>0</v>
      </c>
      <c r="U171">
        <v>0</v>
      </c>
      <c r="V171">
        <v>428.34300000000002</v>
      </c>
      <c r="W171">
        <v>117.899</v>
      </c>
      <c r="X171">
        <v>128.44999999999999</v>
      </c>
      <c r="Y171">
        <v>181.994</v>
      </c>
      <c r="Z171">
        <v>4.1461899999999998</v>
      </c>
      <c r="AA171">
        <v>0.194912</v>
      </c>
      <c r="AB171">
        <v>0.46164300000000003</v>
      </c>
    </row>
    <row r="172" spans="1:28">
      <c r="A172" s="1" t="str">
        <f t="shared" si="2"/>
        <v>SFm1985CZ083</v>
      </c>
      <c r="B172" t="s">
        <v>27</v>
      </c>
      <c r="C172">
        <v>1985</v>
      </c>
      <c r="D172" t="s">
        <v>36</v>
      </c>
      <c r="E172" t="s">
        <v>29</v>
      </c>
      <c r="F172">
        <v>3</v>
      </c>
      <c r="G172">
        <v>8276.64</v>
      </c>
      <c r="H172">
        <v>2205.17</v>
      </c>
      <c r="I172">
        <v>0</v>
      </c>
      <c r="J172">
        <v>4207.09</v>
      </c>
      <c r="K172">
        <v>0</v>
      </c>
      <c r="L172">
        <v>1568.74</v>
      </c>
      <c r="M172">
        <v>0</v>
      </c>
      <c r="N172">
        <v>18.4877</v>
      </c>
      <c r="O172">
        <v>277.16500000000002</v>
      </c>
      <c r="P172">
        <v>77.529600000000002</v>
      </c>
      <c r="Q172">
        <v>199.63499999999999</v>
      </c>
      <c r="R172">
        <v>0</v>
      </c>
      <c r="S172">
        <v>0</v>
      </c>
      <c r="T172">
        <v>0</v>
      </c>
      <c r="U172">
        <v>0</v>
      </c>
      <c r="V172">
        <v>455.214</v>
      </c>
      <c r="W172">
        <v>117.899</v>
      </c>
      <c r="X172">
        <v>155.483</v>
      </c>
      <c r="Y172">
        <v>181.83099999999999</v>
      </c>
      <c r="Z172">
        <v>3.9853700000000001</v>
      </c>
      <c r="AA172">
        <v>0.194912</v>
      </c>
      <c r="AB172">
        <v>0.461503</v>
      </c>
    </row>
    <row r="173" spans="1:28">
      <c r="A173" s="1" t="str">
        <f t="shared" si="2"/>
        <v>SFm1985CZ084</v>
      </c>
      <c r="B173" t="s">
        <v>27</v>
      </c>
      <c r="C173">
        <v>1985</v>
      </c>
      <c r="D173" t="s">
        <v>36</v>
      </c>
      <c r="E173" t="s">
        <v>29</v>
      </c>
      <c r="F173">
        <v>4</v>
      </c>
      <c r="G173">
        <v>7521.59</v>
      </c>
      <c r="H173">
        <v>2205.17</v>
      </c>
      <c r="I173">
        <v>0</v>
      </c>
      <c r="J173">
        <v>4217.16</v>
      </c>
      <c r="K173">
        <v>0</v>
      </c>
      <c r="L173">
        <v>874.18</v>
      </c>
      <c r="M173">
        <v>0</v>
      </c>
      <c r="N173">
        <v>22.631799999999998</v>
      </c>
      <c r="O173">
        <v>202.44900000000001</v>
      </c>
      <c r="P173">
        <v>94.938299999999998</v>
      </c>
      <c r="Q173">
        <v>107.51</v>
      </c>
      <c r="R173">
        <v>0</v>
      </c>
      <c r="S173">
        <v>0</v>
      </c>
      <c r="T173">
        <v>0</v>
      </c>
      <c r="U173">
        <v>0</v>
      </c>
      <c r="V173">
        <v>489.44900000000001</v>
      </c>
      <c r="W173">
        <v>117.899</v>
      </c>
      <c r="X173">
        <v>190.476</v>
      </c>
      <c r="Y173">
        <v>181.07400000000001</v>
      </c>
      <c r="Z173">
        <v>3.7128100000000002</v>
      </c>
      <c r="AA173">
        <v>0.194912</v>
      </c>
      <c r="AB173">
        <v>0.46429399999999998</v>
      </c>
    </row>
    <row r="174" spans="1:28">
      <c r="A174" s="1" t="str">
        <f t="shared" si="2"/>
        <v>SFm1985CZ085</v>
      </c>
      <c r="B174" t="s">
        <v>27</v>
      </c>
      <c r="C174">
        <v>1985</v>
      </c>
      <c r="D174" t="s">
        <v>36</v>
      </c>
      <c r="E174" t="s">
        <v>29</v>
      </c>
      <c r="F174">
        <v>5</v>
      </c>
      <c r="G174">
        <v>7621.37</v>
      </c>
      <c r="H174">
        <v>2205.17</v>
      </c>
      <c r="I174">
        <v>0</v>
      </c>
      <c r="J174">
        <v>4212.8900000000003</v>
      </c>
      <c r="K174">
        <v>0</v>
      </c>
      <c r="L174">
        <v>982.22400000000005</v>
      </c>
      <c r="M174">
        <v>0</v>
      </c>
      <c r="N174">
        <v>19.096900000000002</v>
      </c>
      <c r="O174">
        <v>201.99199999999999</v>
      </c>
      <c r="P174">
        <v>80.271600000000007</v>
      </c>
      <c r="Q174">
        <v>121.72</v>
      </c>
      <c r="R174">
        <v>0</v>
      </c>
      <c r="S174">
        <v>0</v>
      </c>
      <c r="T174">
        <v>0</v>
      </c>
      <c r="U174">
        <v>0</v>
      </c>
      <c r="V174">
        <v>457.00099999999998</v>
      </c>
      <c r="W174">
        <v>117.899</v>
      </c>
      <c r="X174">
        <v>157.709</v>
      </c>
      <c r="Y174">
        <v>181.393</v>
      </c>
      <c r="Z174">
        <v>3.6206999999999998</v>
      </c>
      <c r="AA174">
        <v>0.194912</v>
      </c>
      <c r="AB174">
        <v>0.46421099999999998</v>
      </c>
    </row>
    <row r="175" spans="1:28">
      <c r="A175" s="1" t="str">
        <f t="shared" si="2"/>
        <v>SFm1996CZ071</v>
      </c>
      <c r="B175" t="s">
        <v>27</v>
      </c>
      <c r="C175">
        <v>1996</v>
      </c>
      <c r="D175" t="s">
        <v>35</v>
      </c>
      <c r="E175" t="s">
        <v>29</v>
      </c>
      <c r="F175">
        <v>1</v>
      </c>
      <c r="G175">
        <v>7762.04</v>
      </c>
      <c r="H175">
        <v>2391.5700000000002</v>
      </c>
      <c r="I175">
        <v>0</v>
      </c>
      <c r="J175">
        <v>4603.34</v>
      </c>
      <c r="K175">
        <v>0</v>
      </c>
      <c r="L175">
        <v>629.66300000000001</v>
      </c>
      <c r="M175">
        <v>0</v>
      </c>
      <c r="N175">
        <v>10.022399999999999</v>
      </c>
      <c r="O175">
        <v>127.44</v>
      </c>
      <c r="P175">
        <v>39.7303</v>
      </c>
      <c r="Q175">
        <v>87.709599999999995</v>
      </c>
      <c r="R175">
        <v>0</v>
      </c>
      <c r="S175">
        <v>0</v>
      </c>
      <c r="T175">
        <v>0</v>
      </c>
      <c r="U175">
        <v>0</v>
      </c>
      <c r="V175">
        <v>384.96300000000002</v>
      </c>
      <c r="W175">
        <v>117.899</v>
      </c>
      <c r="X175">
        <v>82.673699999999997</v>
      </c>
      <c r="Y175">
        <v>184.39</v>
      </c>
      <c r="Z175">
        <v>1.9866699999999999</v>
      </c>
      <c r="AA175">
        <v>0.2114</v>
      </c>
      <c r="AB175">
        <v>0.50429199999999996</v>
      </c>
    </row>
    <row r="176" spans="1:28">
      <c r="A176" s="1" t="str">
        <f t="shared" si="2"/>
        <v>SFm1996CZ072</v>
      </c>
      <c r="B176" t="s">
        <v>27</v>
      </c>
      <c r="C176">
        <v>1996</v>
      </c>
      <c r="D176" t="s">
        <v>35</v>
      </c>
      <c r="E176" t="s">
        <v>29</v>
      </c>
      <c r="F176">
        <v>2</v>
      </c>
      <c r="G176">
        <v>7322.01</v>
      </c>
      <c r="H176">
        <v>2391.5700000000002</v>
      </c>
      <c r="I176">
        <v>0</v>
      </c>
      <c r="J176">
        <v>4605.45</v>
      </c>
      <c r="K176">
        <v>0</v>
      </c>
      <c r="L176">
        <v>244.928</v>
      </c>
      <c r="M176">
        <v>0</v>
      </c>
      <c r="N176">
        <v>9.5720700000000001</v>
      </c>
      <c r="O176">
        <v>70.488500000000002</v>
      </c>
      <c r="P176">
        <v>38.159199999999998</v>
      </c>
      <c r="Q176">
        <v>32.329300000000003</v>
      </c>
      <c r="R176">
        <v>0</v>
      </c>
      <c r="S176">
        <v>0</v>
      </c>
      <c r="T176">
        <v>0</v>
      </c>
      <c r="U176">
        <v>0</v>
      </c>
      <c r="V176">
        <v>381.505</v>
      </c>
      <c r="W176">
        <v>117.899</v>
      </c>
      <c r="X176">
        <v>79.374499999999998</v>
      </c>
      <c r="Y176">
        <v>184.23099999999999</v>
      </c>
      <c r="Z176">
        <v>2.2666599999999999</v>
      </c>
      <c r="AA176">
        <v>0.2114</v>
      </c>
      <c r="AB176">
        <v>0.50454699999999997</v>
      </c>
    </row>
    <row r="177" spans="1:28">
      <c r="A177" s="1" t="str">
        <f t="shared" si="2"/>
        <v>SFm1996CZ073</v>
      </c>
      <c r="B177" t="s">
        <v>27</v>
      </c>
      <c r="C177">
        <v>1996</v>
      </c>
      <c r="D177" t="s">
        <v>35</v>
      </c>
      <c r="E177" t="s">
        <v>29</v>
      </c>
      <c r="F177">
        <v>3</v>
      </c>
      <c r="G177">
        <v>7469.17</v>
      </c>
      <c r="H177">
        <v>2391.5700000000002</v>
      </c>
      <c r="I177">
        <v>0</v>
      </c>
      <c r="J177">
        <v>4605.68</v>
      </c>
      <c r="K177">
        <v>0</v>
      </c>
      <c r="L177">
        <v>370.25299999999999</v>
      </c>
      <c r="M177">
        <v>0</v>
      </c>
      <c r="N177">
        <v>10.3832</v>
      </c>
      <c r="O177">
        <v>91.288200000000003</v>
      </c>
      <c r="P177">
        <v>41.107799999999997</v>
      </c>
      <c r="Q177">
        <v>50.180399999999999</v>
      </c>
      <c r="R177">
        <v>0</v>
      </c>
      <c r="S177">
        <v>0</v>
      </c>
      <c r="T177">
        <v>0</v>
      </c>
      <c r="U177">
        <v>0</v>
      </c>
      <c r="V177">
        <v>389.33300000000003</v>
      </c>
      <c r="W177">
        <v>117.899</v>
      </c>
      <c r="X177">
        <v>87.219200000000001</v>
      </c>
      <c r="Y177">
        <v>184.214</v>
      </c>
      <c r="Z177">
        <v>2.7965900000000001</v>
      </c>
      <c r="AA177">
        <v>0.2114</v>
      </c>
      <c r="AB177">
        <v>0.50191699999999995</v>
      </c>
    </row>
    <row r="178" spans="1:28">
      <c r="A178" s="1" t="str">
        <f t="shared" si="2"/>
        <v>SFm1996CZ074</v>
      </c>
      <c r="B178" t="s">
        <v>27</v>
      </c>
      <c r="C178">
        <v>1996</v>
      </c>
      <c r="D178" t="s">
        <v>35</v>
      </c>
      <c r="E178" t="s">
        <v>29</v>
      </c>
      <c r="F178">
        <v>4</v>
      </c>
      <c r="G178">
        <v>7582.9</v>
      </c>
      <c r="H178">
        <v>2391.5700000000002</v>
      </c>
      <c r="I178">
        <v>0</v>
      </c>
      <c r="J178">
        <v>4608.26</v>
      </c>
      <c r="K178">
        <v>0</v>
      </c>
      <c r="L178">
        <v>455.63600000000002</v>
      </c>
      <c r="M178">
        <v>0</v>
      </c>
      <c r="N178">
        <v>13.1479</v>
      </c>
      <c r="O178">
        <v>114.289</v>
      </c>
      <c r="P178">
        <v>52.831400000000002</v>
      </c>
      <c r="Q178">
        <v>61.4572</v>
      </c>
      <c r="R178">
        <v>0</v>
      </c>
      <c r="S178">
        <v>0</v>
      </c>
      <c r="T178">
        <v>0</v>
      </c>
      <c r="U178">
        <v>0</v>
      </c>
      <c r="V178">
        <v>409.94900000000001</v>
      </c>
      <c r="W178">
        <v>117.899</v>
      </c>
      <c r="X178">
        <v>108.02800000000001</v>
      </c>
      <c r="Y178">
        <v>184.02099999999999</v>
      </c>
      <c r="Z178">
        <v>2.73678</v>
      </c>
      <c r="AA178">
        <v>0.2114</v>
      </c>
      <c r="AB178">
        <v>0.501861</v>
      </c>
    </row>
    <row r="179" spans="1:28">
      <c r="A179" s="1" t="str">
        <f t="shared" si="2"/>
        <v>SFm1996CZ075</v>
      </c>
      <c r="B179" t="s">
        <v>27</v>
      </c>
      <c r="C179">
        <v>1996</v>
      </c>
      <c r="D179" t="s">
        <v>35</v>
      </c>
      <c r="E179" t="s">
        <v>29</v>
      </c>
      <c r="F179">
        <v>5</v>
      </c>
      <c r="G179">
        <v>7270.74</v>
      </c>
      <c r="H179">
        <v>2391.5700000000002</v>
      </c>
      <c r="I179">
        <v>0</v>
      </c>
      <c r="J179">
        <v>4601.96</v>
      </c>
      <c r="K179">
        <v>0</v>
      </c>
      <c r="L179">
        <v>217.29900000000001</v>
      </c>
      <c r="M179">
        <v>0</v>
      </c>
      <c r="N179">
        <v>6.4157500000000001</v>
      </c>
      <c r="O179">
        <v>53.503599999999999</v>
      </c>
      <c r="P179">
        <v>24.826499999999999</v>
      </c>
      <c r="Q179">
        <v>28.677099999999999</v>
      </c>
      <c r="R179">
        <v>0</v>
      </c>
      <c r="S179">
        <v>0</v>
      </c>
      <c r="T179">
        <v>0</v>
      </c>
      <c r="U179">
        <v>0</v>
      </c>
      <c r="V179">
        <v>356.70600000000002</v>
      </c>
      <c r="W179">
        <v>117.899</v>
      </c>
      <c r="X179">
        <v>54.314799999999998</v>
      </c>
      <c r="Y179">
        <v>184.49199999999999</v>
      </c>
      <c r="Z179">
        <v>2.3110300000000001</v>
      </c>
      <c r="AA179">
        <v>0.2114</v>
      </c>
      <c r="AB179">
        <v>0.50458000000000003</v>
      </c>
    </row>
    <row r="180" spans="1:28">
      <c r="A180" s="1" t="str">
        <f t="shared" si="2"/>
        <v>SFm1996CZ081</v>
      </c>
      <c r="B180" t="s">
        <v>27</v>
      </c>
      <c r="C180">
        <v>1996</v>
      </c>
      <c r="D180" t="s">
        <v>36</v>
      </c>
      <c r="E180" t="s">
        <v>29</v>
      </c>
      <c r="F180">
        <v>1</v>
      </c>
      <c r="G180">
        <v>8788.0499999999993</v>
      </c>
      <c r="H180">
        <v>2391.5700000000002</v>
      </c>
      <c r="I180">
        <v>0</v>
      </c>
      <c r="J180">
        <v>4618.03</v>
      </c>
      <c r="K180">
        <v>0</v>
      </c>
      <c r="L180">
        <v>1510.73</v>
      </c>
      <c r="M180">
        <v>0</v>
      </c>
      <c r="N180">
        <v>12.670199999999999</v>
      </c>
      <c r="O180">
        <v>255.05</v>
      </c>
      <c r="P180">
        <v>61.666499999999999</v>
      </c>
      <c r="Q180">
        <v>193.38399999999999</v>
      </c>
      <c r="R180">
        <v>0</v>
      </c>
      <c r="S180">
        <v>0</v>
      </c>
      <c r="T180">
        <v>0</v>
      </c>
      <c r="U180">
        <v>0</v>
      </c>
      <c r="V180">
        <v>423.32299999999998</v>
      </c>
      <c r="W180">
        <v>117.899</v>
      </c>
      <c r="X180">
        <v>125.29600000000001</v>
      </c>
      <c r="Y180">
        <v>180.12700000000001</v>
      </c>
      <c r="Z180">
        <v>3.5152100000000002</v>
      </c>
      <c r="AA180">
        <v>0.2114</v>
      </c>
      <c r="AB180">
        <v>0.50501200000000002</v>
      </c>
    </row>
    <row r="181" spans="1:28">
      <c r="A181" s="1" t="str">
        <f t="shared" si="2"/>
        <v>SFm1996CZ082</v>
      </c>
      <c r="B181" t="s">
        <v>27</v>
      </c>
      <c r="C181">
        <v>1996</v>
      </c>
      <c r="D181" t="s">
        <v>36</v>
      </c>
      <c r="E181" t="s">
        <v>29</v>
      </c>
      <c r="F181">
        <v>2</v>
      </c>
      <c r="G181">
        <v>8327.41</v>
      </c>
      <c r="H181">
        <v>2391.5700000000002</v>
      </c>
      <c r="I181">
        <v>0</v>
      </c>
      <c r="J181">
        <v>4619.62</v>
      </c>
      <c r="K181">
        <v>0</v>
      </c>
      <c r="L181">
        <v>1112.96</v>
      </c>
      <c r="M181">
        <v>0</v>
      </c>
      <c r="N181">
        <v>11.276400000000001</v>
      </c>
      <c r="O181">
        <v>191.989</v>
      </c>
      <c r="P181">
        <v>54.571300000000001</v>
      </c>
      <c r="Q181">
        <v>137.417</v>
      </c>
      <c r="R181">
        <v>0</v>
      </c>
      <c r="S181">
        <v>0</v>
      </c>
      <c r="T181">
        <v>0</v>
      </c>
      <c r="U181">
        <v>0</v>
      </c>
      <c r="V181">
        <v>413.49799999999999</v>
      </c>
      <c r="W181">
        <v>117.899</v>
      </c>
      <c r="X181">
        <v>115.592</v>
      </c>
      <c r="Y181">
        <v>180.006</v>
      </c>
      <c r="Z181">
        <v>3.8071799999999998</v>
      </c>
      <c r="AA181">
        <v>0.2114</v>
      </c>
      <c r="AB181">
        <v>0.50520699999999996</v>
      </c>
    </row>
    <row r="182" spans="1:28">
      <c r="A182" s="1" t="str">
        <f t="shared" si="2"/>
        <v>SFm1996CZ083</v>
      </c>
      <c r="B182" t="s">
        <v>27</v>
      </c>
      <c r="C182">
        <v>1996</v>
      </c>
      <c r="D182" t="s">
        <v>36</v>
      </c>
      <c r="E182" t="s">
        <v>29</v>
      </c>
      <c r="F182">
        <v>3</v>
      </c>
      <c r="G182">
        <v>8152.88</v>
      </c>
      <c r="H182">
        <v>2391.5700000000002</v>
      </c>
      <c r="I182">
        <v>0</v>
      </c>
      <c r="J182">
        <v>4621.75</v>
      </c>
      <c r="K182">
        <v>0</v>
      </c>
      <c r="L182">
        <v>956.19100000000003</v>
      </c>
      <c r="M182">
        <v>0</v>
      </c>
      <c r="N182">
        <v>10.8149</v>
      </c>
      <c r="O182">
        <v>172.55799999999999</v>
      </c>
      <c r="P182">
        <v>52.378</v>
      </c>
      <c r="Q182">
        <v>120.18</v>
      </c>
      <c r="R182">
        <v>0</v>
      </c>
      <c r="S182">
        <v>0</v>
      </c>
      <c r="T182">
        <v>0</v>
      </c>
      <c r="U182">
        <v>0</v>
      </c>
      <c r="V182">
        <v>407.9</v>
      </c>
      <c r="W182">
        <v>117.899</v>
      </c>
      <c r="X182">
        <v>110.15600000000001</v>
      </c>
      <c r="Y182">
        <v>179.845</v>
      </c>
      <c r="Z182">
        <v>3.18913</v>
      </c>
      <c r="AA182">
        <v>0.2114</v>
      </c>
      <c r="AB182">
        <v>0.50788599999999995</v>
      </c>
    </row>
    <row r="183" spans="1:28">
      <c r="A183" s="1" t="str">
        <f t="shared" si="2"/>
        <v>SFm1996CZ084</v>
      </c>
      <c r="B183" t="s">
        <v>27</v>
      </c>
      <c r="C183">
        <v>1996</v>
      </c>
      <c r="D183" t="s">
        <v>36</v>
      </c>
      <c r="E183" t="s">
        <v>29</v>
      </c>
      <c r="F183">
        <v>4</v>
      </c>
      <c r="G183">
        <v>8305.3799999999992</v>
      </c>
      <c r="H183">
        <v>2391.5700000000002</v>
      </c>
      <c r="I183">
        <v>0</v>
      </c>
      <c r="J183">
        <v>4615.68</v>
      </c>
      <c r="K183">
        <v>0</v>
      </c>
      <c r="L183">
        <v>1111.94</v>
      </c>
      <c r="M183">
        <v>0</v>
      </c>
      <c r="N183">
        <v>8.4192300000000007</v>
      </c>
      <c r="O183">
        <v>177.78</v>
      </c>
      <c r="P183">
        <v>40.49</v>
      </c>
      <c r="Q183">
        <v>137.29</v>
      </c>
      <c r="R183">
        <v>0</v>
      </c>
      <c r="S183">
        <v>0</v>
      </c>
      <c r="T183">
        <v>0</v>
      </c>
      <c r="U183">
        <v>0</v>
      </c>
      <c r="V183">
        <v>384.81400000000002</v>
      </c>
      <c r="W183">
        <v>117.899</v>
      </c>
      <c r="X183">
        <v>86.613600000000005</v>
      </c>
      <c r="Y183">
        <v>180.30099999999999</v>
      </c>
      <c r="Z183">
        <v>3.80688</v>
      </c>
      <c r="AA183">
        <v>0.2114</v>
      </c>
      <c r="AB183">
        <v>0.50520799999999999</v>
      </c>
    </row>
    <row r="184" spans="1:28">
      <c r="A184" s="1" t="str">
        <f t="shared" si="2"/>
        <v>SFm1996CZ085</v>
      </c>
      <c r="B184" t="s">
        <v>27</v>
      </c>
      <c r="C184">
        <v>1996</v>
      </c>
      <c r="D184" t="s">
        <v>36</v>
      </c>
      <c r="E184" t="s">
        <v>29</v>
      </c>
      <c r="F184">
        <v>5</v>
      </c>
      <c r="G184">
        <v>8954.35</v>
      </c>
      <c r="H184">
        <v>2391.5700000000002</v>
      </c>
      <c r="I184">
        <v>0</v>
      </c>
      <c r="J184">
        <v>4611.1000000000004</v>
      </c>
      <c r="K184">
        <v>0</v>
      </c>
      <c r="L184">
        <v>1682.39</v>
      </c>
      <c r="M184">
        <v>0</v>
      </c>
      <c r="N184">
        <v>9.7039200000000001</v>
      </c>
      <c r="O184">
        <v>259.58600000000001</v>
      </c>
      <c r="P184">
        <v>46.808300000000003</v>
      </c>
      <c r="Q184">
        <v>212.77699999999999</v>
      </c>
      <c r="R184">
        <v>0</v>
      </c>
      <c r="S184">
        <v>0</v>
      </c>
      <c r="T184">
        <v>0</v>
      </c>
      <c r="U184">
        <v>0</v>
      </c>
      <c r="V184">
        <v>398.47500000000002</v>
      </c>
      <c r="W184">
        <v>117.899</v>
      </c>
      <c r="X184">
        <v>99.927700000000002</v>
      </c>
      <c r="Y184">
        <v>180.648</v>
      </c>
      <c r="Z184">
        <v>4.1211599999999997</v>
      </c>
      <c r="AA184">
        <v>0.2114</v>
      </c>
      <c r="AB184">
        <v>0.50233300000000003</v>
      </c>
    </row>
    <row r="185" spans="1:28">
      <c r="A185" s="1" t="str">
        <f t="shared" si="2"/>
        <v>SFm2003CZ071</v>
      </c>
      <c r="B185" t="s">
        <v>27</v>
      </c>
      <c r="C185">
        <v>2003</v>
      </c>
      <c r="D185" t="s">
        <v>35</v>
      </c>
      <c r="E185" t="s">
        <v>29</v>
      </c>
      <c r="F185">
        <v>1</v>
      </c>
      <c r="G185">
        <v>8223.6</v>
      </c>
      <c r="H185">
        <v>2468.3000000000002</v>
      </c>
      <c r="I185">
        <v>0</v>
      </c>
      <c r="J185">
        <v>4736.71</v>
      </c>
      <c r="K185">
        <v>0</v>
      </c>
      <c r="L185">
        <v>832.31100000000004</v>
      </c>
      <c r="M185">
        <v>0</v>
      </c>
      <c r="N185">
        <v>13.645899999999999</v>
      </c>
      <c r="O185">
        <v>172.62899999999999</v>
      </c>
      <c r="P185">
        <v>59.201900000000002</v>
      </c>
      <c r="Q185">
        <v>113.42700000000001</v>
      </c>
      <c r="R185">
        <v>0</v>
      </c>
      <c r="S185">
        <v>0</v>
      </c>
      <c r="T185">
        <v>0</v>
      </c>
      <c r="U185">
        <v>0</v>
      </c>
      <c r="V185">
        <v>424.245</v>
      </c>
      <c r="W185">
        <v>117.899</v>
      </c>
      <c r="X185">
        <v>123.17700000000001</v>
      </c>
      <c r="Y185">
        <v>183.16800000000001</v>
      </c>
      <c r="Z185">
        <v>2.8632300000000002</v>
      </c>
      <c r="AA185">
        <v>0.21818000000000001</v>
      </c>
      <c r="AB185">
        <v>0.51418799999999998</v>
      </c>
    </row>
    <row r="186" spans="1:28">
      <c r="A186" s="1" t="str">
        <f t="shared" si="2"/>
        <v>SFm2003CZ072</v>
      </c>
      <c r="B186" t="s">
        <v>27</v>
      </c>
      <c r="C186">
        <v>2003</v>
      </c>
      <c r="D186" t="s">
        <v>35</v>
      </c>
      <c r="E186" t="s">
        <v>29</v>
      </c>
      <c r="F186">
        <v>2</v>
      </c>
      <c r="G186">
        <v>7553.85</v>
      </c>
      <c r="H186">
        <v>2468.3000000000002</v>
      </c>
      <c r="I186">
        <v>0</v>
      </c>
      <c r="J186">
        <v>4740.2299999999996</v>
      </c>
      <c r="K186">
        <v>0</v>
      </c>
      <c r="L186">
        <v>240.56100000000001</v>
      </c>
      <c r="M186">
        <v>0</v>
      </c>
      <c r="N186">
        <v>13.770899999999999</v>
      </c>
      <c r="O186">
        <v>90.992999999999995</v>
      </c>
      <c r="P186">
        <v>59.486699999999999</v>
      </c>
      <c r="Q186">
        <v>31.5063</v>
      </c>
      <c r="R186">
        <v>0</v>
      </c>
      <c r="S186">
        <v>0</v>
      </c>
      <c r="T186">
        <v>0</v>
      </c>
      <c r="U186">
        <v>0</v>
      </c>
      <c r="V186">
        <v>423.99400000000003</v>
      </c>
      <c r="W186">
        <v>117.899</v>
      </c>
      <c r="X186">
        <v>123.17700000000001</v>
      </c>
      <c r="Y186">
        <v>182.917</v>
      </c>
      <c r="Z186">
        <v>2.2330299999999998</v>
      </c>
      <c r="AA186">
        <v>0.21818000000000001</v>
      </c>
      <c r="AB186">
        <v>0.51833600000000002</v>
      </c>
    </row>
    <row r="187" spans="1:28">
      <c r="A187" s="1" t="str">
        <f t="shared" si="2"/>
        <v>SFm2003CZ073</v>
      </c>
      <c r="B187" t="s">
        <v>27</v>
      </c>
      <c r="C187">
        <v>2003</v>
      </c>
      <c r="D187" t="s">
        <v>35</v>
      </c>
      <c r="E187" t="s">
        <v>29</v>
      </c>
      <c r="F187">
        <v>3</v>
      </c>
      <c r="G187">
        <v>7850.67</v>
      </c>
      <c r="H187">
        <v>2468.3000000000002</v>
      </c>
      <c r="I187">
        <v>0</v>
      </c>
      <c r="J187">
        <v>4731.59</v>
      </c>
      <c r="K187">
        <v>0</v>
      </c>
      <c r="L187">
        <v>541.26199999999994</v>
      </c>
      <c r="M187">
        <v>0</v>
      </c>
      <c r="N187">
        <v>6.8662799999999997</v>
      </c>
      <c r="O187">
        <v>102.654</v>
      </c>
      <c r="P187">
        <v>29.679200000000002</v>
      </c>
      <c r="Q187">
        <v>72.975099999999998</v>
      </c>
      <c r="R187">
        <v>0</v>
      </c>
      <c r="S187">
        <v>0</v>
      </c>
      <c r="T187">
        <v>0</v>
      </c>
      <c r="U187">
        <v>0</v>
      </c>
      <c r="V187">
        <v>363.58600000000001</v>
      </c>
      <c r="W187">
        <v>117.899</v>
      </c>
      <c r="X187">
        <v>62.158499999999997</v>
      </c>
      <c r="Y187">
        <v>183.52799999999999</v>
      </c>
      <c r="Z187">
        <v>2.7423700000000002</v>
      </c>
      <c r="AA187">
        <v>0.21818000000000001</v>
      </c>
      <c r="AB187">
        <v>0.51565300000000003</v>
      </c>
    </row>
    <row r="188" spans="1:28">
      <c r="A188" s="1" t="str">
        <f t="shared" si="2"/>
        <v>SFm2003CZ074</v>
      </c>
      <c r="B188" t="s">
        <v>27</v>
      </c>
      <c r="C188">
        <v>2003</v>
      </c>
      <c r="D188" t="s">
        <v>35</v>
      </c>
      <c r="E188" t="s">
        <v>29</v>
      </c>
      <c r="F188">
        <v>4</v>
      </c>
      <c r="G188">
        <v>8373.8799999999992</v>
      </c>
      <c r="H188">
        <v>2468.3000000000002</v>
      </c>
      <c r="I188">
        <v>0</v>
      </c>
      <c r="J188">
        <v>4739.5200000000004</v>
      </c>
      <c r="K188">
        <v>0</v>
      </c>
      <c r="L188">
        <v>946.52</v>
      </c>
      <c r="M188">
        <v>0</v>
      </c>
      <c r="N188">
        <v>16.970800000000001</v>
      </c>
      <c r="O188">
        <v>202.572</v>
      </c>
      <c r="P188">
        <v>73.499700000000004</v>
      </c>
      <c r="Q188">
        <v>129.072</v>
      </c>
      <c r="R188">
        <v>0</v>
      </c>
      <c r="S188">
        <v>0</v>
      </c>
      <c r="T188">
        <v>0</v>
      </c>
      <c r="U188">
        <v>0</v>
      </c>
      <c r="V188">
        <v>456.60300000000001</v>
      </c>
      <c r="W188">
        <v>117.899</v>
      </c>
      <c r="X188">
        <v>155.733</v>
      </c>
      <c r="Y188">
        <v>182.97</v>
      </c>
      <c r="Z188">
        <v>2.8083900000000002</v>
      </c>
      <c r="AA188">
        <v>0.21818000000000001</v>
      </c>
      <c r="AB188">
        <v>0.51414300000000002</v>
      </c>
    </row>
    <row r="189" spans="1:28">
      <c r="A189" s="1" t="str">
        <f t="shared" si="2"/>
        <v>SFm2003CZ075</v>
      </c>
      <c r="B189" t="s">
        <v>27</v>
      </c>
      <c r="C189">
        <v>2003</v>
      </c>
      <c r="D189" t="s">
        <v>35</v>
      </c>
      <c r="E189" t="s">
        <v>29</v>
      </c>
      <c r="F189">
        <v>5</v>
      </c>
      <c r="G189">
        <v>8209.9599999999991</v>
      </c>
      <c r="H189">
        <v>2468.3000000000002</v>
      </c>
      <c r="I189">
        <v>0</v>
      </c>
      <c r="J189">
        <v>4741.1099999999997</v>
      </c>
      <c r="K189">
        <v>0</v>
      </c>
      <c r="L189">
        <v>796.04499999999996</v>
      </c>
      <c r="M189">
        <v>0</v>
      </c>
      <c r="N189">
        <v>17.925799999999999</v>
      </c>
      <c r="O189">
        <v>186.57300000000001</v>
      </c>
      <c r="P189">
        <v>77.815799999999996</v>
      </c>
      <c r="Q189">
        <v>108.75700000000001</v>
      </c>
      <c r="R189">
        <v>0</v>
      </c>
      <c r="S189">
        <v>0</v>
      </c>
      <c r="T189">
        <v>0</v>
      </c>
      <c r="U189">
        <v>0</v>
      </c>
      <c r="V189">
        <v>460.79</v>
      </c>
      <c r="W189">
        <v>117.899</v>
      </c>
      <c r="X189">
        <v>160.03399999999999</v>
      </c>
      <c r="Y189">
        <v>182.857</v>
      </c>
      <c r="Z189">
        <v>2.94659</v>
      </c>
      <c r="AA189">
        <v>0.21818000000000001</v>
      </c>
      <c r="AB189">
        <v>0.51426700000000003</v>
      </c>
    </row>
    <row r="190" spans="1:28">
      <c r="A190" s="1" t="str">
        <f t="shared" si="2"/>
        <v>SFm2003CZ081</v>
      </c>
      <c r="B190" t="s">
        <v>27</v>
      </c>
      <c r="C190">
        <v>2003</v>
      </c>
      <c r="D190" t="s">
        <v>36</v>
      </c>
      <c r="E190" t="s">
        <v>29</v>
      </c>
      <c r="F190">
        <v>1</v>
      </c>
      <c r="G190">
        <v>9434.6200000000008</v>
      </c>
      <c r="H190">
        <v>2468.3000000000002</v>
      </c>
      <c r="I190">
        <v>0</v>
      </c>
      <c r="J190">
        <v>4739.7700000000004</v>
      </c>
      <c r="K190">
        <v>0</v>
      </c>
      <c r="L190">
        <v>1922.38</v>
      </c>
      <c r="M190">
        <v>0</v>
      </c>
      <c r="N190">
        <v>9.7271999999999998</v>
      </c>
      <c r="O190">
        <v>294.43900000000002</v>
      </c>
      <c r="P190">
        <v>49.8202</v>
      </c>
      <c r="Q190">
        <v>244.619</v>
      </c>
      <c r="R190">
        <v>0</v>
      </c>
      <c r="S190">
        <v>0</v>
      </c>
      <c r="T190">
        <v>0</v>
      </c>
      <c r="U190">
        <v>0</v>
      </c>
      <c r="V190">
        <v>401.66</v>
      </c>
      <c r="W190">
        <v>117.899</v>
      </c>
      <c r="X190">
        <v>103.968</v>
      </c>
      <c r="Y190">
        <v>179.79300000000001</v>
      </c>
      <c r="Z190">
        <v>4.1226399999999996</v>
      </c>
      <c r="AA190">
        <v>0.21818000000000001</v>
      </c>
      <c r="AB190">
        <v>0.51610900000000004</v>
      </c>
    </row>
    <row r="191" spans="1:28">
      <c r="A191" s="1" t="str">
        <f t="shared" si="2"/>
        <v>SFm2003CZ082</v>
      </c>
      <c r="B191" t="s">
        <v>27</v>
      </c>
      <c r="C191">
        <v>2003</v>
      </c>
      <c r="D191" t="s">
        <v>36</v>
      </c>
      <c r="E191" t="s">
        <v>29</v>
      </c>
      <c r="F191">
        <v>2</v>
      </c>
      <c r="G191">
        <v>9194.2199999999993</v>
      </c>
      <c r="H191">
        <v>2468.3000000000002</v>
      </c>
      <c r="I191">
        <v>0</v>
      </c>
      <c r="J191">
        <v>4744.53</v>
      </c>
      <c r="K191">
        <v>0</v>
      </c>
      <c r="L191">
        <v>1694.45</v>
      </c>
      <c r="M191">
        <v>0</v>
      </c>
      <c r="N191">
        <v>11.875999999999999</v>
      </c>
      <c r="O191">
        <v>275.06</v>
      </c>
      <c r="P191">
        <v>60.901299999999999</v>
      </c>
      <c r="Q191">
        <v>214.15899999999999</v>
      </c>
      <c r="R191">
        <v>0</v>
      </c>
      <c r="S191">
        <v>0</v>
      </c>
      <c r="T191">
        <v>0</v>
      </c>
      <c r="U191">
        <v>0</v>
      </c>
      <c r="V191">
        <v>427.298</v>
      </c>
      <c r="W191">
        <v>117.899</v>
      </c>
      <c r="X191">
        <v>129.94399999999999</v>
      </c>
      <c r="Y191">
        <v>179.45500000000001</v>
      </c>
      <c r="Z191">
        <v>4.3376099999999997</v>
      </c>
      <c r="AA191">
        <v>0.21818000000000001</v>
      </c>
      <c r="AB191">
        <v>0.51625600000000005</v>
      </c>
    </row>
    <row r="192" spans="1:28">
      <c r="A192" s="1" t="str">
        <f t="shared" si="2"/>
        <v>SFm2003CZ083</v>
      </c>
      <c r="B192" t="s">
        <v>27</v>
      </c>
      <c r="C192">
        <v>2003</v>
      </c>
      <c r="D192" t="s">
        <v>36</v>
      </c>
      <c r="E192" t="s">
        <v>29</v>
      </c>
      <c r="F192">
        <v>3</v>
      </c>
      <c r="G192">
        <v>8687.31</v>
      </c>
      <c r="H192">
        <v>2468.3000000000002</v>
      </c>
      <c r="I192">
        <v>0</v>
      </c>
      <c r="J192">
        <v>4747.47</v>
      </c>
      <c r="K192">
        <v>0</v>
      </c>
      <c r="L192">
        <v>1253.6500000000001</v>
      </c>
      <c r="M192">
        <v>0</v>
      </c>
      <c r="N192">
        <v>10.1755</v>
      </c>
      <c r="O192">
        <v>207.721</v>
      </c>
      <c r="P192">
        <v>52.0884</v>
      </c>
      <c r="Q192">
        <v>155.63300000000001</v>
      </c>
      <c r="R192">
        <v>0</v>
      </c>
      <c r="S192">
        <v>0</v>
      </c>
      <c r="T192">
        <v>0</v>
      </c>
      <c r="U192">
        <v>0</v>
      </c>
      <c r="V192">
        <v>408.89400000000001</v>
      </c>
      <c r="W192">
        <v>117.899</v>
      </c>
      <c r="X192">
        <v>111.753</v>
      </c>
      <c r="Y192">
        <v>179.24199999999999</v>
      </c>
      <c r="Z192">
        <v>3.7503299999999999</v>
      </c>
      <c r="AA192">
        <v>0.21818000000000001</v>
      </c>
      <c r="AB192">
        <v>0.51898100000000003</v>
      </c>
    </row>
    <row r="193" spans="1:28">
      <c r="A193" s="1" t="str">
        <f t="shared" si="2"/>
        <v>SFm2003CZ084</v>
      </c>
      <c r="B193" t="s">
        <v>27</v>
      </c>
      <c r="C193">
        <v>2003</v>
      </c>
      <c r="D193" t="s">
        <v>36</v>
      </c>
      <c r="E193" t="s">
        <v>29</v>
      </c>
      <c r="F193">
        <v>4</v>
      </c>
      <c r="G193">
        <v>8546.24</v>
      </c>
      <c r="H193">
        <v>2468.3000000000002</v>
      </c>
      <c r="I193">
        <v>0</v>
      </c>
      <c r="J193">
        <v>4752.18</v>
      </c>
      <c r="K193">
        <v>0</v>
      </c>
      <c r="L193">
        <v>1109.81</v>
      </c>
      <c r="M193">
        <v>0</v>
      </c>
      <c r="N193">
        <v>12.9398</v>
      </c>
      <c r="O193">
        <v>203.011</v>
      </c>
      <c r="P193">
        <v>66.379499999999993</v>
      </c>
      <c r="Q193">
        <v>136.63200000000001</v>
      </c>
      <c r="R193">
        <v>0</v>
      </c>
      <c r="S193">
        <v>0</v>
      </c>
      <c r="T193">
        <v>0</v>
      </c>
      <c r="U193">
        <v>0</v>
      </c>
      <c r="V193">
        <v>438.29899999999998</v>
      </c>
      <c r="W193">
        <v>117.899</v>
      </c>
      <c r="X193">
        <v>141.49</v>
      </c>
      <c r="Y193">
        <v>178.90899999999999</v>
      </c>
      <c r="Z193">
        <v>3.90402</v>
      </c>
      <c r="AA193">
        <v>0.21818000000000001</v>
      </c>
      <c r="AB193">
        <v>0.51908100000000001</v>
      </c>
    </row>
    <row r="194" spans="1:28">
      <c r="A194" s="1" t="str">
        <f t="shared" si="2"/>
        <v>SFm2003CZ085</v>
      </c>
      <c r="B194" t="s">
        <v>27</v>
      </c>
      <c r="C194">
        <v>2003</v>
      </c>
      <c r="D194" t="s">
        <v>36</v>
      </c>
      <c r="E194" t="s">
        <v>29</v>
      </c>
      <c r="F194">
        <v>5</v>
      </c>
      <c r="G194">
        <v>8146.33</v>
      </c>
      <c r="H194">
        <v>2468.3000000000002</v>
      </c>
      <c r="I194">
        <v>0</v>
      </c>
      <c r="J194">
        <v>4760.1099999999997</v>
      </c>
      <c r="K194">
        <v>0</v>
      </c>
      <c r="L194">
        <v>731.35799999999995</v>
      </c>
      <c r="M194">
        <v>0</v>
      </c>
      <c r="N194">
        <v>15.979900000000001</v>
      </c>
      <c r="O194">
        <v>170.58600000000001</v>
      </c>
      <c r="P194">
        <v>82.181600000000003</v>
      </c>
      <c r="Q194">
        <v>88.404600000000002</v>
      </c>
      <c r="R194">
        <v>0</v>
      </c>
      <c r="S194">
        <v>0</v>
      </c>
      <c r="T194">
        <v>0</v>
      </c>
      <c r="U194">
        <v>0</v>
      </c>
      <c r="V194">
        <v>467.87599999999998</v>
      </c>
      <c r="W194">
        <v>117.899</v>
      </c>
      <c r="X194">
        <v>171.63200000000001</v>
      </c>
      <c r="Y194">
        <v>178.34399999999999</v>
      </c>
      <c r="Z194">
        <v>3.3500999999999999</v>
      </c>
      <c r="AA194">
        <v>0.21818000000000001</v>
      </c>
      <c r="AB194">
        <v>0.52181900000000003</v>
      </c>
    </row>
    <row r="195" spans="1:28">
      <c r="A195" s="1" t="str">
        <f t="shared" si="2"/>
        <v>SFm2007CZ071</v>
      </c>
      <c r="B195" t="s">
        <v>27</v>
      </c>
      <c r="C195">
        <v>2007</v>
      </c>
      <c r="D195" t="s">
        <v>35</v>
      </c>
      <c r="E195" t="s">
        <v>29</v>
      </c>
      <c r="F195">
        <v>1</v>
      </c>
      <c r="G195">
        <v>8322.49</v>
      </c>
      <c r="H195">
        <v>2468.3000000000002</v>
      </c>
      <c r="I195">
        <v>0</v>
      </c>
      <c r="J195">
        <v>4692.6499999999996</v>
      </c>
      <c r="K195">
        <v>0</v>
      </c>
      <c r="L195">
        <v>956.60699999999997</v>
      </c>
      <c r="M195">
        <v>0</v>
      </c>
      <c r="N195">
        <v>7.4336900000000004</v>
      </c>
      <c r="O195">
        <v>197.49799999999999</v>
      </c>
      <c r="P195">
        <v>30.011700000000001</v>
      </c>
      <c r="Q195">
        <v>167.48599999999999</v>
      </c>
      <c r="R195">
        <v>0</v>
      </c>
      <c r="S195">
        <v>0</v>
      </c>
      <c r="T195">
        <v>0</v>
      </c>
      <c r="U195">
        <v>0</v>
      </c>
      <c r="V195">
        <v>344.15</v>
      </c>
      <c r="W195">
        <v>100.634</v>
      </c>
      <c r="X195">
        <v>69.238799999999998</v>
      </c>
      <c r="Y195">
        <v>174.27699999999999</v>
      </c>
      <c r="Z195">
        <v>2.44394</v>
      </c>
      <c r="AA195">
        <v>0.21818000000000001</v>
      </c>
      <c r="AB195">
        <v>0.50804800000000006</v>
      </c>
    </row>
    <row r="196" spans="1:28">
      <c r="A196" s="1" t="str">
        <f t="shared" si="2"/>
        <v>SFm2007CZ072</v>
      </c>
      <c r="B196" t="s">
        <v>27</v>
      </c>
      <c r="C196">
        <v>2007</v>
      </c>
      <c r="D196" t="s">
        <v>35</v>
      </c>
      <c r="E196" t="s">
        <v>29</v>
      </c>
      <c r="F196">
        <v>2</v>
      </c>
      <c r="G196">
        <v>7713.86</v>
      </c>
      <c r="H196">
        <v>2468.3000000000002</v>
      </c>
      <c r="I196">
        <v>0</v>
      </c>
      <c r="J196">
        <v>4705.0600000000004</v>
      </c>
      <c r="K196">
        <v>0</v>
      </c>
      <c r="L196">
        <v>397.66199999999998</v>
      </c>
      <c r="M196">
        <v>0</v>
      </c>
      <c r="N196">
        <v>14.625299999999999</v>
      </c>
      <c r="O196">
        <v>128.21600000000001</v>
      </c>
      <c r="P196">
        <v>60.116700000000002</v>
      </c>
      <c r="Q196">
        <v>68.099199999999996</v>
      </c>
      <c r="R196">
        <v>0</v>
      </c>
      <c r="S196">
        <v>0</v>
      </c>
      <c r="T196">
        <v>0</v>
      </c>
      <c r="U196">
        <v>0</v>
      </c>
      <c r="V196">
        <v>407.63499999999999</v>
      </c>
      <c r="W196">
        <v>100.634</v>
      </c>
      <c r="X196">
        <v>133.49700000000001</v>
      </c>
      <c r="Y196">
        <v>173.50399999999999</v>
      </c>
      <c r="Z196">
        <v>2.2570000000000001</v>
      </c>
      <c r="AA196">
        <v>0.21818000000000001</v>
      </c>
      <c r="AB196">
        <v>0.51095999999999997</v>
      </c>
    </row>
    <row r="197" spans="1:28">
      <c r="A197" s="1" t="str">
        <f t="shared" si="2"/>
        <v>SFm2007CZ073</v>
      </c>
      <c r="B197" t="s">
        <v>27</v>
      </c>
      <c r="C197">
        <v>2007</v>
      </c>
      <c r="D197" t="s">
        <v>35</v>
      </c>
      <c r="E197" t="s">
        <v>29</v>
      </c>
      <c r="F197">
        <v>3</v>
      </c>
      <c r="G197">
        <v>7664.98</v>
      </c>
      <c r="H197">
        <v>2468.3000000000002</v>
      </c>
      <c r="I197">
        <v>0</v>
      </c>
      <c r="J197">
        <v>4697.6499999999996</v>
      </c>
      <c r="K197">
        <v>0</v>
      </c>
      <c r="L197">
        <v>394.06299999999999</v>
      </c>
      <c r="M197">
        <v>0</v>
      </c>
      <c r="N197">
        <v>7.4312300000000002</v>
      </c>
      <c r="O197">
        <v>97.535200000000003</v>
      </c>
      <c r="P197">
        <v>30.005700000000001</v>
      </c>
      <c r="Q197">
        <v>67.529499999999999</v>
      </c>
      <c r="R197">
        <v>0</v>
      </c>
      <c r="S197">
        <v>0</v>
      </c>
      <c r="T197">
        <v>0</v>
      </c>
      <c r="U197">
        <v>0</v>
      </c>
      <c r="V197">
        <v>343.82299999999998</v>
      </c>
      <c r="W197">
        <v>100.634</v>
      </c>
      <c r="X197">
        <v>69.225300000000004</v>
      </c>
      <c r="Y197">
        <v>173.96299999999999</v>
      </c>
      <c r="Z197">
        <v>2.2742599999999999</v>
      </c>
      <c r="AA197">
        <v>0.21818000000000001</v>
      </c>
      <c r="AB197">
        <v>0.51097700000000001</v>
      </c>
    </row>
    <row r="198" spans="1:28">
      <c r="A198" s="1" t="str">
        <f t="shared" ref="A198:A261" si="3">B198&amp;C198&amp;D198&amp;F198</f>
        <v>SFm2007CZ074</v>
      </c>
      <c r="B198" t="s">
        <v>27</v>
      </c>
      <c r="C198">
        <v>2007</v>
      </c>
      <c r="D198" t="s">
        <v>35</v>
      </c>
      <c r="E198" t="s">
        <v>29</v>
      </c>
      <c r="F198">
        <v>4</v>
      </c>
      <c r="G198">
        <v>8321.0400000000009</v>
      </c>
      <c r="H198">
        <v>2468.3000000000002</v>
      </c>
      <c r="I198">
        <v>0</v>
      </c>
      <c r="J198">
        <v>4692.47</v>
      </c>
      <c r="K198">
        <v>0</v>
      </c>
      <c r="L198">
        <v>956.601</v>
      </c>
      <c r="M198">
        <v>0</v>
      </c>
      <c r="N198">
        <v>7.0782299999999996</v>
      </c>
      <c r="O198">
        <v>196.596</v>
      </c>
      <c r="P198">
        <v>29.113700000000001</v>
      </c>
      <c r="Q198">
        <v>167.482</v>
      </c>
      <c r="R198">
        <v>0</v>
      </c>
      <c r="S198">
        <v>0</v>
      </c>
      <c r="T198">
        <v>0</v>
      </c>
      <c r="U198">
        <v>0</v>
      </c>
      <c r="V198">
        <v>338.822</v>
      </c>
      <c r="W198">
        <v>100.634</v>
      </c>
      <c r="X198">
        <v>63.8996</v>
      </c>
      <c r="Y198">
        <v>174.28800000000001</v>
      </c>
      <c r="Z198">
        <v>2.4438399999999998</v>
      </c>
      <c r="AA198">
        <v>0.21818000000000001</v>
      </c>
      <c r="AB198">
        <v>0.50804899999999997</v>
      </c>
    </row>
    <row r="199" spans="1:28">
      <c r="A199" s="1" t="str">
        <f t="shared" si="3"/>
        <v>SFm2007CZ075</v>
      </c>
      <c r="B199" t="s">
        <v>27</v>
      </c>
      <c r="C199">
        <v>2007</v>
      </c>
      <c r="D199" t="s">
        <v>35</v>
      </c>
      <c r="E199" t="s">
        <v>29</v>
      </c>
      <c r="F199">
        <v>5</v>
      </c>
      <c r="G199">
        <v>7879.67</v>
      </c>
      <c r="H199">
        <v>2468.3000000000002</v>
      </c>
      <c r="I199">
        <v>0</v>
      </c>
      <c r="J199">
        <v>4695.6000000000004</v>
      </c>
      <c r="K199">
        <v>0</v>
      </c>
      <c r="L199">
        <v>579.10900000000004</v>
      </c>
      <c r="M199">
        <v>0</v>
      </c>
      <c r="N199">
        <v>7.1676700000000002</v>
      </c>
      <c r="O199">
        <v>129.495</v>
      </c>
      <c r="P199">
        <v>28.958600000000001</v>
      </c>
      <c r="Q199">
        <v>100.536</v>
      </c>
      <c r="R199">
        <v>0</v>
      </c>
      <c r="S199">
        <v>0</v>
      </c>
      <c r="T199">
        <v>0</v>
      </c>
      <c r="U199">
        <v>0</v>
      </c>
      <c r="V199">
        <v>340.02</v>
      </c>
      <c r="W199">
        <v>100.634</v>
      </c>
      <c r="X199">
        <v>65.294300000000007</v>
      </c>
      <c r="Y199">
        <v>174.09200000000001</v>
      </c>
      <c r="Z199">
        <v>2.42109</v>
      </c>
      <c r="AA199">
        <v>0.21818000000000001</v>
      </c>
      <c r="AB199">
        <v>0.50958199999999998</v>
      </c>
    </row>
    <row r="200" spans="1:28">
      <c r="A200" s="1" t="str">
        <f t="shared" si="3"/>
        <v>SFm2007CZ081</v>
      </c>
      <c r="B200" t="s">
        <v>27</v>
      </c>
      <c r="C200">
        <v>2007</v>
      </c>
      <c r="D200" t="s">
        <v>36</v>
      </c>
      <c r="E200" t="s">
        <v>29</v>
      </c>
      <c r="F200">
        <v>1</v>
      </c>
      <c r="G200">
        <v>9602.7900000000009</v>
      </c>
      <c r="H200">
        <v>2468.3000000000002</v>
      </c>
      <c r="I200">
        <v>0</v>
      </c>
      <c r="J200">
        <v>4697.08</v>
      </c>
      <c r="K200">
        <v>0</v>
      </c>
      <c r="L200">
        <v>2041.2</v>
      </c>
      <c r="M200">
        <v>0</v>
      </c>
      <c r="N200">
        <v>9.9015599999999999</v>
      </c>
      <c r="O200">
        <v>386.322</v>
      </c>
      <c r="P200">
        <v>48.311700000000002</v>
      </c>
      <c r="Q200">
        <v>338.01100000000002</v>
      </c>
      <c r="R200">
        <v>0</v>
      </c>
      <c r="S200">
        <v>0</v>
      </c>
      <c r="T200">
        <v>0</v>
      </c>
      <c r="U200">
        <v>0</v>
      </c>
      <c r="V200">
        <v>377.21699999999998</v>
      </c>
      <c r="W200">
        <v>100.634</v>
      </c>
      <c r="X200">
        <v>105.697</v>
      </c>
      <c r="Y200">
        <v>170.886</v>
      </c>
      <c r="Z200">
        <v>3.6091899999999999</v>
      </c>
      <c r="AA200">
        <v>0.21818000000000001</v>
      </c>
      <c r="AB200">
        <v>0.50856599999999996</v>
      </c>
    </row>
    <row r="201" spans="1:28">
      <c r="A201" s="1" t="str">
        <f t="shared" si="3"/>
        <v>SFm2007CZ082</v>
      </c>
      <c r="B201" t="s">
        <v>27</v>
      </c>
      <c r="C201">
        <v>2007</v>
      </c>
      <c r="D201" t="s">
        <v>36</v>
      </c>
      <c r="E201" t="s">
        <v>29</v>
      </c>
      <c r="F201">
        <v>2</v>
      </c>
      <c r="G201">
        <v>8683.42</v>
      </c>
      <c r="H201">
        <v>2468.3000000000002</v>
      </c>
      <c r="I201">
        <v>0</v>
      </c>
      <c r="J201">
        <v>4707.04</v>
      </c>
      <c r="K201">
        <v>0</v>
      </c>
      <c r="L201">
        <v>1252.3</v>
      </c>
      <c r="M201">
        <v>0</v>
      </c>
      <c r="N201">
        <v>9.2381100000000007</v>
      </c>
      <c r="O201">
        <v>246.54400000000001</v>
      </c>
      <c r="P201">
        <v>45.3795</v>
      </c>
      <c r="Q201">
        <v>201.16399999999999</v>
      </c>
      <c r="R201">
        <v>0</v>
      </c>
      <c r="S201">
        <v>0</v>
      </c>
      <c r="T201">
        <v>0</v>
      </c>
      <c r="U201">
        <v>0</v>
      </c>
      <c r="V201">
        <v>368.791</v>
      </c>
      <c r="W201">
        <v>100.634</v>
      </c>
      <c r="X201">
        <v>97.901899999999998</v>
      </c>
      <c r="Y201">
        <v>170.25399999999999</v>
      </c>
      <c r="Z201">
        <v>3.4960300000000002</v>
      </c>
      <c r="AA201">
        <v>0.21818000000000001</v>
      </c>
      <c r="AB201">
        <v>0.51158700000000001</v>
      </c>
    </row>
    <row r="202" spans="1:28">
      <c r="A202" s="1" t="str">
        <f t="shared" si="3"/>
        <v>SFm2007CZ083</v>
      </c>
      <c r="B202" t="s">
        <v>27</v>
      </c>
      <c r="C202">
        <v>2007</v>
      </c>
      <c r="D202" t="s">
        <v>36</v>
      </c>
      <c r="E202" t="s">
        <v>29</v>
      </c>
      <c r="F202">
        <v>3</v>
      </c>
      <c r="G202">
        <v>8354.1</v>
      </c>
      <c r="H202">
        <v>2468.3000000000002</v>
      </c>
      <c r="I202">
        <v>0</v>
      </c>
      <c r="J202">
        <v>4719.75</v>
      </c>
      <c r="K202">
        <v>0</v>
      </c>
      <c r="L202">
        <v>928.49900000000002</v>
      </c>
      <c r="M202">
        <v>0</v>
      </c>
      <c r="N202">
        <v>15.4133</v>
      </c>
      <c r="O202">
        <v>222.14500000000001</v>
      </c>
      <c r="P202">
        <v>75.609300000000005</v>
      </c>
      <c r="Q202">
        <v>146.535</v>
      </c>
      <c r="R202">
        <v>0</v>
      </c>
      <c r="S202">
        <v>0</v>
      </c>
      <c r="T202">
        <v>0</v>
      </c>
      <c r="U202">
        <v>0</v>
      </c>
      <c r="V202">
        <v>430.62</v>
      </c>
      <c r="W202">
        <v>100.634</v>
      </c>
      <c r="X202">
        <v>160.524</v>
      </c>
      <c r="Y202">
        <v>169.46199999999999</v>
      </c>
      <c r="Z202">
        <v>3.0442800000000001</v>
      </c>
      <c r="AA202">
        <v>0.21818000000000001</v>
      </c>
      <c r="AB202">
        <v>0.51430100000000001</v>
      </c>
    </row>
    <row r="203" spans="1:28">
      <c r="A203" s="1" t="str">
        <f t="shared" si="3"/>
        <v>SFm2007CZ084</v>
      </c>
      <c r="B203" t="s">
        <v>27</v>
      </c>
      <c r="C203">
        <v>2007</v>
      </c>
      <c r="D203" t="s">
        <v>36</v>
      </c>
      <c r="E203" t="s">
        <v>29</v>
      </c>
      <c r="F203">
        <v>4</v>
      </c>
      <c r="G203">
        <v>8234.36</v>
      </c>
      <c r="H203">
        <v>2468.3000000000002</v>
      </c>
      <c r="I203">
        <v>0</v>
      </c>
      <c r="J203">
        <v>4721.88</v>
      </c>
      <c r="K203">
        <v>0</v>
      </c>
      <c r="L203">
        <v>820.16300000000001</v>
      </c>
      <c r="M203">
        <v>0</v>
      </c>
      <c r="N203">
        <v>16.217099999999999</v>
      </c>
      <c r="O203">
        <v>207.80600000000001</v>
      </c>
      <c r="P203">
        <v>79.466399999999993</v>
      </c>
      <c r="Q203">
        <v>128.34</v>
      </c>
      <c r="R203">
        <v>0</v>
      </c>
      <c r="S203">
        <v>0</v>
      </c>
      <c r="T203">
        <v>0</v>
      </c>
      <c r="U203">
        <v>0</v>
      </c>
      <c r="V203">
        <v>443.84300000000002</v>
      </c>
      <c r="W203">
        <v>100.634</v>
      </c>
      <c r="X203">
        <v>173.88</v>
      </c>
      <c r="Y203">
        <v>169.328</v>
      </c>
      <c r="Z203">
        <v>3.16248</v>
      </c>
      <c r="AA203">
        <v>0.21818000000000001</v>
      </c>
      <c r="AB203">
        <v>0.51440799999999998</v>
      </c>
    </row>
    <row r="204" spans="1:28">
      <c r="A204" s="1" t="str">
        <f t="shared" si="3"/>
        <v>SFm2007CZ085</v>
      </c>
      <c r="B204" t="s">
        <v>27</v>
      </c>
      <c r="C204">
        <v>2007</v>
      </c>
      <c r="D204" t="s">
        <v>36</v>
      </c>
      <c r="E204" t="s">
        <v>29</v>
      </c>
      <c r="F204">
        <v>5</v>
      </c>
      <c r="G204">
        <v>8354.7099999999991</v>
      </c>
      <c r="H204">
        <v>2468.3000000000002</v>
      </c>
      <c r="I204">
        <v>0</v>
      </c>
      <c r="J204">
        <v>4719.8599999999997</v>
      </c>
      <c r="K204">
        <v>0</v>
      </c>
      <c r="L204">
        <v>928.49599999999998</v>
      </c>
      <c r="M204">
        <v>0</v>
      </c>
      <c r="N204">
        <v>15.503399999999999</v>
      </c>
      <c r="O204">
        <v>222.559</v>
      </c>
      <c r="P204">
        <v>76.024600000000007</v>
      </c>
      <c r="Q204">
        <v>146.535</v>
      </c>
      <c r="R204">
        <v>0</v>
      </c>
      <c r="S204">
        <v>0</v>
      </c>
      <c r="T204">
        <v>0</v>
      </c>
      <c r="U204">
        <v>0</v>
      </c>
      <c r="V204">
        <v>432.60899999999998</v>
      </c>
      <c r="W204">
        <v>100.634</v>
      </c>
      <c r="X204">
        <v>162.51900000000001</v>
      </c>
      <c r="Y204">
        <v>169.45500000000001</v>
      </c>
      <c r="Z204">
        <v>3.0437599999999998</v>
      </c>
      <c r="AA204">
        <v>0.21818000000000001</v>
      </c>
      <c r="AB204">
        <v>0.51430100000000001</v>
      </c>
    </row>
    <row r="205" spans="1:28">
      <c r="A205" s="1" t="str">
        <f t="shared" si="3"/>
        <v>SFm1975CZ091</v>
      </c>
      <c r="B205" t="s">
        <v>27</v>
      </c>
      <c r="C205">
        <v>1975</v>
      </c>
      <c r="D205" t="s">
        <v>37</v>
      </c>
      <c r="E205" t="s">
        <v>29</v>
      </c>
      <c r="F205">
        <v>1</v>
      </c>
      <c r="G205">
        <v>7018.68</v>
      </c>
      <c r="H205">
        <v>1862.78</v>
      </c>
      <c r="I205">
        <v>0</v>
      </c>
      <c r="J205">
        <v>3471.43</v>
      </c>
      <c r="K205">
        <v>0</v>
      </c>
      <c r="L205">
        <v>1451.31</v>
      </c>
      <c r="M205">
        <v>0</v>
      </c>
      <c r="N205">
        <v>11.489000000000001</v>
      </c>
      <c r="O205">
        <v>221.679</v>
      </c>
      <c r="P205">
        <v>52.7851</v>
      </c>
      <c r="Q205">
        <v>168.89400000000001</v>
      </c>
      <c r="R205">
        <v>0</v>
      </c>
      <c r="S205">
        <v>0</v>
      </c>
      <c r="T205">
        <v>0</v>
      </c>
      <c r="U205">
        <v>0</v>
      </c>
      <c r="V205">
        <v>414.49799999999999</v>
      </c>
      <c r="W205">
        <v>117.899</v>
      </c>
      <c r="X205">
        <v>113.28100000000001</v>
      </c>
      <c r="Y205">
        <v>183.31700000000001</v>
      </c>
      <c r="Z205">
        <v>4.7335599999999998</v>
      </c>
      <c r="AA205">
        <v>0.16466</v>
      </c>
      <c r="AB205">
        <v>0.38582300000000003</v>
      </c>
    </row>
    <row r="206" spans="1:28">
      <c r="A206" s="1" t="str">
        <f t="shared" si="3"/>
        <v>SFm1975CZ092</v>
      </c>
      <c r="B206" t="s">
        <v>27</v>
      </c>
      <c r="C206">
        <v>1975</v>
      </c>
      <c r="D206" t="s">
        <v>37</v>
      </c>
      <c r="E206" t="s">
        <v>29</v>
      </c>
      <c r="F206">
        <v>2</v>
      </c>
      <c r="G206">
        <v>7380.49</v>
      </c>
      <c r="H206">
        <v>1862.78</v>
      </c>
      <c r="I206">
        <v>0</v>
      </c>
      <c r="J206">
        <v>3479.78</v>
      </c>
      <c r="K206">
        <v>0</v>
      </c>
      <c r="L206">
        <v>1721.15</v>
      </c>
      <c r="M206">
        <v>0</v>
      </c>
      <c r="N206">
        <v>20.183</v>
      </c>
      <c r="O206">
        <v>296.60399999999998</v>
      </c>
      <c r="P206">
        <v>93.581699999999998</v>
      </c>
      <c r="Q206">
        <v>203.02199999999999</v>
      </c>
      <c r="R206">
        <v>0</v>
      </c>
      <c r="S206">
        <v>0</v>
      </c>
      <c r="T206">
        <v>0</v>
      </c>
      <c r="U206">
        <v>0</v>
      </c>
      <c r="V206">
        <v>494.03899999999999</v>
      </c>
      <c r="W206">
        <v>117.899</v>
      </c>
      <c r="X206">
        <v>193.434</v>
      </c>
      <c r="Y206">
        <v>182.70500000000001</v>
      </c>
      <c r="Z206">
        <v>4.5840300000000003</v>
      </c>
      <c r="AA206">
        <v>0.16466</v>
      </c>
      <c r="AB206">
        <v>0.38572499999999998</v>
      </c>
    </row>
    <row r="207" spans="1:28">
      <c r="A207" s="1" t="str">
        <f t="shared" si="3"/>
        <v>SFm1975CZ093</v>
      </c>
      <c r="B207" t="s">
        <v>27</v>
      </c>
      <c r="C207">
        <v>1975</v>
      </c>
      <c r="D207" t="s">
        <v>37</v>
      </c>
      <c r="E207" t="s">
        <v>29</v>
      </c>
      <c r="F207">
        <v>3</v>
      </c>
      <c r="G207">
        <v>6598.3</v>
      </c>
      <c r="H207">
        <v>1862.78</v>
      </c>
      <c r="I207">
        <v>0</v>
      </c>
      <c r="J207">
        <v>3484.75</v>
      </c>
      <c r="K207">
        <v>0</v>
      </c>
      <c r="L207">
        <v>1031.49</v>
      </c>
      <c r="M207">
        <v>0</v>
      </c>
      <c r="N207">
        <v>18.167899999999999</v>
      </c>
      <c r="O207">
        <v>201.12899999999999</v>
      </c>
      <c r="P207">
        <v>84.289699999999996</v>
      </c>
      <c r="Q207">
        <v>116.839</v>
      </c>
      <c r="R207">
        <v>0</v>
      </c>
      <c r="S207">
        <v>0</v>
      </c>
      <c r="T207">
        <v>0</v>
      </c>
      <c r="U207">
        <v>0</v>
      </c>
      <c r="V207">
        <v>472.35300000000001</v>
      </c>
      <c r="W207">
        <v>117.899</v>
      </c>
      <c r="X207">
        <v>172.12899999999999</v>
      </c>
      <c r="Y207">
        <v>182.32499999999999</v>
      </c>
      <c r="Z207">
        <v>4.29427</v>
      </c>
      <c r="AA207">
        <v>0.16466</v>
      </c>
      <c r="AB207">
        <v>0.388602</v>
      </c>
    </row>
    <row r="208" spans="1:28">
      <c r="A208" s="1" t="str">
        <f t="shared" si="3"/>
        <v>SFm1975CZ094</v>
      </c>
      <c r="B208" t="s">
        <v>27</v>
      </c>
      <c r="C208">
        <v>1975</v>
      </c>
      <c r="D208" t="s">
        <v>37</v>
      </c>
      <c r="E208" t="s">
        <v>29</v>
      </c>
      <c r="F208">
        <v>4</v>
      </c>
      <c r="G208">
        <v>7047.45</v>
      </c>
      <c r="H208">
        <v>1862.78</v>
      </c>
      <c r="I208">
        <v>0</v>
      </c>
      <c r="J208">
        <v>3480.12</v>
      </c>
      <c r="K208">
        <v>0</v>
      </c>
      <c r="L208">
        <v>1415.72</v>
      </c>
      <c r="M208">
        <v>0</v>
      </c>
      <c r="N208">
        <v>18.764700000000001</v>
      </c>
      <c r="O208">
        <v>270.07400000000001</v>
      </c>
      <c r="P208">
        <v>87.2303</v>
      </c>
      <c r="Q208">
        <v>182.84399999999999</v>
      </c>
      <c r="R208">
        <v>0</v>
      </c>
      <c r="S208">
        <v>0</v>
      </c>
      <c r="T208">
        <v>0</v>
      </c>
      <c r="U208">
        <v>0</v>
      </c>
      <c r="V208">
        <v>476.82</v>
      </c>
      <c r="W208">
        <v>117.899</v>
      </c>
      <c r="X208">
        <v>176.24600000000001</v>
      </c>
      <c r="Y208">
        <v>182.67500000000001</v>
      </c>
      <c r="Z208">
        <v>3.14486</v>
      </c>
      <c r="AA208">
        <v>0.16466</v>
      </c>
      <c r="AB208">
        <v>0.392484</v>
      </c>
    </row>
    <row r="209" spans="1:28">
      <c r="A209" s="1" t="str">
        <f t="shared" si="3"/>
        <v>SFm1975CZ095</v>
      </c>
      <c r="B209" t="s">
        <v>27</v>
      </c>
      <c r="C209">
        <v>1975</v>
      </c>
      <c r="D209" t="s">
        <v>37</v>
      </c>
      <c r="E209" t="s">
        <v>29</v>
      </c>
      <c r="F209">
        <v>5</v>
      </c>
      <c r="G209">
        <v>6394.99</v>
      </c>
      <c r="H209">
        <v>1862.78</v>
      </c>
      <c r="I209">
        <v>0</v>
      </c>
      <c r="J209">
        <v>3496.28</v>
      </c>
      <c r="K209">
        <v>0</v>
      </c>
      <c r="L209">
        <v>801.71699999999998</v>
      </c>
      <c r="M209">
        <v>0</v>
      </c>
      <c r="N209">
        <v>25.465800000000002</v>
      </c>
      <c r="O209">
        <v>208.745</v>
      </c>
      <c r="P209">
        <v>118.80200000000001</v>
      </c>
      <c r="Q209">
        <v>89.942599999999999</v>
      </c>
      <c r="R209">
        <v>0</v>
      </c>
      <c r="S209">
        <v>0</v>
      </c>
      <c r="T209">
        <v>0</v>
      </c>
      <c r="U209">
        <v>0</v>
      </c>
      <c r="V209">
        <v>537.29700000000003</v>
      </c>
      <c r="W209">
        <v>117.899</v>
      </c>
      <c r="X209">
        <v>237.93199999999999</v>
      </c>
      <c r="Y209">
        <v>181.465</v>
      </c>
      <c r="Z209">
        <v>3.8324799999999999</v>
      </c>
      <c r="AA209">
        <v>0.16466</v>
      </c>
      <c r="AB209">
        <v>0.39137100000000002</v>
      </c>
    </row>
    <row r="210" spans="1:28">
      <c r="A210" s="1" t="str">
        <f t="shared" si="3"/>
        <v>SFm1975CZ101</v>
      </c>
      <c r="B210" t="s">
        <v>27</v>
      </c>
      <c r="C210">
        <v>1975</v>
      </c>
      <c r="D210" t="s">
        <v>38</v>
      </c>
      <c r="E210" t="s">
        <v>29</v>
      </c>
      <c r="F210">
        <v>1</v>
      </c>
      <c r="G210">
        <v>6504.01</v>
      </c>
      <c r="H210">
        <v>1862.78</v>
      </c>
      <c r="I210">
        <v>0</v>
      </c>
      <c r="J210">
        <v>3452.55</v>
      </c>
      <c r="K210">
        <v>0</v>
      </c>
      <c r="L210">
        <v>1049.25</v>
      </c>
      <c r="M210">
        <v>0</v>
      </c>
      <c r="N210">
        <v>4.4381899999999996</v>
      </c>
      <c r="O210">
        <v>135</v>
      </c>
      <c r="P210">
        <v>22.843</v>
      </c>
      <c r="Q210">
        <v>112.157</v>
      </c>
      <c r="R210">
        <v>0</v>
      </c>
      <c r="S210">
        <v>0</v>
      </c>
      <c r="T210">
        <v>0</v>
      </c>
      <c r="U210">
        <v>0</v>
      </c>
      <c r="V210">
        <v>355.02699999999999</v>
      </c>
      <c r="W210">
        <v>117.899</v>
      </c>
      <c r="X210">
        <v>53.335599999999999</v>
      </c>
      <c r="Y210">
        <v>183.792</v>
      </c>
      <c r="Z210">
        <v>4.1718099999999998</v>
      </c>
      <c r="AA210">
        <v>0.16466</v>
      </c>
      <c r="AB210">
        <v>0.388239</v>
      </c>
    </row>
    <row r="211" spans="1:28">
      <c r="A211" s="1" t="str">
        <f t="shared" si="3"/>
        <v>SFm1975CZ102</v>
      </c>
      <c r="B211" t="s">
        <v>27</v>
      </c>
      <c r="C211">
        <v>1975</v>
      </c>
      <c r="D211" t="s">
        <v>38</v>
      </c>
      <c r="E211" t="s">
        <v>29</v>
      </c>
      <c r="F211">
        <v>2</v>
      </c>
      <c r="G211">
        <v>7051.14</v>
      </c>
      <c r="H211">
        <v>1862.78</v>
      </c>
      <c r="I211">
        <v>0</v>
      </c>
      <c r="J211">
        <v>3468.17</v>
      </c>
      <c r="K211">
        <v>0</v>
      </c>
      <c r="L211">
        <v>1418.96</v>
      </c>
      <c r="M211">
        <v>0</v>
      </c>
      <c r="N211">
        <v>19.735199999999999</v>
      </c>
      <c r="O211">
        <v>281.50400000000002</v>
      </c>
      <c r="P211">
        <v>102.533</v>
      </c>
      <c r="Q211">
        <v>178.97</v>
      </c>
      <c r="R211">
        <v>0</v>
      </c>
      <c r="S211">
        <v>0</v>
      </c>
      <c r="T211">
        <v>0</v>
      </c>
      <c r="U211">
        <v>0</v>
      </c>
      <c r="V211">
        <v>517.54999999999995</v>
      </c>
      <c r="W211">
        <v>117.899</v>
      </c>
      <c r="X211">
        <v>216.99100000000001</v>
      </c>
      <c r="Y211">
        <v>182.65899999999999</v>
      </c>
      <c r="Z211">
        <v>2.9002699999999999</v>
      </c>
      <c r="AA211">
        <v>0.16466</v>
      </c>
      <c r="AB211">
        <v>0.392204</v>
      </c>
    </row>
    <row r="212" spans="1:28">
      <c r="A212" s="1" t="str">
        <f t="shared" si="3"/>
        <v>SFm1975CZ103</v>
      </c>
      <c r="B212" t="s">
        <v>27</v>
      </c>
      <c r="C212">
        <v>1975</v>
      </c>
      <c r="D212" t="s">
        <v>38</v>
      </c>
      <c r="E212" t="s">
        <v>29</v>
      </c>
      <c r="F212">
        <v>3</v>
      </c>
      <c r="G212">
        <v>6443.98</v>
      </c>
      <c r="H212">
        <v>1862.78</v>
      </c>
      <c r="I212">
        <v>0</v>
      </c>
      <c r="J212">
        <v>3470.23</v>
      </c>
      <c r="K212">
        <v>0</v>
      </c>
      <c r="L212">
        <v>909.97799999999995</v>
      </c>
      <c r="M212">
        <v>0</v>
      </c>
      <c r="N212">
        <v>15.6563</v>
      </c>
      <c r="O212">
        <v>185.34</v>
      </c>
      <c r="P212">
        <v>81.101500000000001</v>
      </c>
      <c r="Q212">
        <v>104.239</v>
      </c>
      <c r="R212">
        <v>0</v>
      </c>
      <c r="S212">
        <v>0</v>
      </c>
      <c r="T212">
        <v>0</v>
      </c>
      <c r="U212">
        <v>0</v>
      </c>
      <c r="V212">
        <v>476.29599999999999</v>
      </c>
      <c r="W212">
        <v>117.899</v>
      </c>
      <c r="X212">
        <v>175.9</v>
      </c>
      <c r="Y212">
        <v>182.49600000000001</v>
      </c>
      <c r="Z212">
        <v>3.3144200000000001</v>
      </c>
      <c r="AA212">
        <v>0.16466</v>
      </c>
      <c r="AB212">
        <v>0.39239400000000002</v>
      </c>
    </row>
    <row r="213" spans="1:28">
      <c r="A213" s="1" t="str">
        <f t="shared" si="3"/>
        <v>SFm1975CZ104</v>
      </c>
      <c r="B213" t="s">
        <v>27</v>
      </c>
      <c r="C213">
        <v>1975</v>
      </c>
      <c r="D213" t="s">
        <v>38</v>
      </c>
      <c r="E213" t="s">
        <v>29</v>
      </c>
      <c r="F213">
        <v>4</v>
      </c>
      <c r="G213">
        <v>5910.31</v>
      </c>
      <c r="H213">
        <v>1862.78</v>
      </c>
      <c r="I213">
        <v>0</v>
      </c>
      <c r="J213">
        <v>3489.6</v>
      </c>
      <c r="K213">
        <v>0</v>
      </c>
      <c r="L213">
        <v>373.09</v>
      </c>
      <c r="M213">
        <v>0</v>
      </c>
      <c r="N213">
        <v>23.5002</v>
      </c>
      <c r="O213">
        <v>161.34399999999999</v>
      </c>
      <c r="P213">
        <v>122.41800000000001</v>
      </c>
      <c r="Q213">
        <v>38.926600000000001</v>
      </c>
      <c r="R213">
        <v>0</v>
      </c>
      <c r="S213">
        <v>0</v>
      </c>
      <c r="T213">
        <v>0</v>
      </c>
      <c r="U213">
        <v>0</v>
      </c>
      <c r="V213">
        <v>551.29899999999998</v>
      </c>
      <c r="W213">
        <v>117.899</v>
      </c>
      <c r="X213">
        <v>252.352</v>
      </c>
      <c r="Y213">
        <v>181.047</v>
      </c>
      <c r="Z213">
        <v>2.9450500000000002</v>
      </c>
      <c r="AA213">
        <v>0.16466</v>
      </c>
      <c r="AB213">
        <v>0.39527600000000002</v>
      </c>
    </row>
    <row r="214" spans="1:28">
      <c r="A214" s="1" t="str">
        <f t="shared" si="3"/>
        <v>SFm1975CZ105</v>
      </c>
      <c r="B214" t="s">
        <v>27</v>
      </c>
      <c r="C214">
        <v>1975</v>
      </c>
      <c r="D214" t="s">
        <v>38</v>
      </c>
      <c r="E214" t="s">
        <v>29</v>
      </c>
      <c r="F214">
        <v>5</v>
      </c>
      <c r="G214">
        <v>5566.85</v>
      </c>
      <c r="H214">
        <v>1862.78</v>
      </c>
      <c r="I214">
        <v>0</v>
      </c>
      <c r="J214">
        <v>3495.84</v>
      </c>
      <c r="K214">
        <v>0</v>
      </c>
      <c r="L214">
        <v>46.982300000000002</v>
      </c>
      <c r="M214">
        <v>0</v>
      </c>
      <c r="N214">
        <v>25.290800000000001</v>
      </c>
      <c r="O214">
        <v>135.96600000000001</v>
      </c>
      <c r="P214">
        <v>131.34800000000001</v>
      </c>
      <c r="Q214">
        <v>4.6173299999999999</v>
      </c>
      <c r="R214">
        <v>0</v>
      </c>
      <c r="S214">
        <v>0</v>
      </c>
      <c r="T214">
        <v>0</v>
      </c>
      <c r="U214">
        <v>0</v>
      </c>
      <c r="V214">
        <v>572.87699999999995</v>
      </c>
      <c r="W214">
        <v>117.899</v>
      </c>
      <c r="X214">
        <v>274.40199999999999</v>
      </c>
      <c r="Y214">
        <v>180.57599999999999</v>
      </c>
      <c r="Z214">
        <v>1.40263</v>
      </c>
      <c r="AA214">
        <v>0.16466</v>
      </c>
      <c r="AB214">
        <v>0.40166600000000002</v>
      </c>
    </row>
    <row r="215" spans="1:28">
      <c r="A215" s="1" t="str">
        <f t="shared" si="3"/>
        <v>SFm1985CZ091</v>
      </c>
      <c r="B215" t="s">
        <v>27</v>
      </c>
      <c r="C215">
        <v>1985</v>
      </c>
      <c r="D215" t="s">
        <v>37</v>
      </c>
      <c r="E215" t="s">
        <v>29</v>
      </c>
      <c r="F215">
        <v>1</v>
      </c>
      <c r="G215">
        <v>8098.82</v>
      </c>
      <c r="H215">
        <v>2002.77</v>
      </c>
      <c r="I215">
        <v>0</v>
      </c>
      <c r="J215">
        <v>3794.7</v>
      </c>
      <c r="K215">
        <v>0</v>
      </c>
      <c r="L215">
        <v>1926.9</v>
      </c>
      <c r="M215">
        <v>0</v>
      </c>
      <c r="N215">
        <v>25.6584</v>
      </c>
      <c r="O215">
        <v>348.79199999999997</v>
      </c>
      <c r="P215">
        <v>119.88200000000001</v>
      </c>
      <c r="Q215">
        <v>228.91</v>
      </c>
      <c r="R215">
        <v>0</v>
      </c>
      <c r="S215">
        <v>0</v>
      </c>
      <c r="T215">
        <v>0</v>
      </c>
      <c r="U215">
        <v>0</v>
      </c>
      <c r="V215">
        <v>542.41800000000001</v>
      </c>
      <c r="W215">
        <v>117.899</v>
      </c>
      <c r="X215">
        <v>243.65</v>
      </c>
      <c r="Y215">
        <v>180.869</v>
      </c>
      <c r="Z215">
        <v>4.7099700000000002</v>
      </c>
      <c r="AA215">
        <v>0.177034</v>
      </c>
      <c r="AB215">
        <v>0.41672300000000001</v>
      </c>
    </row>
    <row r="216" spans="1:28">
      <c r="A216" s="1" t="str">
        <f t="shared" si="3"/>
        <v>SFm1985CZ092</v>
      </c>
      <c r="B216" t="s">
        <v>27</v>
      </c>
      <c r="C216">
        <v>1985</v>
      </c>
      <c r="D216" t="s">
        <v>37</v>
      </c>
      <c r="E216" t="s">
        <v>29</v>
      </c>
      <c r="F216">
        <v>2</v>
      </c>
      <c r="G216">
        <v>7177.92</v>
      </c>
      <c r="H216">
        <v>2002.77</v>
      </c>
      <c r="I216">
        <v>0</v>
      </c>
      <c r="J216">
        <v>3785.78</v>
      </c>
      <c r="K216">
        <v>0</v>
      </c>
      <c r="L216">
        <v>1180.81</v>
      </c>
      <c r="M216">
        <v>0</v>
      </c>
      <c r="N216">
        <v>13.0405</v>
      </c>
      <c r="O216">
        <v>195.517</v>
      </c>
      <c r="P216">
        <v>60.426299999999998</v>
      </c>
      <c r="Q216">
        <v>135.09100000000001</v>
      </c>
      <c r="R216">
        <v>0</v>
      </c>
      <c r="S216">
        <v>0</v>
      </c>
      <c r="T216">
        <v>0</v>
      </c>
      <c r="U216">
        <v>0</v>
      </c>
      <c r="V216">
        <v>427.97500000000002</v>
      </c>
      <c r="W216">
        <v>117.899</v>
      </c>
      <c r="X216">
        <v>128.553</v>
      </c>
      <c r="Y216">
        <v>181.523</v>
      </c>
      <c r="Z216">
        <v>4.4881799999999998</v>
      </c>
      <c r="AA216">
        <v>0.177034</v>
      </c>
      <c r="AB216">
        <v>0.41963099999999998</v>
      </c>
    </row>
    <row r="217" spans="1:28">
      <c r="A217" s="1" t="str">
        <f t="shared" si="3"/>
        <v>SFm1985CZ093</v>
      </c>
      <c r="B217" t="s">
        <v>27</v>
      </c>
      <c r="C217">
        <v>1985</v>
      </c>
      <c r="D217" t="s">
        <v>37</v>
      </c>
      <c r="E217" t="s">
        <v>29</v>
      </c>
      <c r="F217">
        <v>3</v>
      </c>
      <c r="G217">
        <v>7395.07</v>
      </c>
      <c r="H217">
        <v>2002.77</v>
      </c>
      <c r="I217">
        <v>0</v>
      </c>
      <c r="J217">
        <v>3790.65</v>
      </c>
      <c r="K217">
        <v>0</v>
      </c>
      <c r="L217">
        <v>1345.43</v>
      </c>
      <c r="M217">
        <v>0</v>
      </c>
      <c r="N217">
        <v>17.756</v>
      </c>
      <c r="O217">
        <v>238.46299999999999</v>
      </c>
      <c r="P217">
        <v>82.920599999999993</v>
      </c>
      <c r="Q217">
        <v>155.542</v>
      </c>
      <c r="R217">
        <v>0</v>
      </c>
      <c r="S217">
        <v>0</v>
      </c>
      <c r="T217">
        <v>0</v>
      </c>
      <c r="U217">
        <v>0</v>
      </c>
      <c r="V217">
        <v>465.64400000000001</v>
      </c>
      <c r="W217">
        <v>117.899</v>
      </c>
      <c r="X217">
        <v>166.58099999999999</v>
      </c>
      <c r="Y217">
        <v>181.16300000000001</v>
      </c>
      <c r="Z217">
        <v>4.3408100000000003</v>
      </c>
      <c r="AA217">
        <v>0.177034</v>
      </c>
      <c r="AB217">
        <v>0.41954200000000003</v>
      </c>
    </row>
    <row r="218" spans="1:28">
      <c r="A218" s="1" t="str">
        <f t="shared" si="3"/>
        <v>SFm1985CZ094</v>
      </c>
      <c r="B218" t="s">
        <v>27</v>
      </c>
      <c r="C218">
        <v>1985</v>
      </c>
      <c r="D218" t="s">
        <v>37</v>
      </c>
      <c r="E218" t="s">
        <v>29</v>
      </c>
      <c r="F218">
        <v>4</v>
      </c>
      <c r="G218">
        <v>7631.2</v>
      </c>
      <c r="H218">
        <v>2002.77</v>
      </c>
      <c r="I218">
        <v>0</v>
      </c>
      <c r="J218">
        <v>3783.88</v>
      </c>
      <c r="K218">
        <v>0</v>
      </c>
      <c r="L218">
        <v>1557.67</v>
      </c>
      <c r="M218">
        <v>0</v>
      </c>
      <c r="N218">
        <v>14.8278</v>
      </c>
      <c r="O218">
        <v>272.05599999999998</v>
      </c>
      <c r="P218">
        <v>68.732500000000002</v>
      </c>
      <c r="Q218">
        <v>203.32400000000001</v>
      </c>
      <c r="R218">
        <v>0</v>
      </c>
      <c r="S218">
        <v>0</v>
      </c>
      <c r="T218">
        <v>0</v>
      </c>
      <c r="U218">
        <v>0</v>
      </c>
      <c r="V218">
        <v>445.08800000000002</v>
      </c>
      <c r="W218">
        <v>117.899</v>
      </c>
      <c r="X218">
        <v>145.52000000000001</v>
      </c>
      <c r="Y218">
        <v>181.66900000000001</v>
      </c>
      <c r="Z218">
        <v>3.0058500000000001</v>
      </c>
      <c r="AA218">
        <v>0.177034</v>
      </c>
      <c r="AB218">
        <v>0.42329699999999998</v>
      </c>
    </row>
    <row r="219" spans="1:28">
      <c r="A219" s="1" t="str">
        <f t="shared" si="3"/>
        <v>SFm1985CZ095</v>
      </c>
      <c r="B219" t="s">
        <v>27</v>
      </c>
      <c r="C219">
        <v>1985</v>
      </c>
      <c r="D219" t="s">
        <v>37</v>
      </c>
      <c r="E219" t="s">
        <v>29</v>
      </c>
      <c r="F219">
        <v>5</v>
      </c>
      <c r="G219">
        <v>6499.5</v>
      </c>
      <c r="H219">
        <v>2002.77</v>
      </c>
      <c r="I219">
        <v>0</v>
      </c>
      <c r="J219">
        <v>3823.65</v>
      </c>
      <c r="K219">
        <v>0</v>
      </c>
      <c r="L219">
        <v>426.43799999999999</v>
      </c>
      <c r="M219">
        <v>0</v>
      </c>
      <c r="N219">
        <v>34.94</v>
      </c>
      <c r="O219">
        <v>211.69</v>
      </c>
      <c r="P219">
        <v>165.45500000000001</v>
      </c>
      <c r="Q219">
        <v>46.235399999999998</v>
      </c>
      <c r="R219">
        <v>0</v>
      </c>
      <c r="S219">
        <v>0</v>
      </c>
      <c r="T219">
        <v>0</v>
      </c>
      <c r="U219">
        <v>0</v>
      </c>
      <c r="V219">
        <v>608.053</v>
      </c>
      <c r="W219">
        <v>117.899</v>
      </c>
      <c r="X219">
        <v>311.476</v>
      </c>
      <c r="Y219">
        <v>178.678</v>
      </c>
      <c r="Z219">
        <v>3.2662200000000001</v>
      </c>
      <c r="AA219">
        <v>0.177034</v>
      </c>
      <c r="AB219">
        <v>0.42651800000000001</v>
      </c>
    </row>
    <row r="220" spans="1:28">
      <c r="A220" s="1" t="str">
        <f t="shared" si="3"/>
        <v>SFm1985CZ101</v>
      </c>
      <c r="B220" t="s">
        <v>27</v>
      </c>
      <c r="C220">
        <v>1985</v>
      </c>
      <c r="D220" t="s">
        <v>38</v>
      </c>
      <c r="E220" t="s">
        <v>29</v>
      </c>
      <c r="F220">
        <v>1</v>
      </c>
      <c r="G220">
        <v>7082.84</v>
      </c>
      <c r="H220">
        <v>2002.77</v>
      </c>
      <c r="I220">
        <v>0</v>
      </c>
      <c r="J220">
        <v>3777.07</v>
      </c>
      <c r="K220">
        <v>0</v>
      </c>
      <c r="L220">
        <v>1077.3499999999999</v>
      </c>
      <c r="M220">
        <v>0</v>
      </c>
      <c r="N220">
        <v>17.7864</v>
      </c>
      <c r="O220">
        <v>207.85400000000001</v>
      </c>
      <c r="P220">
        <v>92.659199999999998</v>
      </c>
      <c r="Q220">
        <v>115.19499999999999</v>
      </c>
      <c r="R220">
        <v>0</v>
      </c>
      <c r="S220">
        <v>0</v>
      </c>
      <c r="T220">
        <v>0</v>
      </c>
      <c r="U220">
        <v>0</v>
      </c>
      <c r="V220">
        <v>491.12400000000002</v>
      </c>
      <c r="W220">
        <v>117.899</v>
      </c>
      <c r="X220">
        <v>191.911</v>
      </c>
      <c r="Y220">
        <v>181.31299999999999</v>
      </c>
      <c r="Z220">
        <v>4.1832900000000004</v>
      </c>
      <c r="AA220">
        <v>0.177034</v>
      </c>
      <c r="AB220">
        <v>0.41919800000000002</v>
      </c>
    </row>
    <row r="221" spans="1:28">
      <c r="A221" s="1" t="str">
        <f t="shared" si="3"/>
        <v>SFm1985CZ102</v>
      </c>
      <c r="B221" t="s">
        <v>27</v>
      </c>
      <c r="C221">
        <v>1985</v>
      </c>
      <c r="D221" t="s">
        <v>38</v>
      </c>
      <c r="E221" t="s">
        <v>29</v>
      </c>
      <c r="F221">
        <v>2</v>
      </c>
      <c r="G221">
        <v>7225.14</v>
      </c>
      <c r="H221">
        <v>2002.77</v>
      </c>
      <c r="I221">
        <v>0</v>
      </c>
      <c r="J221">
        <v>3769.16</v>
      </c>
      <c r="K221">
        <v>0</v>
      </c>
      <c r="L221">
        <v>1232.8599999999999</v>
      </c>
      <c r="M221">
        <v>0</v>
      </c>
      <c r="N221">
        <v>13.7483</v>
      </c>
      <c r="O221">
        <v>206.596</v>
      </c>
      <c r="P221">
        <v>71.873500000000007</v>
      </c>
      <c r="Q221">
        <v>134.72300000000001</v>
      </c>
      <c r="R221">
        <v>0</v>
      </c>
      <c r="S221">
        <v>0</v>
      </c>
      <c r="T221">
        <v>0</v>
      </c>
      <c r="U221">
        <v>0</v>
      </c>
      <c r="V221">
        <v>456.73200000000003</v>
      </c>
      <c r="W221">
        <v>117.899</v>
      </c>
      <c r="X221">
        <v>156.93100000000001</v>
      </c>
      <c r="Y221">
        <v>181.90199999999999</v>
      </c>
      <c r="Z221">
        <v>4.0532300000000001</v>
      </c>
      <c r="AA221">
        <v>0.177034</v>
      </c>
      <c r="AB221">
        <v>0.41913400000000001</v>
      </c>
    </row>
    <row r="222" spans="1:28">
      <c r="A222" s="1" t="str">
        <f t="shared" si="3"/>
        <v>SFm1985CZ103</v>
      </c>
      <c r="B222" t="s">
        <v>27</v>
      </c>
      <c r="C222">
        <v>1985</v>
      </c>
      <c r="D222" t="s">
        <v>38</v>
      </c>
      <c r="E222" t="s">
        <v>29</v>
      </c>
      <c r="F222">
        <v>3</v>
      </c>
      <c r="G222">
        <v>7573.92</v>
      </c>
      <c r="H222">
        <v>2002.77</v>
      </c>
      <c r="I222">
        <v>0</v>
      </c>
      <c r="J222">
        <v>3793.05</v>
      </c>
      <c r="K222">
        <v>0</v>
      </c>
      <c r="L222">
        <v>1396.61</v>
      </c>
      <c r="M222">
        <v>0</v>
      </c>
      <c r="N222">
        <v>32.8322</v>
      </c>
      <c r="O222">
        <v>348.65199999999999</v>
      </c>
      <c r="P222">
        <v>170.51</v>
      </c>
      <c r="Q222">
        <v>178.142</v>
      </c>
      <c r="R222">
        <v>0</v>
      </c>
      <c r="S222">
        <v>0</v>
      </c>
      <c r="T222">
        <v>0</v>
      </c>
      <c r="U222">
        <v>0</v>
      </c>
      <c r="V222">
        <v>647.95699999999999</v>
      </c>
      <c r="W222">
        <v>117.899</v>
      </c>
      <c r="X222">
        <v>349.92700000000002</v>
      </c>
      <c r="Y222">
        <v>180.131</v>
      </c>
      <c r="Z222">
        <v>2.5615299999999999</v>
      </c>
      <c r="AA222">
        <v>0.177034</v>
      </c>
      <c r="AB222">
        <v>0.42297899999999999</v>
      </c>
    </row>
    <row r="223" spans="1:28">
      <c r="A223" s="1" t="str">
        <f t="shared" si="3"/>
        <v>SFm1985CZ104</v>
      </c>
      <c r="B223" t="s">
        <v>27</v>
      </c>
      <c r="C223">
        <v>1985</v>
      </c>
      <c r="D223" t="s">
        <v>38</v>
      </c>
      <c r="E223" t="s">
        <v>29</v>
      </c>
      <c r="F223">
        <v>4</v>
      </c>
      <c r="G223">
        <v>6320.09</v>
      </c>
      <c r="H223">
        <v>2002.77</v>
      </c>
      <c r="I223">
        <v>0</v>
      </c>
      <c r="J223">
        <v>3795.49</v>
      </c>
      <c r="K223">
        <v>0</v>
      </c>
      <c r="L223">
        <v>339.24099999999999</v>
      </c>
      <c r="M223">
        <v>0</v>
      </c>
      <c r="N223">
        <v>23.7851</v>
      </c>
      <c r="O223">
        <v>158.80500000000001</v>
      </c>
      <c r="P223">
        <v>123.836</v>
      </c>
      <c r="Q223">
        <v>34.969000000000001</v>
      </c>
      <c r="R223">
        <v>0</v>
      </c>
      <c r="S223">
        <v>0</v>
      </c>
      <c r="T223">
        <v>0</v>
      </c>
      <c r="U223">
        <v>0</v>
      </c>
      <c r="V223">
        <v>546.79399999999998</v>
      </c>
      <c r="W223">
        <v>117.899</v>
      </c>
      <c r="X223">
        <v>248.965</v>
      </c>
      <c r="Y223">
        <v>179.929</v>
      </c>
      <c r="Z223">
        <v>2.8330799999999998</v>
      </c>
      <c r="AA223">
        <v>0.177034</v>
      </c>
      <c r="AB223">
        <v>0.42616700000000002</v>
      </c>
    </row>
    <row r="224" spans="1:28">
      <c r="A224" s="1" t="str">
        <f t="shared" si="3"/>
        <v>SFm1985CZ105</v>
      </c>
      <c r="B224" t="s">
        <v>27</v>
      </c>
      <c r="C224">
        <v>1985</v>
      </c>
      <c r="D224" t="s">
        <v>38</v>
      </c>
      <c r="E224" t="s">
        <v>29</v>
      </c>
      <c r="F224">
        <v>5</v>
      </c>
      <c r="G224">
        <v>5945.62</v>
      </c>
      <c r="H224">
        <v>2002.77</v>
      </c>
      <c r="I224">
        <v>0</v>
      </c>
      <c r="J224">
        <v>3792.54</v>
      </c>
      <c r="K224">
        <v>0</v>
      </c>
      <c r="L224">
        <v>29.412099999999999</v>
      </c>
      <c r="M224">
        <v>0</v>
      </c>
      <c r="N224">
        <v>19.0273</v>
      </c>
      <c r="O224">
        <v>101.86199999999999</v>
      </c>
      <c r="P224">
        <v>99.028499999999994</v>
      </c>
      <c r="Q224">
        <v>2.8330500000000001</v>
      </c>
      <c r="R224">
        <v>0</v>
      </c>
      <c r="S224">
        <v>0</v>
      </c>
      <c r="T224">
        <v>0</v>
      </c>
      <c r="U224">
        <v>0</v>
      </c>
      <c r="V224">
        <v>510.30799999999999</v>
      </c>
      <c r="W224">
        <v>117.899</v>
      </c>
      <c r="X224">
        <v>212.27</v>
      </c>
      <c r="Y224">
        <v>180.13900000000001</v>
      </c>
      <c r="Z224">
        <v>1.3171299999999999</v>
      </c>
      <c r="AA224">
        <v>0.177034</v>
      </c>
      <c r="AB224">
        <v>0.43232700000000002</v>
      </c>
    </row>
    <row r="225" spans="1:28">
      <c r="A225" s="1" t="str">
        <f t="shared" si="3"/>
        <v>SFm1996CZ091</v>
      </c>
      <c r="B225" t="s">
        <v>27</v>
      </c>
      <c r="C225">
        <v>1996</v>
      </c>
      <c r="D225" t="s">
        <v>37</v>
      </c>
      <c r="E225" t="s">
        <v>29</v>
      </c>
      <c r="F225">
        <v>1</v>
      </c>
      <c r="G225">
        <v>8866.44</v>
      </c>
      <c r="H225">
        <v>2302.77</v>
      </c>
      <c r="I225">
        <v>0</v>
      </c>
      <c r="J225">
        <v>4436.62</v>
      </c>
      <c r="K225">
        <v>0</v>
      </c>
      <c r="L225">
        <v>1819.54</v>
      </c>
      <c r="M225">
        <v>0</v>
      </c>
      <c r="N225">
        <v>16.052499999999998</v>
      </c>
      <c r="O225">
        <v>291.464</v>
      </c>
      <c r="P225">
        <v>76.438000000000002</v>
      </c>
      <c r="Q225">
        <v>215.02600000000001</v>
      </c>
      <c r="R225">
        <v>0</v>
      </c>
      <c r="S225">
        <v>0</v>
      </c>
      <c r="T225">
        <v>0</v>
      </c>
      <c r="U225">
        <v>0</v>
      </c>
      <c r="V225">
        <v>450.53800000000001</v>
      </c>
      <c r="W225">
        <v>117.899</v>
      </c>
      <c r="X225">
        <v>153.02000000000001</v>
      </c>
      <c r="Y225">
        <v>179.619</v>
      </c>
      <c r="Z225">
        <v>4.7531299999999996</v>
      </c>
      <c r="AA225">
        <v>0.203543</v>
      </c>
      <c r="AB225">
        <v>0.48607600000000001</v>
      </c>
    </row>
    <row r="226" spans="1:28">
      <c r="A226" s="1" t="str">
        <f t="shared" si="3"/>
        <v>SFm1996CZ092</v>
      </c>
      <c r="B226" t="s">
        <v>27</v>
      </c>
      <c r="C226">
        <v>1996</v>
      </c>
      <c r="D226" t="s">
        <v>37</v>
      </c>
      <c r="E226" t="s">
        <v>29</v>
      </c>
      <c r="F226">
        <v>2</v>
      </c>
      <c r="G226">
        <v>8325.65</v>
      </c>
      <c r="H226">
        <v>2302.77</v>
      </c>
      <c r="I226">
        <v>0</v>
      </c>
      <c r="J226">
        <v>4436.7299999999996</v>
      </c>
      <c r="K226">
        <v>0</v>
      </c>
      <c r="L226">
        <v>1354.98</v>
      </c>
      <c r="M226">
        <v>0</v>
      </c>
      <c r="N226">
        <v>13.070600000000001</v>
      </c>
      <c r="O226">
        <v>218.10400000000001</v>
      </c>
      <c r="P226">
        <v>61.799900000000001</v>
      </c>
      <c r="Q226">
        <v>156.30500000000001</v>
      </c>
      <c r="R226">
        <v>0</v>
      </c>
      <c r="S226">
        <v>0</v>
      </c>
      <c r="T226">
        <v>0</v>
      </c>
      <c r="U226">
        <v>0</v>
      </c>
      <c r="V226">
        <v>427.17</v>
      </c>
      <c r="W226">
        <v>117.899</v>
      </c>
      <c r="X226">
        <v>129.66399999999999</v>
      </c>
      <c r="Y226">
        <v>179.607</v>
      </c>
      <c r="Z226">
        <v>4.7021199999999999</v>
      </c>
      <c r="AA226">
        <v>0.203543</v>
      </c>
      <c r="AB226">
        <v>0.48757400000000001</v>
      </c>
    </row>
    <row r="227" spans="1:28">
      <c r="A227" s="1" t="str">
        <f t="shared" si="3"/>
        <v>SFm1996CZ093</v>
      </c>
      <c r="B227" t="s">
        <v>27</v>
      </c>
      <c r="C227">
        <v>1996</v>
      </c>
      <c r="D227" t="s">
        <v>37</v>
      </c>
      <c r="E227" t="s">
        <v>29</v>
      </c>
      <c r="F227">
        <v>3</v>
      </c>
      <c r="G227">
        <v>9170.4500000000007</v>
      </c>
      <c r="H227">
        <v>2302.77</v>
      </c>
      <c r="I227">
        <v>0</v>
      </c>
      <c r="J227">
        <v>4426.88</v>
      </c>
      <c r="K227">
        <v>0</v>
      </c>
      <c r="L227">
        <v>2119.9</v>
      </c>
      <c r="M227">
        <v>0</v>
      </c>
      <c r="N227">
        <v>11.014900000000001</v>
      </c>
      <c r="O227">
        <v>309.88099999999997</v>
      </c>
      <c r="P227">
        <v>52.039299999999997</v>
      </c>
      <c r="Q227">
        <v>257.84199999999998</v>
      </c>
      <c r="R227">
        <v>0</v>
      </c>
      <c r="S227">
        <v>0</v>
      </c>
      <c r="T227">
        <v>0</v>
      </c>
      <c r="U227">
        <v>0</v>
      </c>
      <c r="V227">
        <v>404.65300000000002</v>
      </c>
      <c r="W227">
        <v>117.899</v>
      </c>
      <c r="X227">
        <v>106.405</v>
      </c>
      <c r="Y227">
        <v>180.34800000000001</v>
      </c>
      <c r="Z227">
        <v>4.54582</v>
      </c>
      <c r="AA227">
        <v>0.203543</v>
      </c>
      <c r="AB227">
        <v>0.48593399999999998</v>
      </c>
    </row>
    <row r="228" spans="1:28">
      <c r="A228" s="1" t="str">
        <f t="shared" si="3"/>
        <v>SFm1996CZ094</v>
      </c>
      <c r="B228" t="s">
        <v>27</v>
      </c>
      <c r="C228">
        <v>1996</v>
      </c>
      <c r="D228" t="s">
        <v>37</v>
      </c>
      <c r="E228" t="s">
        <v>29</v>
      </c>
      <c r="F228">
        <v>4</v>
      </c>
      <c r="G228">
        <v>8608.92</v>
      </c>
      <c r="H228">
        <v>2302.77</v>
      </c>
      <c r="I228">
        <v>0</v>
      </c>
      <c r="J228">
        <v>4438.1899999999996</v>
      </c>
      <c r="K228">
        <v>0</v>
      </c>
      <c r="L228">
        <v>1590.77</v>
      </c>
      <c r="M228">
        <v>0</v>
      </c>
      <c r="N228">
        <v>15.8011</v>
      </c>
      <c r="O228">
        <v>261.39400000000001</v>
      </c>
      <c r="P228">
        <v>75.153700000000001</v>
      </c>
      <c r="Q228">
        <v>186.24</v>
      </c>
      <c r="R228">
        <v>0</v>
      </c>
      <c r="S228">
        <v>0</v>
      </c>
      <c r="T228">
        <v>0</v>
      </c>
      <c r="U228">
        <v>0</v>
      </c>
      <c r="V228">
        <v>451.33800000000002</v>
      </c>
      <c r="W228">
        <v>117.899</v>
      </c>
      <c r="X228">
        <v>153.93799999999999</v>
      </c>
      <c r="Y228">
        <v>179.5</v>
      </c>
      <c r="Z228">
        <v>4.9419500000000003</v>
      </c>
      <c r="AA228">
        <v>0.203543</v>
      </c>
      <c r="AB228">
        <v>0.486203</v>
      </c>
    </row>
    <row r="229" spans="1:28">
      <c r="A229" s="1" t="str">
        <f t="shared" si="3"/>
        <v>SFm1996CZ095</v>
      </c>
      <c r="B229" t="s">
        <v>27</v>
      </c>
      <c r="C229">
        <v>1996</v>
      </c>
      <c r="D229" t="s">
        <v>37</v>
      </c>
      <c r="E229" t="s">
        <v>29</v>
      </c>
      <c r="F229">
        <v>5</v>
      </c>
      <c r="G229">
        <v>8758.02</v>
      </c>
      <c r="H229">
        <v>2302.77</v>
      </c>
      <c r="I229">
        <v>0</v>
      </c>
      <c r="J229">
        <v>4439.32</v>
      </c>
      <c r="K229">
        <v>0</v>
      </c>
      <c r="L229">
        <v>1702.9</v>
      </c>
      <c r="M229">
        <v>0</v>
      </c>
      <c r="N229">
        <v>16.8797</v>
      </c>
      <c r="O229">
        <v>296.16500000000002</v>
      </c>
      <c r="P229">
        <v>80.254400000000004</v>
      </c>
      <c r="Q229">
        <v>215.91</v>
      </c>
      <c r="R229">
        <v>0</v>
      </c>
      <c r="S229">
        <v>0</v>
      </c>
      <c r="T229">
        <v>0</v>
      </c>
      <c r="U229">
        <v>0</v>
      </c>
      <c r="V229">
        <v>462.68200000000002</v>
      </c>
      <c r="W229">
        <v>117.899</v>
      </c>
      <c r="X229">
        <v>165.36799999999999</v>
      </c>
      <c r="Y229">
        <v>179.41499999999999</v>
      </c>
      <c r="Z229">
        <v>3.6609799999999999</v>
      </c>
      <c r="AA229">
        <v>0.203543</v>
      </c>
      <c r="AB229">
        <v>0.489983</v>
      </c>
    </row>
    <row r="230" spans="1:28">
      <c r="A230" s="1" t="str">
        <f t="shared" si="3"/>
        <v>SFm1996CZ101</v>
      </c>
      <c r="B230" t="s">
        <v>27</v>
      </c>
      <c r="C230">
        <v>1996</v>
      </c>
      <c r="D230" t="s">
        <v>38</v>
      </c>
      <c r="E230" t="s">
        <v>29</v>
      </c>
      <c r="F230">
        <v>1</v>
      </c>
      <c r="G230">
        <v>8508.2099999999991</v>
      </c>
      <c r="H230">
        <v>2302.77</v>
      </c>
      <c r="I230">
        <v>0</v>
      </c>
      <c r="J230">
        <v>4406.5</v>
      </c>
      <c r="K230">
        <v>0</v>
      </c>
      <c r="L230">
        <v>1529.15</v>
      </c>
      <c r="M230">
        <v>0</v>
      </c>
      <c r="N230">
        <v>16.171900000000001</v>
      </c>
      <c r="O230">
        <v>253.624</v>
      </c>
      <c r="P230">
        <v>86.008300000000006</v>
      </c>
      <c r="Q230">
        <v>167.61600000000001</v>
      </c>
      <c r="R230">
        <v>0</v>
      </c>
      <c r="S230">
        <v>0</v>
      </c>
      <c r="T230">
        <v>0</v>
      </c>
      <c r="U230">
        <v>0</v>
      </c>
      <c r="V230">
        <v>485.77</v>
      </c>
      <c r="W230">
        <v>117.899</v>
      </c>
      <c r="X230">
        <v>186.84299999999999</v>
      </c>
      <c r="Y230">
        <v>181.02699999999999</v>
      </c>
      <c r="Z230">
        <v>4.6268200000000004</v>
      </c>
      <c r="AA230">
        <v>0.203543</v>
      </c>
      <c r="AB230">
        <v>0.48258899999999999</v>
      </c>
    </row>
    <row r="231" spans="1:28">
      <c r="A231" s="1" t="str">
        <f t="shared" si="3"/>
        <v>SFm1996CZ102</v>
      </c>
      <c r="B231" t="s">
        <v>27</v>
      </c>
      <c r="C231">
        <v>1996</v>
      </c>
      <c r="D231" t="s">
        <v>38</v>
      </c>
      <c r="E231" t="s">
        <v>29</v>
      </c>
      <c r="F231">
        <v>2</v>
      </c>
      <c r="G231">
        <v>8033.2</v>
      </c>
      <c r="H231">
        <v>2302.77</v>
      </c>
      <c r="I231">
        <v>0</v>
      </c>
      <c r="J231">
        <v>4418.47</v>
      </c>
      <c r="K231">
        <v>0</v>
      </c>
      <c r="L231">
        <v>1071.77</v>
      </c>
      <c r="M231">
        <v>0</v>
      </c>
      <c r="N231">
        <v>19.883700000000001</v>
      </c>
      <c r="O231">
        <v>220.31299999999999</v>
      </c>
      <c r="P231">
        <v>105.736</v>
      </c>
      <c r="Q231">
        <v>114.577</v>
      </c>
      <c r="R231">
        <v>0</v>
      </c>
      <c r="S231">
        <v>0</v>
      </c>
      <c r="T231">
        <v>0</v>
      </c>
      <c r="U231">
        <v>0</v>
      </c>
      <c r="V231">
        <v>523.67600000000004</v>
      </c>
      <c r="W231">
        <v>117.899</v>
      </c>
      <c r="X231">
        <v>225.64599999999999</v>
      </c>
      <c r="Y231">
        <v>180.131</v>
      </c>
      <c r="Z231">
        <v>4.1329700000000003</v>
      </c>
      <c r="AA231">
        <v>0.203543</v>
      </c>
      <c r="AB231">
        <v>0.48540800000000001</v>
      </c>
    </row>
    <row r="232" spans="1:28">
      <c r="A232" s="1" t="str">
        <f t="shared" si="3"/>
        <v>SFm1996CZ103</v>
      </c>
      <c r="B232" t="s">
        <v>27</v>
      </c>
      <c r="C232">
        <v>1996</v>
      </c>
      <c r="D232" t="s">
        <v>38</v>
      </c>
      <c r="E232" t="s">
        <v>29</v>
      </c>
      <c r="F232">
        <v>3</v>
      </c>
      <c r="G232">
        <v>8189.18</v>
      </c>
      <c r="H232">
        <v>2302.77</v>
      </c>
      <c r="I232">
        <v>0</v>
      </c>
      <c r="J232">
        <v>4411.32</v>
      </c>
      <c r="K232">
        <v>0</v>
      </c>
      <c r="L232">
        <v>1233.5</v>
      </c>
      <c r="M232">
        <v>0</v>
      </c>
      <c r="N232">
        <v>16.878799999999998</v>
      </c>
      <c r="O232">
        <v>224.71299999999999</v>
      </c>
      <c r="P232">
        <v>89.692499999999995</v>
      </c>
      <c r="Q232">
        <v>135.02000000000001</v>
      </c>
      <c r="R232">
        <v>0</v>
      </c>
      <c r="S232">
        <v>0</v>
      </c>
      <c r="T232">
        <v>0</v>
      </c>
      <c r="U232">
        <v>0</v>
      </c>
      <c r="V232">
        <v>492.471</v>
      </c>
      <c r="W232">
        <v>117.899</v>
      </c>
      <c r="X232">
        <v>193.90600000000001</v>
      </c>
      <c r="Y232">
        <v>180.66499999999999</v>
      </c>
      <c r="Z232">
        <v>3.97106</v>
      </c>
      <c r="AA232">
        <v>0.203543</v>
      </c>
      <c r="AB232">
        <v>0.485317</v>
      </c>
    </row>
    <row r="233" spans="1:28">
      <c r="A233" s="1" t="str">
        <f t="shared" si="3"/>
        <v>SFm1996CZ104</v>
      </c>
      <c r="B233" t="s">
        <v>27</v>
      </c>
      <c r="C233">
        <v>1996</v>
      </c>
      <c r="D233" t="s">
        <v>38</v>
      </c>
      <c r="E233" t="s">
        <v>29</v>
      </c>
      <c r="F233">
        <v>4</v>
      </c>
      <c r="G233">
        <v>8800.75</v>
      </c>
      <c r="H233">
        <v>2302.77</v>
      </c>
      <c r="I233">
        <v>0</v>
      </c>
      <c r="J233">
        <v>4407.41</v>
      </c>
      <c r="K233">
        <v>0</v>
      </c>
      <c r="L233">
        <v>1772.6</v>
      </c>
      <c r="M233">
        <v>0</v>
      </c>
      <c r="N233">
        <v>18.880800000000001</v>
      </c>
      <c r="O233">
        <v>299.08300000000003</v>
      </c>
      <c r="P233">
        <v>100.441</v>
      </c>
      <c r="Q233">
        <v>198.643</v>
      </c>
      <c r="R233">
        <v>0</v>
      </c>
      <c r="S233">
        <v>0</v>
      </c>
      <c r="T233">
        <v>0</v>
      </c>
      <c r="U233">
        <v>0</v>
      </c>
      <c r="V233">
        <v>507.84399999999999</v>
      </c>
      <c r="W233">
        <v>117.899</v>
      </c>
      <c r="X233">
        <v>208.98099999999999</v>
      </c>
      <c r="Y233">
        <v>180.964</v>
      </c>
      <c r="Z233">
        <v>4.35527</v>
      </c>
      <c r="AA233">
        <v>0.203543</v>
      </c>
      <c r="AB233">
        <v>0.48243799999999998</v>
      </c>
    </row>
    <row r="234" spans="1:28">
      <c r="A234" s="1" t="str">
        <f t="shared" si="3"/>
        <v>SFm1996CZ105</v>
      </c>
      <c r="B234" t="s">
        <v>27</v>
      </c>
      <c r="C234">
        <v>1996</v>
      </c>
      <c r="D234" t="s">
        <v>38</v>
      </c>
      <c r="E234" t="s">
        <v>29</v>
      </c>
      <c r="F234">
        <v>5</v>
      </c>
      <c r="G234">
        <v>8593.26</v>
      </c>
      <c r="H234">
        <v>2302.77</v>
      </c>
      <c r="I234">
        <v>0</v>
      </c>
      <c r="J234">
        <v>4409.41</v>
      </c>
      <c r="K234">
        <v>0</v>
      </c>
      <c r="L234">
        <v>1588.49</v>
      </c>
      <c r="M234">
        <v>0</v>
      </c>
      <c r="N234">
        <v>18.695900000000002</v>
      </c>
      <c r="O234">
        <v>273.89100000000002</v>
      </c>
      <c r="P234">
        <v>99.489699999999999</v>
      </c>
      <c r="Q234">
        <v>174.40100000000001</v>
      </c>
      <c r="R234">
        <v>0</v>
      </c>
      <c r="S234">
        <v>0</v>
      </c>
      <c r="T234">
        <v>0</v>
      </c>
      <c r="U234">
        <v>0</v>
      </c>
      <c r="V234">
        <v>502.33300000000003</v>
      </c>
      <c r="W234">
        <v>117.899</v>
      </c>
      <c r="X234">
        <v>203.62200000000001</v>
      </c>
      <c r="Y234">
        <v>180.81200000000001</v>
      </c>
      <c r="Z234">
        <v>4.5022000000000002</v>
      </c>
      <c r="AA234">
        <v>0.203543</v>
      </c>
      <c r="AB234">
        <v>0.48251699999999997</v>
      </c>
    </row>
    <row r="235" spans="1:28">
      <c r="A235" s="1" t="str">
        <f t="shared" si="3"/>
        <v>SFm2003CZ091</v>
      </c>
      <c r="B235" t="s">
        <v>27</v>
      </c>
      <c r="C235">
        <v>2003</v>
      </c>
      <c r="D235" t="s">
        <v>37</v>
      </c>
      <c r="E235" t="s">
        <v>29</v>
      </c>
      <c r="F235">
        <v>1</v>
      </c>
      <c r="G235">
        <v>11333.6</v>
      </c>
      <c r="H235">
        <v>2492.31</v>
      </c>
      <c r="I235">
        <v>0</v>
      </c>
      <c r="J235">
        <v>4780.32</v>
      </c>
      <c r="K235">
        <v>0</v>
      </c>
      <c r="L235">
        <v>3534.54</v>
      </c>
      <c r="M235">
        <v>0</v>
      </c>
      <c r="N235">
        <v>14.595800000000001</v>
      </c>
      <c r="O235">
        <v>511.82</v>
      </c>
      <c r="P235">
        <v>67.291899999999998</v>
      </c>
      <c r="Q235">
        <v>444.52800000000002</v>
      </c>
      <c r="R235">
        <v>0</v>
      </c>
      <c r="S235">
        <v>0</v>
      </c>
      <c r="T235">
        <v>0</v>
      </c>
      <c r="U235">
        <v>0</v>
      </c>
      <c r="V235">
        <v>433.10599999999999</v>
      </c>
      <c r="W235">
        <v>117.899</v>
      </c>
      <c r="X235">
        <v>134.92599999999999</v>
      </c>
      <c r="Y235">
        <v>180.279</v>
      </c>
      <c r="Z235">
        <v>5.3997700000000002</v>
      </c>
      <c r="AA235">
        <v>0.22031300000000001</v>
      </c>
      <c r="AB235">
        <v>0.52037</v>
      </c>
    </row>
    <row r="236" spans="1:28">
      <c r="A236" s="1" t="str">
        <f t="shared" si="3"/>
        <v>SFm2003CZ092</v>
      </c>
      <c r="B236" t="s">
        <v>27</v>
      </c>
      <c r="C236">
        <v>2003</v>
      </c>
      <c r="D236" t="s">
        <v>37</v>
      </c>
      <c r="E236" t="s">
        <v>29</v>
      </c>
      <c r="F236">
        <v>2</v>
      </c>
      <c r="G236">
        <v>9908.2800000000007</v>
      </c>
      <c r="H236">
        <v>2492.31</v>
      </c>
      <c r="I236">
        <v>0</v>
      </c>
      <c r="J236">
        <v>4793.63</v>
      </c>
      <c r="K236">
        <v>0</v>
      </c>
      <c r="L236">
        <v>2257.13</v>
      </c>
      <c r="M236">
        <v>0</v>
      </c>
      <c r="N236">
        <v>16.220500000000001</v>
      </c>
      <c r="O236">
        <v>348.99</v>
      </c>
      <c r="P236">
        <v>74.42</v>
      </c>
      <c r="Q236">
        <v>274.57</v>
      </c>
      <c r="R236">
        <v>0</v>
      </c>
      <c r="S236">
        <v>0</v>
      </c>
      <c r="T236">
        <v>0</v>
      </c>
      <c r="U236">
        <v>0</v>
      </c>
      <c r="V236">
        <v>450.666</v>
      </c>
      <c r="W236">
        <v>117.899</v>
      </c>
      <c r="X236">
        <v>153.44200000000001</v>
      </c>
      <c r="Y236">
        <v>179.32499999999999</v>
      </c>
      <c r="Z236">
        <v>5.4596299999999998</v>
      </c>
      <c r="AA236">
        <v>0.22031300000000001</v>
      </c>
      <c r="AB236">
        <v>0.52398199999999995</v>
      </c>
    </row>
    <row r="237" spans="1:28">
      <c r="A237" s="1" t="str">
        <f t="shared" si="3"/>
        <v>SFm2003CZ093</v>
      </c>
      <c r="B237" t="s">
        <v>27</v>
      </c>
      <c r="C237">
        <v>2003</v>
      </c>
      <c r="D237" t="s">
        <v>37</v>
      </c>
      <c r="E237" t="s">
        <v>29</v>
      </c>
      <c r="F237">
        <v>3</v>
      </c>
      <c r="G237">
        <v>9537.76</v>
      </c>
      <c r="H237">
        <v>2492.31</v>
      </c>
      <c r="I237">
        <v>0</v>
      </c>
      <c r="J237">
        <v>4796.8599999999997</v>
      </c>
      <c r="K237">
        <v>0</v>
      </c>
      <c r="L237">
        <v>1932.27</v>
      </c>
      <c r="M237">
        <v>0</v>
      </c>
      <c r="N237">
        <v>15.3544</v>
      </c>
      <c r="O237">
        <v>300.96300000000002</v>
      </c>
      <c r="P237">
        <v>70.503799999999998</v>
      </c>
      <c r="Q237">
        <v>230.46</v>
      </c>
      <c r="R237">
        <v>0</v>
      </c>
      <c r="S237">
        <v>0</v>
      </c>
      <c r="T237">
        <v>0</v>
      </c>
      <c r="U237">
        <v>0</v>
      </c>
      <c r="V237">
        <v>438.44900000000001</v>
      </c>
      <c r="W237">
        <v>117.899</v>
      </c>
      <c r="X237">
        <v>141.459</v>
      </c>
      <c r="Y237">
        <v>179.09</v>
      </c>
      <c r="Z237">
        <v>4.9972000000000003</v>
      </c>
      <c r="AA237">
        <v>0.22031300000000001</v>
      </c>
      <c r="AB237">
        <v>0.52529099999999995</v>
      </c>
    </row>
    <row r="238" spans="1:28">
      <c r="A238" s="1" t="str">
        <f t="shared" si="3"/>
        <v>SFm2003CZ094</v>
      </c>
      <c r="B238" t="s">
        <v>27</v>
      </c>
      <c r="C238">
        <v>2003</v>
      </c>
      <c r="D238" t="s">
        <v>37</v>
      </c>
      <c r="E238" t="s">
        <v>29</v>
      </c>
      <c r="F238">
        <v>4</v>
      </c>
      <c r="G238">
        <v>8705.66</v>
      </c>
      <c r="H238">
        <v>2492.31</v>
      </c>
      <c r="I238">
        <v>0</v>
      </c>
      <c r="J238">
        <v>4812.9799999999996</v>
      </c>
      <c r="K238">
        <v>0</v>
      </c>
      <c r="L238">
        <v>1138.3900000000001</v>
      </c>
      <c r="M238">
        <v>0</v>
      </c>
      <c r="N238">
        <v>23.4819</v>
      </c>
      <c r="O238">
        <v>238.5</v>
      </c>
      <c r="P238">
        <v>108.101</v>
      </c>
      <c r="Q238">
        <v>130.399</v>
      </c>
      <c r="R238">
        <v>0</v>
      </c>
      <c r="S238">
        <v>0</v>
      </c>
      <c r="T238">
        <v>0</v>
      </c>
      <c r="U238">
        <v>0</v>
      </c>
      <c r="V238">
        <v>514.08900000000006</v>
      </c>
      <c r="W238">
        <v>117.899</v>
      </c>
      <c r="X238">
        <v>218.244</v>
      </c>
      <c r="Y238">
        <v>177.94499999999999</v>
      </c>
      <c r="Z238">
        <v>4.8290800000000003</v>
      </c>
      <c r="AA238">
        <v>0.22031300000000001</v>
      </c>
      <c r="AB238">
        <v>0.52817000000000003</v>
      </c>
    </row>
    <row r="239" spans="1:28">
      <c r="A239" s="1" t="str">
        <f t="shared" si="3"/>
        <v>SFm2003CZ095</v>
      </c>
      <c r="B239" t="s">
        <v>27</v>
      </c>
      <c r="C239">
        <v>2003</v>
      </c>
      <c r="D239" t="s">
        <v>37</v>
      </c>
      <c r="E239" t="s">
        <v>29</v>
      </c>
      <c r="F239">
        <v>5</v>
      </c>
      <c r="G239">
        <v>8796.99</v>
      </c>
      <c r="H239">
        <v>2492.31</v>
      </c>
      <c r="I239">
        <v>0</v>
      </c>
      <c r="J239">
        <v>4794.1499999999996</v>
      </c>
      <c r="K239">
        <v>0</v>
      </c>
      <c r="L239">
        <v>1315.56</v>
      </c>
      <c r="M239">
        <v>0</v>
      </c>
      <c r="N239">
        <v>7.6382000000000003</v>
      </c>
      <c r="O239">
        <v>187.34</v>
      </c>
      <c r="P239">
        <v>34.8095</v>
      </c>
      <c r="Q239">
        <v>152.53</v>
      </c>
      <c r="R239">
        <v>0</v>
      </c>
      <c r="S239">
        <v>0</v>
      </c>
      <c r="T239">
        <v>0</v>
      </c>
      <c r="U239">
        <v>0</v>
      </c>
      <c r="V239">
        <v>371.27800000000002</v>
      </c>
      <c r="W239">
        <v>117.899</v>
      </c>
      <c r="X239">
        <v>74.108099999999993</v>
      </c>
      <c r="Y239">
        <v>179.27</v>
      </c>
      <c r="Z239">
        <v>4.6409200000000004</v>
      </c>
      <c r="AA239">
        <v>0.22031300000000001</v>
      </c>
      <c r="AB239">
        <v>0.52802099999999996</v>
      </c>
    </row>
    <row r="240" spans="1:28">
      <c r="A240" s="1" t="str">
        <f t="shared" si="3"/>
        <v>SFm2003CZ101</v>
      </c>
      <c r="B240" t="s">
        <v>27</v>
      </c>
      <c r="C240">
        <v>2003</v>
      </c>
      <c r="D240" t="s">
        <v>38</v>
      </c>
      <c r="E240" t="s">
        <v>29</v>
      </c>
      <c r="F240">
        <v>1</v>
      </c>
      <c r="G240">
        <v>9183.44</v>
      </c>
      <c r="H240">
        <v>2113</v>
      </c>
      <c r="I240">
        <v>0</v>
      </c>
      <c r="J240">
        <v>3981.52</v>
      </c>
      <c r="K240">
        <v>0</v>
      </c>
      <c r="L240">
        <v>2652.34</v>
      </c>
      <c r="M240">
        <v>0</v>
      </c>
      <c r="N240">
        <v>26.325099999999999</v>
      </c>
      <c r="O240">
        <v>410.26</v>
      </c>
      <c r="P240">
        <v>91.256600000000006</v>
      </c>
      <c r="Q240">
        <v>319.00299999999999</v>
      </c>
      <c r="R240">
        <v>0</v>
      </c>
      <c r="S240">
        <v>0</v>
      </c>
      <c r="T240">
        <v>0</v>
      </c>
      <c r="U240">
        <v>0</v>
      </c>
      <c r="V240">
        <v>478.49700000000001</v>
      </c>
      <c r="W240">
        <v>117.899</v>
      </c>
      <c r="X240">
        <v>180.685</v>
      </c>
      <c r="Y240">
        <v>179.91200000000001</v>
      </c>
      <c r="Z240">
        <v>4.2571700000000003</v>
      </c>
      <c r="AA240">
        <v>0.18677299999999999</v>
      </c>
      <c r="AB240">
        <v>0.43635600000000002</v>
      </c>
    </row>
    <row r="241" spans="1:28">
      <c r="A241" s="1" t="str">
        <f t="shared" si="3"/>
        <v>SFm2003CZ102</v>
      </c>
      <c r="B241" t="s">
        <v>27</v>
      </c>
      <c r="C241">
        <v>2003</v>
      </c>
      <c r="D241" t="s">
        <v>38</v>
      </c>
      <c r="E241" t="s">
        <v>29</v>
      </c>
      <c r="F241">
        <v>2</v>
      </c>
      <c r="G241">
        <v>8149.1</v>
      </c>
      <c r="H241">
        <v>2113</v>
      </c>
      <c r="I241">
        <v>0</v>
      </c>
      <c r="J241">
        <v>3995.85</v>
      </c>
      <c r="K241">
        <v>0</v>
      </c>
      <c r="L241">
        <v>1716.41</v>
      </c>
      <c r="M241">
        <v>0</v>
      </c>
      <c r="N241">
        <v>28.481999999999999</v>
      </c>
      <c r="O241">
        <v>295.36700000000002</v>
      </c>
      <c r="P241">
        <v>97.900899999999993</v>
      </c>
      <c r="Q241">
        <v>197.46600000000001</v>
      </c>
      <c r="R241">
        <v>0</v>
      </c>
      <c r="S241">
        <v>0</v>
      </c>
      <c r="T241">
        <v>0</v>
      </c>
      <c r="U241">
        <v>0</v>
      </c>
      <c r="V241">
        <v>495.19299999999998</v>
      </c>
      <c r="W241">
        <v>117.899</v>
      </c>
      <c r="X241">
        <v>198.40700000000001</v>
      </c>
      <c r="Y241">
        <v>178.887</v>
      </c>
      <c r="Z241">
        <v>4.2555300000000003</v>
      </c>
      <c r="AA241">
        <v>0.18677299999999999</v>
      </c>
      <c r="AB241">
        <v>0.43933299999999997</v>
      </c>
    </row>
    <row r="242" spans="1:28">
      <c r="A242" s="1" t="str">
        <f t="shared" si="3"/>
        <v>SFm2003CZ103</v>
      </c>
      <c r="B242" t="s">
        <v>27</v>
      </c>
      <c r="C242">
        <v>2003</v>
      </c>
      <c r="D242" t="s">
        <v>38</v>
      </c>
      <c r="E242" t="s">
        <v>29</v>
      </c>
      <c r="F242">
        <v>3</v>
      </c>
      <c r="G242">
        <v>7927.7</v>
      </c>
      <c r="H242">
        <v>2113</v>
      </c>
      <c r="I242">
        <v>0</v>
      </c>
      <c r="J242">
        <v>4006.08</v>
      </c>
      <c r="K242">
        <v>0</v>
      </c>
      <c r="L242">
        <v>1481.53</v>
      </c>
      <c r="M242">
        <v>0</v>
      </c>
      <c r="N242">
        <v>35.4983</v>
      </c>
      <c r="O242">
        <v>291.589</v>
      </c>
      <c r="P242">
        <v>122.199</v>
      </c>
      <c r="Q242">
        <v>169.39</v>
      </c>
      <c r="R242">
        <v>0</v>
      </c>
      <c r="S242">
        <v>0</v>
      </c>
      <c r="T242">
        <v>0</v>
      </c>
      <c r="U242">
        <v>0</v>
      </c>
      <c r="V242">
        <v>531.11599999999999</v>
      </c>
      <c r="W242">
        <v>117.899</v>
      </c>
      <c r="X242">
        <v>235.05500000000001</v>
      </c>
      <c r="Y242">
        <v>178.161</v>
      </c>
      <c r="Z242">
        <v>3.7892600000000001</v>
      </c>
      <c r="AA242">
        <v>0.18677299999999999</v>
      </c>
      <c r="AB242">
        <v>0.441251</v>
      </c>
    </row>
    <row r="243" spans="1:28">
      <c r="A243" s="1" t="str">
        <f t="shared" si="3"/>
        <v>SFm2003CZ104</v>
      </c>
      <c r="B243" t="s">
        <v>27</v>
      </c>
      <c r="C243">
        <v>2003</v>
      </c>
      <c r="D243" t="s">
        <v>38</v>
      </c>
      <c r="E243" t="s">
        <v>29</v>
      </c>
      <c r="F243">
        <v>4</v>
      </c>
      <c r="G243">
        <v>7266.5</v>
      </c>
      <c r="H243">
        <v>2113</v>
      </c>
      <c r="I243">
        <v>0</v>
      </c>
      <c r="J243">
        <v>4017.66</v>
      </c>
      <c r="K243">
        <v>0</v>
      </c>
      <c r="L243">
        <v>870.54700000000003</v>
      </c>
      <c r="M243">
        <v>0</v>
      </c>
      <c r="N243">
        <v>38.418199999999999</v>
      </c>
      <c r="O243">
        <v>226.87899999999999</v>
      </c>
      <c r="P243">
        <v>132.10900000000001</v>
      </c>
      <c r="Q243">
        <v>94.770300000000006</v>
      </c>
      <c r="R243">
        <v>0</v>
      </c>
      <c r="S243">
        <v>0</v>
      </c>
      <c r="T243">
        <v>0</v>
      </c>
      <c r="U243">
        <v>0</v>
      </c>
      <c r="V243">
        <v>558.01800000000003</v>
      </c>
      <c r="W243">
        <v>117.899</v>
      </c>
      <c r="X243">
        <v>262.78300000000002</v>
      </c>
      <c r="Y243">
        <v>177.33500000000001</v>
      </c>
      <c r="Z243">
        <v>3.56907</v>
      </c>
      <c r="AA243">
        <v>0.18677299999999999</v>
      </c>
      <c r="AB243">
        <v>0.44409999999999999</v>
      </c>
    </row>
    <row r="244" spans="1:28">
      <c r="A244" s="1" t="str">
        <f t="shared" si="3"/>
        <v>SFm2003CZ105</v>
      </c>
      <c r="B244" t="s">
        <v>27</v>
      </c>
      <c r="C244">
        <v>2003</v>
      </c>
      <c r="D244" t="s">
        <v>38</v>
      </c>
      <c r="E244" t="s">
        <v>29</v>
      </c>
      <c r="F244">
        <v>5</v>
      </c>
      <c r="G244">
        <v>7357.17</v>
      </c>
      <c r="H244">
        <v>2113</v>
      </c>
      <c r="I244">
        <v>0</v>
      </c>
      <c r="J244">
        <v>4003.44</v>
      </c>
      <c r="K244">
        <v>0</v>
      </c>
      <c r="L244">
        <v>1010.3</v>
      </c>
      <c r="M244">
        <v>0</v>
      </c>
      <c r="N244">
        <v>26.5565</v>
      </c>
      <c r="O244">
        <v>203.88300000000001</v>
      </c>
      <c r="P244">
        <v>91.336500000000001</v>
      </c>
      <c r="Q244">
        <v>112.54600000000001</v>
      </c>
      <c r="R244">
        <v>0</v>
      </c>
      <c r="S244">
        <v>0</v>
      </c>
      <c r="T244">
        <v>0</v>
      </c>
      <c r="U244">
        <v>0</v>
      </c>
      <c r="V244">
        <v>476.05</v>
      </c>
      <c r="W244">
        <v>117.899</v>
      </c>
      <c r="X244">
        <v>179.81100000000001</v>
      </c>
      <c r="Y244">
        <v>178.339</v>
      </c>
      <c r="Z244">
        <v>3.4490599999999998</v>
      </c>
      <c r="AA244">
        <v>0.18677299999999999</v>
      </c>
      <c r="AB244">
        <v>0.44398599999999999</v>
      </c>
    </row>
    <row r="245" spans="1:28">
      <c r="A245" s="1" t="str">
        <f t="shared" si="3"/>
        <v>SFm2007CZ091</v>
      </c>
      <c r="B245" t="s">
        <v>27</v>
      </c>
      <c r="C245">
        <v>2007</v>
      </c>
      <c r="D245" t="s">
        <v>37</v>
      </c>
      <c r="E245" t="s">
        <v>29</v>
      </c>
      <c r="F245">
        <v>1</v>
      </c>
      <c r="G245">
        <v>9344.01</v>
      </c>
      <c r="H245">
        <v>2492.31</v>
      </c>
      <c r="I245">
        <v>0</v>
      </c>
      <c r="J245">
        <v>4758.6000000000004</v>
      </c>
      <c r="K245">
        <v>0</v>
      </c>
      <c r="L245">
        <v>1739.21</v>
      </c>
      <c r="M245">
        <v>0</v>
      </c>
      <c r="N245">
        <v>16.0442</v>
      </c>
      <c r="O245">
        <v>337.85500000000002</v>
      </c>
      <c r="P245">
        <v>70.218999999999994</v>
      </c>
      <c r="Q245">
        <v>267.63600000000002</v>
      </c>
      <c r="R245">
        <v>0</v>
      </c>
      <c r="S245">
        <v>0</v>
      </c>
      <c r="T245">
        <v>0</v>
      </c>
      <c r="U245">
        <v>0</v>
      </c>
      <c r="V245">
        <v>422.89499999999998</v>
      </c>
      <c r="W245">
        <v>100.634</v>
      </c>
      <c r="X245">
        <v>152.29599999999999</v>
      </c>
      <c r="Y245">
        <v>169.965</v>
      </c>
      <c r="Z245">
        <v>4.2529899999999996</v>
      </c>
      <c r="AA245">
        <v>0.22031300000000001</v>
      </c>
      <c r="AB245">
        <v>0.51815999999999995</v>
      </c>
    </row>
    <row r="246" spans="1:28">
      <c r="A246" s="1" t="str">
        <f t="shared" si="3"/>
        <v>SFm2007CZ092</v>
      </c>
      <c r="B246" t="s">
        <v>27</v>
      </c>
      <c r="C246">
        <v>2007</v>
      </c>
      <c r="D246" t="s">
        <v>37</v>
      </c>
      <c r="E246" t="s">
        <v>29</v>
      </c>
      <c r="F246">
        <v>2</v>
      </c>
      <c r="G246">
        <v>9279.67</v>
      </c>
      <c r="H246">
        <v>2492.31</v>
      </c>
      <c r="I246">
        <v>0</v>
      </c>
      <c r="J246">
        <v>4766.0600000000004</v>
      </c>
      <c r="K246">
        <v>0</v>
      </c>
      <c r="L246">
        <v>1649.01</v>
      </c>
      <c r="M246">
        <v>0</v>
      </c>
      <c r="N246">
        <v>21.814299999999999</v>
      </c>
      <c r="O246">
        <v>350.47500000000002</v>
      </c>
      <c r="P246">
        <v>95.954300000000003</v>
      </c>
      <c r="Q246">
        <v>254.52099999999999</v>
      </c>
      <c r="R246">
        <v>0</v>
      </c>
      <c r="S246">
        <v>0</v>
      </c>
      <c r="T246">
        <v>0</v>
      </c>
      <c r="U246">
        <v>0</v>
      </c>
      <c r="V246">
        <v>467.85300000000001</v>
      </c>
      <c r="W246">
        <v>100.634</v>
      </c>
      <c r="X246">
        <v>197.71799999999999</v>
      </c>
      <c r="Y246">
        <v>169.501</v>
      </c>
      <c r="Z246">
        <v>4.34633</v>
      </c>
      <c r="AA246">
        <v>0.22031300000000001</v>
      </c>
      <c r="AB246">
        <v>0.51897300000000002</v>
      </c>
    </row>
    <row r="247" spans="1:28">
      <c r="A247" s="1" t="str">
        <f t="shared" si="3"/>
        <v>SFm2007CZ093</v>
      </c>
      <c r="B247" t="s">
        <v>27</v>
      </c>
      <c r="C247">
        <v>2007</v>
      </c>
      <c r="D247" t="s">
        <v>37</v>
      </c>
      <c r="E247" t="s">
        <v>29</v>
      </c>
      <c r="F247">
        <v>3</v>
      </c>
      <c r="G247">
        <v>8954.14</v>
      </c>
      <c r="H247">
        <v>2492.31</v>
      </c>
      <c r="I247">
        <v>0</v>
      </c>
      <c r="J247">
        <v>4762.76</v>
      </c>
      <c r="K247">
        <v>0</v>
      </c>
      <c r="L247">
        <v>1404.78</v>
      </c>
      <c r="M247">
        <v>0</v>
      </c>
      <c r="N247">
        <v>15.1797</v>
      </c>
      <c r="O247">
        <v>279.11599999999999</v>
      </c>
      <c r="P247">
        <v>66.498000000000005</v>
      </c>
      <c r="Q247">
        <v>212.61799999999999</v>
      </c>
      <c r="R247">
        <v>0</v>
      </c>
      <c r="S247">
        <v>0</v>
      </c>
      <c r="T247">
        <v>0</v>
      </c>
      <c r="U247">
        <v>0</v>
      </c>
      <c r="V247">
        <v>410.63400000000001</v>
      </c>
      <c r="W247">
        <v>100.634</v>
      </c>
      <c r="X247">
        <v>140.30099999999999</v>
      </c>
      <c r="Y247">
        <v>169.7</v>
      </c>
      <c r="Z247">
        <v>3.94319</v>
      </c>
      <c r="AA247">
        <v>0.22031300000000001</v>
      </c>
      <c r="AB247">
        <v>0.52052399999999999</v>
      </c>
    </row>
    <row r="248" spans="1:28">
      <c r="A248" s="1" t="str">
        <f t="shared" si="3"/>
        <v>SFm2007CZ094</v>
      </c>
      <c r="B248" t="s">
        <v>27</v>
      </c>
      <c r="C248">
        <v>2007</v>
      </c>
      <c r="D248" t="s">
        <v>37</v>
      </c>
      <c r="E248" t="s">
        <v>29</v>
      </c>
      <c r="F248">
        <v>4</v>
      </c>
      <c r="G248">
        <v>8718.2099999999991</v>
      </c>
      <c r="H248">
        <v>2492.31</v>
      </c>
      <c r="I248">
        <v>0</v>
      </c>
      <c r="J248">
        <v>4764.3599999999997</v>
      </c>
      <c r="K248">
        <v>0</v>
      </c>
      <c r="L248">
        <v>1202.94</v>
      </c>
      <c r="M248">
        <v>0</v>
      </c>
      <c r="N248">
        <v>14.498200000000001</v>
      </c>
      <c r="O248">
        <v>244.10300000000001</v>
      </c>
      <c r="P248">
        <v>63.755400000000002</v>
      </c>
      <c r="Q248">
        <v>180.34700000000001</v>
      </c>
      <c r="R248">
        <v>0</v>
      </c>
      <c r="S248">
        <v>0</v>
      </c>
      <c r="T248">
        <v>0</v>
      </c>
      <c r="U248">
        <v>0</v>
      </c>
      <c r="V248">
        <v>404.59300000000002</v>
      </c>
      <c r="W248">
        <v>100.634</v>
      </c>
      <c r="X248">
        <v>134.36099999999999</v>
      </c>
      <c r="Y248">
        <v>169.59800000000001</v>
      </c>
      <c r="Z248">
        <v>4.1590199999999999</v>
      </c>
      <c r="AA248">
        <v>0.22031300000000001</v>
      </c>
      <c r="AB248">
        <v>0.52084799999999998</v>
      </c>
    </row>
    <row r="249" spans="1:28">
      <c r="A249" s="1" t="str">
        <f t="shared" si="3"/>
        <v>SFm2007CZ095</v>
      </c>
      <c r="B249" t="s">
        <v>27</v>
      </c>
      <c r="C249">
        <v>2007</v>
      </c>
      <c r="D249" t="s">
        <v>37</v>
      </c>
      <c r="E249" t="s">
        <v>29</v>
      </c>
      <c r="F249">
        <v>5</v>
      </c>
      <c r="G249">
        <v>8494.77</v>
      </c>
      <c r="H249">
        <v>2492.31</v>
      </c>
      <c r="I249">
        <v>0</v>
      </c>
      <c r="J249">
        <v>4777.7700000000004</v>
      </c>
      <c r="K249">
        <v>0</v>
      </c>
      <c r="L249">
        <v>958.72299999999996</v>
      </c>
      <c r="M249">
        <v>0</v>
      </c>
      <c r="N249">
        <v>23.157900000000001</v>
      </c>
      <c r="O249">
        <v>242.81100000000001</v>
      </c>
      <c r="P249">
        <v>101.712</v>
      </c>
      <c r="Q249">
        <v>141.09899999999999</v>
      </c>
      <c r="R249">
        <v>0</v>
      </c>
      <c r="S249">
        <v>0</v>
      </c>
      <c r="T249">
        <v>0</v>
      </c>
      <c r="U249">
        <v>0</v>
      </c>
      <c r="V249">
        <v>485.37900000000002</v>
      </c>
      <c r="W249">
        <v>100.634</v>
      </c>
      <c r="X249">
        <v>215.98099999999999</v>
      </c>
      <c r="Y249">
        <v>168.76300000000001</v>
      </c>
      <c r="Z249">
        <v>3.6642299999999999</v>
      </c>
      <c r="AA249">
        <v>0.22031300000000001</v>
      </c>
      <c r="AB249">
        <v>0.52329599999999998</v>
      </c>
    </row>
    <row r="250" spans="1:28">
      <c r="A250" s="1" t="str">
        <f t="shared" si="3"/>
        <v>SFm2007CZ101</v>
      </c>
      <c r="B250" t="s">
        <v>27</v>
      </c>
      <c r="C250">
        <v>2007</v>
      </c>
      <c r="D250" t="s">
        <v>38</v>
      </c>
      <c r="E250" t="s">
        <v>29</v>
      </c>
      <c r="F250">
        <v>1</v>
      </c>
      <c r="G250">
        <v>8319.2999999999993</v>
      </c>
      <c r="H250">
        <v>2113</v>
      </c>
      <c r="I250">
        <v>0</v>
      </c>
      <c r="J250">
        <v>3949.18</v>
      </c>
      <c r="K250">
        <v>0</v>
      </c>
      <c r="L250">
        <v>1863.35</v>
      </c>
      <c r="M250">
        <v>0</v>
      </c>
      <c r="N250">
        <v>25.834</v>
      </c>
      <c r="O250">
        <v>367.94600000000003</v>
      </c>
      <c r="P250">
        <v>84.462400000000002</v>
      </c>
      <c r="Q250">
        <v>283.48399999999998</v>
      </c>
      <c r="R250">
        <v>0</v>
      </c>
      <c r="S250">
        <v>0</v>
      </c>
      <c r="T250">
        <v>0</v>
      </c>
      <c r="U250">
        <v>0</v>
      </c>
      <c r="V250">
        <v>452.59</v>
      </c>
      <c r="W250">
        <v>100.634</v>
      </c>
      <c r="X250">
        <v>181.749</v>
      </c>
      <c r="Y250">
        <v>170.20699999999999</v>
      </c>
      <c r="Z250">
        <v>3.2793399999999999</v>
      </c>
      <c r="AA250">
        <v>0.18677299999999999</v>
      </c>
      <c r="AB250">
        <v>0.43104300000000001</v>
      </c>
    </row>
    <row r="251" spans="1:28">
      <c r="A251" s="1" t="str">
        <f t="shared" si="3"/>
        <v>SFm2007CZ102</v>
      </c>
      <c r="B251" t="s">
        <v>27</v>
      </c>
      <c r="C251">
        <v>2007</v>
      </c>
      <c r="D251" t="s">
        <v>38</v>
      </c>
      <c r="E251" t="s">
        <v>29</v>
      </c>
      <c r="F251">
        <v>2</v>
      </c>
      <c r="G251">
        <v>7595.1</v>
      </c>
      <c r="H251">
        <v>2113</v>
      </c>
      <c r="I251">
        <v>0</v>
      </c>
      <c r="J251">
        <v>3969.02</v>
      </c>
      <c r="K251">
        <v>0</v>
      </c>
      <c r="L251">
        <v>1199.8499999999999</v>
      </c>
      <c r="M251">
        <v>0</v>
      </c>
      <c r="N251">
        <v>32.451599999999999</v>
      </c>
      <c r="O251">
        <v>280.78699999999998</v>
      </c>
      <c r="P251">
        <v>106.34399999999999</v>
      </c>
      <c r="Q251">
        <v>174.44300000000001</v>
      </c>
      <c r="R251">
        <v>0</v>
      </c>
      <c r="S251">
        <v>0</v>
      </c>
      <c r="T251">
        <v>0</v>
      </c>
      <c r="U251">
        <v>0</v>
      </c>
      <c r="V251">
        <v>486.02499999999998</v>
      </c>
      <c r="W251">
        <v>100.634</v>
      </c>
      <c r="X251">
        <v>216.429</v>
      </c>
      <c r="Y251">
        <v>168.96199999999999</v>
      </c>
      <c r="Z251">
        <v>3.27521</v>
      </c>
      <c r="AA251">
        <v>0.18677299999999999</v>
      </c>
      <c r="AB251">
        <v>0.43405899999999997</v>
      </c>
    </row>
    <row r="252" spans="1:28">
      <c r="A252" s="1" t="str">
        <f t="shared" si="3"/>
        <v>SFm2007CZ103</v>
      </c>
      <c r="B252" t="s">
        <v>27</v>
      </c>
      <c r="C252">
        <v>2007</v>
      </c>
      <c r="D252" t="s">
        <v>38</v>
      </c>
      <c r="E252" t="s">
        <v>29</v>
      </c>
      <c r="F252">
        <v>3</v>
      </c>
      <c r="G252">
        <v>7692.02</v>
      </c>
      <c r="H252">
        <v>2113</v>
      </c>
      <c r="I252">
        <v>0</v>
      </c>
      <c r="J252">
        <v>3970.57</v>
      </c>
      <c r="K252">
        <v>0</v>
      </c>
      <c r="L252">
        <v>1273.19</v>
      </c>
      <c r="M252">
        <v>0</v>
      </c>
      <c r="N252">
        <v>35.086799999999997</v>
      </c>
      <c r="O252">
        <v>300.17599999999999</v>
      </c>
      <c r="P252">
        <v>114.83499999999999</v>
      </c>
      <c r="Q252">
        <v>185.34100000000001</v>
      </c>
      <c r="R252">
        <v>0</v>
      </c>
      <c r="S252">
        <v>0</v>
      </c>
      <c r="T252">
        <v>0</v>
      </c>
      <c r="U252">
        <v>0</v>
      </c>
      <c r="V252">
        <v>511.78199999999998</v>
      </c>
      <c r="W252">
        <v>100.634</v>
      </c>
      <c r="X252">
        <v>242.28</v>
      </c>
      <c r="Y252">
        <v>168.86699999999999</v>
      </c>
      <c r="Z252">
        <v>3.1883900000000001</v>
      </c>
      <c r="AA252">
        <v>0.18677299999999999</v>
      </c>
      <c r="AB252">
        <v>0.43377100000000002</v>
      </c>
    </row>
    <row r="253" spans="1:28">
      <c r="A253" s="1" t="str">
        <f t="shared" si="3"/>
        <v>SFm2007CZ104</v>
      </c>
      <c r="B253" t="s">
        <v>27</v>
      </c>
      <c r="C253">
        <v>2007</v>
      </c>
      <c r="D253" t="s">
        <v>38</v>
      </c>
      <c r="E253" t="s">
        <v>29</v>
      </c>
      <c r="F253">
        <v>4</v>
      </c>
      <c r="G253">
        <v>7558.36</v>
      </c>
      <c r="H253">
        <v>2113</v>
      </c>
      <c r="I253">
        <v>0</v>
      </c>
      <c r="J253">
        <v>3959.69</v>
      </c>
      <c r="K253">
        <v>0</v>
      </c>
      <c r="L253">
        <v>1207.4000000000001</v>
      </c>
      <c r="M253">
        <v>0</v>
      </c>
      <c r="N253">
        <v>24.0792</v>
      </c>
      <c r="O253">
        <v>254.20099999999999</v>
      </c>
      <c r="P253">
        <v>78.787099999999995</v>
      </c>
      <c r="Q253">
        <v>175.41399999999999</v>
      </c>
      <c r="R253">
        <v>0</v>
      </c>
      <c r="S253">
        <v>0</v>
      </c>
      <c r="T253">
        <v>0</v>
      </c>
      <c r="U253">
        <v>0</v>
      </c>
      <c r="V253">
        <v>434.44</v>
      </c>
      <c r="W253">
        <v>100.634</v>
      </c>
      <c r="X253">
        <v>164.26599999999999</v>
      </c>
      <c r="Y253">
        <v>169.54</v>
      </c>
      <c r="Z253">
        <v>3.2438799999999999</v>
      </c>
      <c r="AA253">
        <v>0.18677299999999999</v>
      </c>
      <c r="AB253">
        <v>0.433923</v>
      </c>
    </row>
    <row r="254" spans="1:28">
      <c r="A254" s="1" t="str">
        <f t="shared" si="3"/>
        <v>SFm2007CZ105</v>
      </c>
      <c r="B254" t="s">
        <v>27</v>
      </c>
      <c r="C254">
        <v>2007</v>
      </c>
      <c r="D254" t="s">
        <v>38</v>
      </c>
      <c r="E254" t="s">
        <v>29</v>
      </c>
      <c r="F254">
        <v>5</v>
      </c>
      <c r="G254">
        <v>7915.99</v>
      </c>
      <c r="H254">
        <v>2113</v>
      </c>
      <c r="I254">
        <v>0</v>
      </c>
      <c r="J254">
        <v>3978.52</v>
      </c>
      <c r="K254">
        <v>0</v>
      </c>
      <c r="L254">
        <v>1421.26</v>
      </c>
      <c r="M254">
        <v>0</v>
      </c>
      <c r="N254">
        <v>44.977899999999998</v>
      </c>
      <c r="O254">
        <v>358.23700000000002</v>
      </c>
      <c r="P254">
        <v>147.262</v>
      </c>
      <c r="Q254">
        <v>210.97499999999999</v>
      </c>
      <c r="R254">
        <v>0</v>
      </c>
      <c r="S254">
        <v>0</v>
      </c>
      <c r="T254">
        <v>0</v>
      </c>
      <c r="U254">
        <v>0</v>
      </c>
      <c r="V254">
        <v>574.34799999999996</v>
      </c>
      <c r="W254">
        <v>100.634</v>
      </c>
      <c r="X254">
        <v>305.339</v>
      </c>
      <c r="Y254">
        <v>168.374</v>
      </c>
      <c r="Z254">
        <v>3.1004399999999999</v>
      </c>
      <c r="AA254">
        <v>0.18677299999999999</v>
      </c>
      <c r="AB254">
        <v>0.43358200000000002</v>
      </c>
    </row>
    <row r="255" spans="1:28">
      <c r="A255" s="1" t="str">
        <f t="shared" si="3"/>
        <v>SFm1975CZ111</v>
      </c>
      <c r="B255" t="s">
        <v>27</v>
      </c>
      <c r="C255">
        <v>1975</v>
      </c>
      <c r="D255" t="s">
        <v>39</v>
      </c>
      <c r="E255" t="s">
        <v>29</v>
      </c>
      <c r="F255">
        <v>1</v>
      </c>
      <c r="G255">
        <v>7870.25</v>
      </c>
      <c r="H255">
        <v>1776.38</v>
      </c>
      <c r="I255">
        <v>0</v>
      </c>
      <c r="J255">
        <v>3250.91</v>
      </c>
      <c r="K255">
        <v>0</v>
      </c>
      <c r="L255">
        <v>2459.5</v>
      </c>
      <c r="M255">
        <v>0</v>
      </c>
      <c r="N255">
        <v>15.9618</v>
      </c>
      <c r="O255">
        <v>367.50099999999998</v>
      </c>
      <c r="P255">
        <v>82.959500000000006</v>
      </c>
      <c r="Q255">
        <v>284.54199999999997</v>
      </c>
      <c r="R255">
        <v>0</v>
      </c>
      <c r="S255">
        <v>0</v>
      </c>
      <c r="T255">
        <v>0</v>
      </c>
      <c r="U255">
        <v>0</v>
      </c>
      <c r="V255">
        <v>489.81200000000001</v>
      </c>
      <c r="W255">
        <v>117.899</v>
      </c>
      <c r="X255">
        <v>184.16499999999999</v>
      </c>
      <c r="Y255">
        <v>187.74700000000001</v>
      </c>
      <c r="Z255">
        <v>2.3597000000000001</v>
      </c>
      <c r="AA255">
        <v>0.143375</v>
      </c>
      <c r="AB255">
        <v>0.37264399999999998</v>
      </c>
    </row>
    <row r="256" spans="1:28">
      <c r="A256" s="1" t="str">
        <f t="shared" si="3"/>
        <v>SFm1975CZ112</v>
      </c>
      <c r="B256" t="s">
        <v>27</v>
      </c>
      <c r="C256">
        <v>1975</v>
      </c>
      <c r="D256" t="s">
        <v>39</v>
      </c>
      <c r="E256" t="s">
        <v>29</v>
      </c>
      <c r="F256">
        <v>2</v>
      </c>
      <c r="G256">
        <v>7362.11</v>
      </c>
      <c r="H256">
        <v>1776.38</v>
      </c>
      <c r="I256">
        <v>0</v>
      </c>
      <c r="J256">
        <v>3296.04</v>
      </c>
      <c r="K256">
        <v>0</v>
      </c>
      <c r="L256">
        <v>1854.01</v>
      </c>
      <c r="M256">
        <v>0</v>
      </c>
      <c r="N256">
        <v>38.271099999999997</v>
      </c>
      <c r="O256">
        <v>397.41500000000002</v>
      </c>
      <c r="P256">
        <v>199.066</v>
      </c>
      <c r="Q256">
        <v>198.34899999999999</v>
      </c>
      <c r="R256">
        <v>0</v>
      </c>
      <c r="S256">
        <v>0</v>
      </c>
      <c r="T256">
        <v>0</v>
      </c>
      <c r="U256">
        <v>0</v>
      </c>
      <c r="V256">
        <v>712.64800000000002</v>
      </c>
      <c r="W256">
        <v>117.899</v>
      </c>
      <c r="X256">
        <v>410.32799999999997</v>
      </c>
      <c r="Y256">
        <v>184.42</v>
      </c>
      <c r="Z256">
        <v>2.7955000000000001</v>
      </c>
      <c r="AA256">
        <v>0.143375</v>
      </c>
      <c r="AB256">
        <v>0.37302000000000002</v>
      </c>
    </row>
    <row r="257" spans="1:28">
      <c r="A257" s="1" t="str">
        <f t="shared" si="3"/>
        <v>SFm1975CZ113</v>
      </c>
      <c r="B257" t="s">
        <v>27</v>
      </c>
      <c r="C257">
        <v>1975</v>
      </c>
      <c r="D257" t="s">
        <v>39</v>
      </c>
      <c r="E257" t="s">
        <v>29</v>
      </c>
      <c r="F257">
        <v>3</v>
      </c>
      <c r="G257">
        <v>6982.5</v>
      </c>
      <c r="H257">
        <v>1776.38</v>
      </c>
      <c r="I257">
        <v>0</v>
      </c>
      <c r="J257">
        <v>3308.9</v>
      </c>
      <c r="K257">
        <v>0</v>
      </c>
      <c r="L257">
        <v>1480.48</v>
      </c>
      <c r="M257">
        <v>0</v>
      </c>
      <c r="N257">
        <v>42.866500000000002</v>
      </c>
      <c r="O257">
        <v>373.87200000000001</v>
      </c>
      <c r="P257">
        <v>223.10300000000001</v>
      </c>
      <c r="Q257">
        <v>150.76900000000001</v>
      </c>
      <c r="R257">
        <v>0</v>
      </c>
      <c r="S257">
        <v>0</v>
      </c>
      <c r="T257">
        <v>0</v>
      </c>
      <c r="U257">
        <v>0</v>
      </c>
      <c r="V257">
        <v>752.96</v>
      </c>
      <c r="W257">
        <v>117.899</v>
      </c>
      <c r="X257">
        <v>451.601</v>
      </c>
      <c r="Y257">
        <v>183.459</v>
      </c>
      <c r="Z257">
        <v>2.98461</v>
      </c>
      <c r="AA257">
        <v>0.143375</v>
      </c>
      <c r="AB257">
        <v>0.37313400000000002</v>
      </c>
    </row>
    <row r="258" spans="1:28">
      <c r="A258" s="1" t="str">
        <f t="shared" si="3"/>
        <v>SFm1975CZ114</v>
      </c>
      <c r="B258" t="s">
        <v>27</v>
      </c>
      <c r="C258">
        <v>1975</v>
      </c>
      <c r="D258" t="s">
        <v>39</v>
      </c>
      <c r="E258" t="s">
        <v>29</v>
      </c>
      <c r="F258">
        <v>4</v>
      </c>
      <c r="G258">
        <v>6229.47</v>
      </c>
      <c r="H258">
        <v>1776.38</v>
      </c>
      <c r="I258">
        <v>0</v>
      </c>
      <c r="J258">
        <v>3253.8</v>
      </c>
      <c r="K258">
        <v>0</v>
      </c>
      <c r="L258">
        <v>1061.97</v>
      </c>
      <c r="M258">
        <v>0</v>
      </c>
      <c r="N258">
        <v>5.0908300000000004</v>
      </c>
      <c r="O258">
        <v>132.22300000000001</v>
      </c>
      <c r="P258">
        <v>26.4208</v>
      </c>
      <c r="Q258">
        <v>105.80200000000001</v>
      </c>
      <c r="R258">
        <v>0</v>
      </c>
      <c r="S258">
        <v>0</v>
      </c>
      <c r="T258">
        <v>0</v>
      </c>
      <c r="U258">
        <v>0</v>
      </c>
      <c r="V258">
        <v>369.39699999999999</v>
      </c>
      <c r="W258">
        <v>117.899</v>
      </c>
      <c r="X258">
        <v>64.033500000000004</v>
      </c>
      <c r="Y258">
        <v>187.464</v>
      </c>
      <c r="Z258">
        <v>2.5253899999999998</v>
      </c>
      <c r="AA258">
        <v>0.143375</v>
      </c>
      <c r="AB258">
        <v>0.37590099999999999</v>
      </c>
    </row>
    <row r="259" spans="1:28">
      <c r="A259" s="1" t="str">
        <f t="shared" si="3"/>
        <v>SFm1975CZ115</v>
      </c>
      <c r="B259" t="s">
        <v>27</v>
      </c>
      <c r="C259">
        <v>1975</v>
      </c>
      <c r="D259" t="s">
        <v>39</v>
      </c>
      <c r="E259" t="s">
        <v>29</v>
      </c>
      <c r="F259">
        <v>5</v>
      </c>
      <c r="G259">
        <v>5705.29</v>
      </c>
      <c r="H259">
        <v>1776.38</v>
      </c>
      <c r="I259">
        <v>0</v>
      </c>
      <c r="J259">
        <v>3319.57</v>
      </c>
      <c r="K259">
        <v>0</v>
      </c>
      <c r="L259">
        <v>326.35899999999998</v>
      </c>
      <c r="M259">
        <v>0</v>
      </c>
      <c r="N259">
        <v>40.6783</v>
      </c>
      <c r="O259">
        <v>242.304</v>
      </c>
      <c r="P259">
        <v>211.703</v>
      </c>
      <c r="Q259">
        <v>30.601400000000002</v>
      </c>
      <c r="R259">
        <v>0</v>
      </c>
      <c r="S259">
        <v>0</v>
      </c>
      <c r="T259">
        <v>0</v>
      </c>
      <c r="U259">
        <v>0</v>
      </c>
      <c r="V259">
        <v>729.01900000000001</v>
      </c>
      <c r="W259">
        <v>117.899</v>
      </c>
      <c r="X259">
        <v>428.48700000000002</v>
      </c>
      <c r="Y259">
        <v>182.63300000000001</v>
      </c>
      <c r="Z259">
        <v>1.50902</v>
      </c>
      <c r="AA259">
        <v>0.143375</v>
      </c>
      <c r="AB259">
        <v>0.38140800000000002</v>
      </c>
    </row>
    <row r="260" spans="1:28">
      <c r="A260" s="1" t="str">
        <f t="shared" si="3"/>
        <v>SFm1975CZ121</v>
      </c>
      <c r="B260" t="s">
        <v>27</v>
      </c>
      <c r="C260">
        <v>1975</v>
      </c>
      <c r="D260" t="s">
        <v>40</v>
      </c>
      <c r="E260" t="s">
        <v>29</v>
      </c>
      <c r="F260">
        <v>1</v>
      </c>
      <c r="G260">
        <v>6635.13</v>
      </c>
      <c r="H260">
        <v>1776.38</v>
      </c>
      <c r="I260">
        <v>0</v>
      </c>
      <c r="J260">
        <v>3293.82</v>
      </c>
      <c r="K260">
        <v>0</v>
      </c>
      <c r="L260">
        <v>1190.52</v>
      </c>
      <c r="M260">
        <v>0</v>
      </c>
      <c r="N260">
        <v>41.597700000000003</v>
      </c>
      <c r="O260">
        <v>332.81299999999999</v>
      </c>
      <c r="P260">
        <v>201.964</v>
      </c>
      <c r="Q260">
        <v>130.84800000000001</v>
      </c>
      <c r="R260">
        <v>0</v>
      </c>
      <c r="S260">
        <v>0</v>
      </c>
      <c r="T260">
        <v>0</v>
      </c>
      <c r="U260">
        <v>0</v>
      </c>
      <c r="V260">
        <v>717.73099999999999</v>
      </c>
      <c r="W260">
        <v>117.899</v>
      </c>
      <c r="X260">
        <v>409.09100000000001</v>
      </c>
      <c r="Y260">
        <v>190.74</v>
      </c>
      <c r="Z260">
        <v>2.9878900000000002</v>
      </c>
      <c r="AA260">
        <v>0.143375</v>
      </c>
      <c r="AB260">
        <v>0.36860900000000002</v>
      </c>
    </row>
    <row r="261" spans="1:28">
      <c r="A261" s="1" t="str">
        <f t="shared" si="3"/>
        <v>SFm1975CZ122</v>
      </c>
      <c r="B261" t="s">
        <v>27</v>
      </c>
      <c r="C261">
        <v>1975</v>
      </c>
      <c r="D261" t="s">
        <v>40</v>
      </c>
      <c r="E261" t="s">
        <v>29</v>
      </c>
      <c r="F261">
        <v>2</v>
      </c>
      <c r="G261">
        <v>6872.1</v>
      </c>
      <c r="H261">
        <v>1776.38</v>
      </c>
      <c r="I261">
        <v>0</v>
      </c>
      <c r="J261">
        <v>3287.63</v>
      </c>
      <c r="K261">
        <v>0</v>
      </c>
      <c r="L261">
        <v>1403.46</v>
      </c>
      <c r="M261">
        <v>0</v>
      </c>
      <c r="N261">
        <v>39.345599999999997</v>
      </c>
      <c r="O261">
        <v>365.291</v>
      </c>
      <c r="P261">
        <v>191.13</v>
      </c>
      <c r="Q261">
        <v>174.161</v>
      </c>
      <c r="R261">
        <v>0</v>
      </c>
      <c r="S261">
        <v>0</v>
      </c>
      <c r="T261">
        <v>0</v>
      </c>
      <c r="U261">
        <v>0</v>
      </c>
      <c r="V261">
        <v>691.78300000000002</v>
      </c>
      <c r="W261">
        <v>117.899</v>
      </c>
      <c r="X261">
        <v>382.68</v>
      </c>
      <c r="Y261">
        <v>191.203</v>
      </c>
      <c r="Z261">
        <v>1.8049599999999999</v>
      </c>
      <c r="AA261">
        <v>0.143375</v>
      </c>
      <c r="AB261">
        <v>0.37183899999999998</v>
      </c>
    </row>
    <row r="262" spans="1:28">
      <c r="A262" s="1" t="str">
        <f t="shared" ref="A262:A325" si="4">B262&amp;C262&amp;D262&amp;F262</f>
        <v>SFm1975CZ123</v>
      </c>
      <c r="B262" t="s">
        <v>27</v>
      </c>
      <c r="C262">
        <v>1975</v>
      </c>
      <c r="D262" t="s">
        <v>40</v>
      </c>
      <c r="E262" t="s">
        <v>29</v>
      </c>
      <c r="F262">
        <v>3</v>
      </c>
      <c r="G262">
        <v>6054.53</v>
      </c>
      <c r="H262">
        <v>1776.38</v>
      </c>
      <c r="I262">
        <v>0</v>
      </c>
      <c r="J262">
        <v>3240.07</v>
      </c>
      <c r="K262">
        <v>0</v>
      </c>
      <c r="L262">
        <v>915.74099999999999</v>
      </c>
      <c r="M262">
        <v>0</v>
      </c>
      <c r="N262">
        <v>3.2852600000000001</v>
      </c>
      <c r="O262">
        <v>119.056</v>
      </c>
      <c r="P262">
        <v>15.705399999999999</v>
      </c>
      <c r="Q262">
        <v>103.351</v>
      </c>
      <c r="R262">
        <v>0</v>
      </c>
      <c r="S262">
        <v>0</v>
      </c>
      <c r="T262">
        <v>0</v>
      </c>
      <c r="U262">
        <v>0</v>
      </c>
      <c r="V262">
        <v>349.57900000000001</v>
      </c>
      <c r="W262">
        <v>117.899</v>
      </c>
      <c r="X262">
        <v>37.021299999999997</v>
      </c>
      <c r="Y262">
        <v>194.65799999999999</v>
      </c>
      <c r="Z262">
        <v>2.1183399999999999</v>
      </c>
      <c r="AA262">
        <v>0.143375</v>
      </c>
      <c r="AB262">
        <v>0.37226799999999999</v>
      </c>
    </row>
    <row r="263" spans="1:28">
      <c r="A263" s="1" t="str">
        <f t="shared" si="4"/>
        <v>SFm1975CZ124</v>
      </c>
      <c r="B263" t="s">
        <v>27</v>
      </c>
      <c r="C263">
        <v>1975</v>
      </c>
      <c r="D263" t="s">
        <v>40</v>
      </c>
      <c r="E263" t="s">
        <v>29</v>
      </c>
      <c r="F263">
        <v>4</v>
      </c>
      <c r="G263">
        <v>5852.82</v>
      </c>
      <c r="H263">
        <v>1776.38</v>
      </c>
      <c r="I263">
        <v>0</v>
      </c>
      <c r="J263">
        <v>3257.77</v>
      </c>
      <c r="K263">
        <v>0</v>
      </c>
      <c r="L263">
        <v>673.149</v>
      </c>
      <c r="M263">
        <v>0</v>
      </c>
      <c r="N263">
        <v>12.7445</v>
      </c>
      <c r="O263">
        <v>132.78</v>
      </c>
      <c r="P263">
        <v>61.508899999999997</v>
      </c>
      <c r="Q263">
        <v>71.271500000000003</v>
      </c>
      <c r="R263">
        <v>0</v>
      </c>
      <c r="S263">
        <v>0</v>
      </c>
      <c r="T263">
        <v>0</v>
      </c>
      <c r="U263">
        <v>0</v>
      </c>
      <c r="V263">
        <v>447.04</v>
      </c>
      <c r="W263">
        <v>117.899</v>
      </c>
      <c r="X263">
        <v>135.774</v>
      </c>
      <c r="Y263">
        <v>193.36699999999999</v>
      </c>
      <c r="Z263">
        <v>2.2594500000000002</v>
      </c>
      <c r="AA263">
        <v>0.143375</v>
      </c>
      <c r="AB263">
        <v>0.37243500000000002</v>
      </c>
    </row>
    <row r="264" spans="1:28">
      <c r="A264" s="1" t="str">
        <f t="shared" si="4"/>
        <v>SFm1975CZ125</v>
      </c>
      <c r="B264" t="s">
        <v>27</v>
      </c>
      <c r="C264">
        <v>1975</v>
      </c>
      <c r="D264" t="s">
        <v>40</v>
      </c>
      <c r="E264" t="s">
        <v>29</v>
      </c>
      <c r="F264">
        <v>5</v>
      </c>
      <c r="G264">
        <v>5708.26</v>
      </c>
      <c r="H264">
        <v>1776.38</v>
      </c>
      <c r="I264">
        <v>0</v>
      </c>
      <c r="J264">
        <v>3285.17</v>
      </c>
      <c r="K264">
        <v>0</v>
      </c>
      <c r="L264">
        <v>430.964</v>
      </c>
      <c r="M264">
        <v>0</v>
      </c>
      <c r="N264">
        <v>29.297000000000001</v>
      </c>
      <c r="O264">
        <v>186.453</v>
      </c>
      <c r="P264">
        <v>141.93299999999999</v>
      </c>
      <c r="Q264">
        <v>44.520600000000002</v>
      </c>
      <c r="R264">
        <v>0</v>
      </c>
      <c r="S264">
        <v>0</v>
      </c>
      <c r="T264">
        <v>0</v>
      </c>
      <c r="U264">
        <v>0</v>
      </c>
      <c r="V264">
        <v>604.529</v>
      </c>
      <c r="W264">
        <v>117.899</v>
      </c>
      <c r="X264">
        <v>295.27300000000002</v>
      </c>
      <c r="Y264">
        <v>191.35599999999999</v>
      </c>
      <c r="Z264">
        <v>1.8310200000000001</v>
      </c>
      <c r="AA264">
        <v>0.143375</v>
      </c>
      <c r="AB264">
        <v>0.37457299999999999</v>
      </c>
    </row>
    <row r="265" spans="1:28">
      <c r="A265" s="1" t="str">
        <f t="shared" si="4"/>
        <v>SFm1985CZ111</v>
      </c>
      <c r="B265" t="s">
        <v>27</v>
      </c>
      <c r="C265">
        <v>1985</v>
      </c>
      <c r="D265" t="s">
        <v>39</v>
      </c>
      <c r="E265" t="s">
        <v>29</v>
      </c>
      <c r="F265">
        <v>1</v>
      </c>
      <c r="G265">
        <v>8625.4599999999991</v>
      </c>
      <c r="H265">
        <v>1917.17</v>
      </c>
      <c r="I265">
        <v>0</v>
      </c>
      <c r="J265">
        <v>3548.23</v>
      </c>
      <c r="K265">
        <v>0</v>
      </c>
      <c r="L265">
        <v>2794.71</v>
      </c>
      <c r="M265">
        <v>0</v>
      </c>
      <c r="N265">
        <v>10.4863</v>
      </c>
      <c r="O265">
        <v>354.85899999999998</v>
      </c>
      <c r="P265">
        <v>53.723700000000001</v>
      </c>
      <c r="Q265">
        <v>301.13499999999999</v>
      </c>
      <c r="R265">
        <v>0</v>
      </c>
      <c r="S265">
        <v>0</v>
      </c>
      <c r="T265">
        <v>0</v>
      </c>
      <c r="U265">
        <v>0</v>
      </c>
      <c r="V265">
        <v>427.33600000000001</v>
      </c>
      <c r="W265">
        <v>117.899</v>
      </c>
      <c r="X265">
        <v>121.999</v>
      </c>
      <c r="Y265">
        <v>187.43799999999999</v>
      </c>
      <c r="Z265">
        <v>3.9177300000000002</v>
      </c>
      <c r="AA265">
        <v>0.15473100000000001</v>
      </c>
      <c r="AB265">
        <v>0.39709100000000003</v>
      </c>
    </row>
    <row r="266" spans="1:28">
      <c r="A266" s="1" t="str">
        <f t="shared" si="4"/>
        <v>SFm1985CZ112</v>
      </c>
      <c r="B266" t="s">
        <v>27</v>
      </c>
      <c r="C266">
        <v>1985</v>
      </c>
      <c r="D266" t="s">
        <v>39</v>
      </c>
      <c r="E266" t="s">
        <v>29</v>
      </c>
      <c r="F266">
        <v>2</v>
      </c>
      <c r="G266">
        <v>7259.43</v>
      </c>
      <c r="H266">
        <v>1917.17</v>
      </c>
      <c r="I266">
        <v>0</v>
      </c>
      <c r="J266">
        <v>3590.21</v>
      </c>
      <c r="K266">
        <v>0</v>
      </c>
      <c r="L266">
        <v>1450.78</v>
      </c>
      <c r="M266">
        <v>0</v>
      </c>
      <c r="N266">
        <v>25.257100000000001</v>
      </c>
      <c r="O266">
        <v>276.00299999999999</v>
      </c>
      <c r="P266">
        <v>128.58600000000001</v>
      </c>
      <c r="Q266">
        <v>147.417</v>
      </c>
      <c r="R266">
        <v>0</v>
      </c>
      <c r="S266">
        <v>0</v>
      </c>
      <c r="T266">
        <v>0</v>
      </c>
      <c r="U266">
        <v>0</v>
      </c>
      <c r="V266">
        <v>575.26800000000003</v>
      </c>
      <c r="W266">
        <v>117.899</v>
      </c>
      <c r="X266">
        <v>273.04500000000002</v>
      </c>
      <c r="Y266">
        <v>184.32300000000001</v>
      </c>
      <c r="Z266">
        <v>3.0008599999999999</v>
      </c>
      <c r="AA266">
        <v>0.15473100000000001</v>
      </c>
      <c r="AB266">
        <v>0.404283</v>
      </c>
    </row>
    <row r="267" spans="1:28">
      <c r="A267" s="1" t="str">
        <f t="shared" si="4"/>
        <v>SFm1985CZ113</v>
      </c>
      <c r="B267" t="s">
        <v>27</v>
      </c>
      <c r="C267">
        <v>1985</v>
      </c>
      <c r="D267" t="s">
        <v>39</v>
      </c>
      <c r="E267" t="s">
        <v>29</v>
      </c>
      <c r="F267">
        <v>3</v>
      </c>
      <c r="G267">
        <v>8153.14</v>
      </c>
      <c r="H267">
        <v>1917.17</v>
      </c>
      <c r="I267">
        <v>0</v>
      </c>
      <c r="J267">
        <v>3593.14</v>
      </c>
      <c r="K267">
        <v>0</v>
      </c>
      <c r="L267">
        <v>2206.39</v>
      </c>
      <c r="M267">
        <v>0</v>
      </c>
      <c r="N267">
        <v>33.5565</v>
      </c>
      <c r="O267">
        <v>402.88099999999997</v>
      </c>
      <c r="P267">
        <v>170.672</v>
      </c>
      <c r="Q267">
        <v>232.21</v>
      </c>
      <c r="R267">
        <v>0</v>
      </c>
      <c r="S267">
        <v>0</v>
      </c>
      <c r="T267">
        <v>0</v>
      </c>
      <c r="U267">
        <v>0</v>
      </c>
      <c r="V267">
        <v>646.279</v>
      </c>
      <c r="W267">
        <v>117.899</v>
      </c>
      <c r="X267">
        <v>344.25</v>
      </c>
      <c r="Y267">
        <v>184.12899999999999</v>
      </c>
      <c r="Z267">
        <v>3.5702400000000001</v>
      </c>
      <c r="AA267">
        <v>0.15473100000000001</v>
      </c>
      <c r="AB267">
        <v>0.39999000000000001</v>
      </c>
    </row>
    <row r="268" spans="1:28">
      <c r="A268" s="1" t="str">
        <f t="shared" si="4"/>
        <v>SFm1985CZ114</v>
      </c>
      <c r="B268" t="s">
        <v>27</v>
      </c>
      <c r="C268">
        <v>1985</v>
      </c>
      <c r="D268" t="s">
        <v>39</v>
      </c>
      <c r="E268" t="s">
        <v>29</v>
      </c>
      <c r="F268">
        <v>4</v>
      </c>
      <c r="G268">
        <v>7734.19</v>
      </c>
      <c r="H268">
        <v>1917.17</v>
      </c>
      <c r="I268">
        <v>0</v>
      </c>
      <c r="J268">
        <v>3600.71</v>
      </c>
      <c r="K268">
        <v>0</v>
      </c>
      <c r="L268">
        <v>1810.68</v>
      </c>
      <c r="M268">
        <v>0</v>
      </c>
      <c r="N268">
        <v>34.733699999999999</v>
      </c>
      <c r="O268">
        <v>370.89100000000002</v>
      </c>
      <c r="P268">
        <v>176.78899999999999</v>
      </c>
      <c r="Q268">
        <v>194.102</v>
      </c>
      <c r="R268">
        <v>0</v>
      </c>
      <c r="S268">
        <v>0</v>
      </c>
      <c r="T268">
        <v>0</v>
      </c>
      <c r="U268">
        <v>0</v>
      </c>
      <c r="V268">
        <v>660.37400000000002</v>
      </c>
      <c r="W268">
        <v>117.899</v>
      </c>
      <c r="X268">
        <v>358.916</v>
      </c>
      <c r="Y268">
        <v>183.55799999999999</v>
      </c>
      <c r="Z268">
        <v>2.7319100000000001</v>
      </c>
      <c r="AA268">
        <v>0.15473100000000001</v>
      </c>
      <c r="AB268">
        <v>0.40415099999999998</v>
      </c>
    </row>
    <row r="269" spans="1:28">
      <c r="A269" s="1" t="str">
        <f t="shared" si="4"/>
        <v>SFm1985CZ115</v>
      </c>
      <c r="B269" t="s">
        <v>27</v>
      </c>
      <c r="C269">
        <v>1985</v>
      </c>
      <c r="D269" t="s">
        <v>39</v>
      </c>
      <c r="E269" t="s">
        <v>29</v>
      </c>
      <c r="F269">
        <v>5</v>
      </c>
      <c r="G269">
        <v>6891.61</v>
      </c>
      <c r="H269">
        <v>1917.17</v>
      </c>
      <c r="I269">
        <v>0</v>
      </c>
      <c r="J269">
        <v>3613.99</v>
      </c>
      <c r="K269">
        <v>0</v>
      </c>
      <c r="L269">
        <v>1035.27</v>
      </c>
      <c r="M269">
        <v>0</v>
      </c>
      <c r="N269">
        <v>36.585299999999997</v>
      </c>
      <c r="O269">
        <v>288.59199999999998</v>
      </c>
      <c r="P269">
        <v>185.833</v>
      </c>
      <c r="Q269">
        <v>102.759</v>
      </c>
      <c r="R269">
        <v>0</v>
      </c>
      <c r="S269">
        <v>0</v>
      </c>
      <c r="T269">
        <v>0</v>
      </c>
      <c r="U269">
        <v>0</v>
      </c>
      <c r="V269">
        <v>683.48900000000003</v>
      </c>
      <c r="W269">
        <v>117.899</v>
      </c>
      <c r="X269">
        <v>383.03399999999999</v>
      </c>
      <c r="Y269">
        <v>182.55600000000001</v>
      </c>
      <c r="Z269">
        <v>2.5621999999999998</v>
      </c>
      <c r="AA269">
        <v>0.15473100000000001</v>
      </c>
      <c r="AB269">
        <v>0.40711700000000001</v>
      </c>
    </row>
    <row r="270" spans="1:28">
      <c r="A270" s="1" t="str">
        <f t="shared" si="4"/>
        <v>SFm1985CZ121</v>
      </c>
      <c r="B270" t="s">
        <v>27</v>
      </c>
      <c r="C270">
        <v>1985</v>
      </c>
      <c r="D270" t="s">
        <v>40</v>
      </c>
      <c r="E270" t="s">
        <v>29</v>
      </c>
      <c r="F270">
        <v>1</v>
      </c>
      <c r="G270">
        <v>7492.45</v>
      </c>
      <c r="H270">
        <v>1917.17</v>
      </c>
      <c r="I270">
        <v>0</v>
      </c>
      <c r="J270">
        <v>3569.52</v>
      </c>
      <c r="K270">
        <v>0</v>
      </c>
      <c r="L270">
        <v>1695.82</v>
      </c>
      <c r="M270">
        <v>0</v>
      </c>
      <c r="N270">
        <v>20.769400000000001</v>
      </c>
      <c r="O270">
        <v>289.17899999999997</v>
      </c>
      <c r="P270">
        <v>97.417199999999994</v>
      </c>
      <c r="Q270">
        <v>191.761</v>
      </c>
      <c r="R270">
        <v>0</v>
      </c>
      <c r="S270">
        <v>0</v>
      </c>
      <c r="T270">
        <v>0</v>
      </c>
      <c r="U270">
        <v>0</v>
      </c>
      <c r="V270">
        <v>517.78800000000001</v>
      </c>
      <c r="W270">
        <v>117.899</v>
      </c>
      <c r="X270">
        <v>207.87799999999999</v>
      </c>
      <c r="Y270">
        <v>192.01</v>
      </c>
      <c r="Z270">
        <v>3.49153</v>
      </c>
      <c r="AA270">
        <v>0.15473100000000001</v>
      </c>
      <c r="AB270">
        <v>0.39698099999999997</v>
      </c>
    </row>
    <row r="271" spans="1:28">
      <c r="A271" s="1" t="str">
        <f t="shared" si="4"/>
        <v>SFm1985CZ122</v>
      </c>
      <c r="B271" t="s">
        <v>27</v>
      </c>
      <c r="C271">
        <v>1985</v>
      </c>
      <c r="D271" t="s">
        <v>40</v>
      </c>
      <c r="E271" t="s">
        <v>29</v>
      </c>
      <c r="F271">
        <v>2</v>
      </c>
      <c r="G271">
        <v>6667.44</v>
      </c>
      <c r="H271">
        <v>1917.17</v>
      </c>
      <c r="I271">
        <v>0</v>
      </c>
      <c r="J271">
        <v>3556.12</v>
      </c>
      <c r="K271">
        <v>0</v>
      </c>
      <c r="L271">
        <v>1040.74</v>
      </c>
      <c r="M271">
        <v>0</v>
      </c>
      <c r="N271">
        <v>7.1718200000000003</v>
      </c>
      <c r="O271">
        <v>146.22300000000001</v>
      </c>
      <c r="P271">
        <v>33.684100000000001</v>
      </c>
      <c r="Q271">
        <v>112.539</v>
      </c>
      <c r="R271">
        <v>0</v>
      </c>
      <c r="S271">
        <v>0</v>
      </c>
      <c r="T271">
        <v>0</v>
      </c>
      <c r="U271">
        <v>0</v>
      </c>
      <c r="V271">
        <v>387.512</v>
      </c>
      <c r="W271">
        <v>117.899</v>
      </c>
      <c r="X271">
        <v>76.641900000000007</v>
      </c>
      <c r="Y271">
        <v>192.971</v>
      </c>
      <c r="Z271">
        <v>3.1623100000000002</v>
      </c>
      <c r="AA271">
        <v>0.15473100000000001</v>
      </c>
      <c r="AB271">
        <v>0.39985799999999999</v>
      </c>
    </row>
    <row r="272" spans="1:28">
      <c r="A272" s="1" t="str">
        <f t="shared" si="4"/>
        <v>SFm1985CZ123</v>
      </c>
      <c r="B272" t="s">
        <v>27</v>
      </c>
      <c r="C272">
        <v>1985</v>
      </c>
      <c r="D272" t="s">
        <v>40</v>
      </c>
      <c r="E272" t="s">
        <v>29</v>
      </c>
      <c r="F272">
        <v>3</v>
      </c>
      <c r="G272">
        <v>6978.84</v>
      </c>
      <c r="H272">
        <v>1917.17</v>
      </c>
      <c r="I272">
        <v>0</v>
      </c>
      <c r="J272">
        <v>3582.36</v>
      </c>
      <c r="K272">
        <v>0</v>
      </c>
      <c r="L272">
        <v>1202.75</v>
      </c>
      <c r="M272">
        <v>0</v>
      </c>
      <c r="N272">
        <v>25.3446</v>
      </c>
      <c r="O272">
        <v>251.20500000000001</v>
      </c>
      <c r="P272">
        <v>118.91500000000001</v>
      </c>
      <c r="Q272">
        <v>132.291</v>
      </c>
      <c r="R272">
        <v>0</v>
      </c>
      <c r="S272">
        <v>0</v>
      </c>
      <c r="T272">
        <v>0</v>
      </c>
      <c r="U272">
        <v>0</v>
      </c>
      <c r="V272">
        <v>557.41899999999998</v>
      </c>
      <c r="W272">
        <v>117.899</v>
      </c>
      <c r="X272">
        <v>248.46600000000001</v>
      </c>
      <c r="Y272">
        <v>191.053</v>
      </c>
      <c r="Z272">
        <v>3.0476399999999999</v>
      </c>
      <c r="AA272">
        <v>0.15473100000000001</v>
      </c>
      <c r="AB272">
        <v>0.39979300000000001</v>
      </c>
    </row>
    <row r="273" spans="1:28">
      <c r="A273" s="1" t="str">
        <f t="shared" si="4"/>
        <v>SFm1985CZ124</v>
      </c>
      <c r="B273" t="s">
        <v>27</v>
      </c>
      <c r="C273">
        <v>1985</v>
      </c>
      <c r="D273" t="s">
        <v>40</v>
      </c>
      <c r="E273" t="s">
        <v>29</v>
      </c>
      <c r="F273">
        <v>4</v>
      </c>
      <c r="G273">
        <v>7240.18</v>
      </c>
      <c r="H273">
        <v>1917.17</v>
      </c>
      <c r="I273">
        <v>0</v>
      </c>
      <c r="J273">
        <v>3586.29</v>
      </c>
      <c r="K273">
        <v>0</v>
      </c>
      <c r="L273">
        <v>1392.55</v>
      </c>
      <c r="M273">
        <v>0</v>
      </c>
      <c r="N273">
        <v>29.772600000000001</v>
      </c>
      <c r="O273">
        <v>314.39</v>
      </c>
      <c r="P273">
        <v>139.928</v>
      </c>
      <c r="Q273">
        <v>174.46199999999999</v>
      </c>
      <c r="R273">
        <v>0</v>
      </c>
      <c r="S273">
        <v>0</v>
      </c>
      <c r="T273">
        <v>0</v>
      </c>
      <c r="U273">
        <v>0</v>
      </c>
      <c r="V273">
        <v>593.18499999999995</v>
      </c>
      <c r="W273">
        <v>117.899</v>
      </c>
      <c r="X273">
        <v>284.52100000000002</v>
      </c>
      <c r="Y273">
        <v>190.76499999999999</v>
      </c>
      <c r="Z273">
        <v>1.71756</v>
      </c>
      <c r="AA273">
        <v>0.15473100000000001</v>
      </c>
      <c r="AB273">
        <v>0.40310699999999999</v>
      </c>
    </row>
    <row r="274" spans="1:28">
      <c r="A274" s="1" t="str">
        <f t="shared" si="4"/>
        <v>SFm1985CZ125</v>
      </c>
      <c r="B274" t="s">
        <v>27</v>
      </c>
      <c r="C274">
        <v>1985</v>
      </c>
      <c r="D274" t="s">
        <v>40</v>
      </c>
      <c r="E274" t="s">
        <v>29</v>
      </c>
      <c r="F274">
        <v>5</v>
      </c>
      <c r="G274">
        <v>6157.44</v>
      </c>
      <c r="H274">
        <v>1917.17</v>
      </c>
      <c r="I274">
        <v>0</v>
      </c>
      <c r="J274">
        <v>3601.51</v>
      </c>
      <c r="K274">
        <v>0</v>
      </c>
      <c r="L274">
        <v>414.072</v>
      </c>
      <c r="M274">
        <v>0</v>
      </c>
      <c r="N274">
        <v>31.981000000000002</v>
      </c>
      <c r="O274">
        <v>192.70599999999999</v>
      </c>
      <c r="P274">
        <v>150.089</v>
      </c>
      <c r="Q274">
        <v>42.616300000000003</v>
      </c>
      <c r="R274">
        <v>0</v>
      </c>
      <c r="S274">
        <v>0</v>
      </c>
      <c r="T274">
        <v>0</v>
      </c>
      <c r="U274">
        <v>0</v>
      </c>
      <c r="V274">
        <v>617.495</v>
      </c>
      <c r="W274">
        <v>117.899</v>
      </c>
      <c r="X274">
        <v>309.97500000000002</v>
      </c>
      <c r="Y274">
        <v>189.62100000000001</v>
      </c>
      <c r="Z274">
        <v>1.8820699999999999</v>
      </c>
      <c r="AA274">
        <v>0.15473100000000001</v>
      </c>
      <c r="AB274">
        <v>0.406115</v>
      </c>
    </row>
    <row r="275" spans="1:28">
      <c r="A275" s="1" t="str">
        <f t="shared" si="4"/>
        <v>SFm1996CZ111</v>
      </c>
      <c r="B275" t="s">
        <v>27</v>
      </c>
      <c r="C275">
        <v>1996</v>
      </c>
      <c r="D275" t="s">
        <v>39</v>
      </c>
      <c r="E275" t="s">
        <v>29</v>
      </c>
      <c r="F275">
        <v>1</v>
      </c>
      <c r="G275">
        <v>9115.15</v>
      </c>
      <c r="H275">
        <v>2179.5700000000002</v>
      </c>
      <c r="I275">
        <v>0</v>
      </c>
      <c r="J275">
        <v>4130.79</v>
      </c>
      <c r="K275">
        <v>0</v>
      </c>
      <c r="L275">
        <v>2330.9</v>
      </c>
      <c r="M275">
        <v>0</v>
      </c>
      <c r="N275">
        <v>36.269500000000001</v>
      </c>
      <c r="O275">
        <v>437.62400000000002</v>
      </c>
      <c r="P275">
        <v>156.494</v>
      </c>
      <c r="Q275">
        <v>281.12900000000002</v>
      </c>
      <c r="R275">
        <v>0</v>
      </c>
      <c r="S275">
        <v>0</v>
      </c>
      <c r="T275">
        <v>0</v>
      </c>
      <c r="U275">
        <v>0</v>
      </c>
      <c r="V275">
        <v>618.80499999999995</v>
      </c>
      <c r="W275">
        <v>117.899</v>
      </c>
      <c r="X275">
        <v>316.02800000000002</v>
      </c>
      <c r="Y275">
        <v>184.87700000000001</v>
      </c>
      <c r="Z275">
        <v>1.8736600000000001</v>
      </c>
      <c r="AA275">
        <v>0.17591300000000001</v>
      </c>
      <c r="AB275">
        <v>0.46156399999999997</v>
      </c>
    </row>
    <row r="276" spans="1:28">
      <c r="A276" s="1" t="str">
        <f t="shared" si="4"/>
        <v>SFm1996CZ112</v>
      </c>
      <c r="B276" t="s">
        <v>27</v>
      </c>
      <c r="C276">
        <v>1996</v>
      </c>
      <c r="D276" t="s">
        <v>39</v>
      </c>
      <c r="E276" t="s">
        <v>29</v>
      </c>
      <c r="F276">
        <v>2</v>
      </c>
      <c r="G276">
        <v>9510.81</v>
      </c>
      <c r="H276">
        <v>2179.5700000000002</v>
      </c>
      <c r="I276">
        <v>0</v>
      </c>
      <c r="J276">
        <v>4132.9799999999996</v>
      </c>
      <c r="K276">
        <v>0</v>
      </c>
      <c r="L276">
        <v>2690.58</v>
      </c>
      <c r="M276">
        <v>0</v>
      </c>
      <c r="N276">
        <v>40.288499999999999</v>
      </c>
      <c r="O276">
        <v>467.38499999999999</v>
      </c>
      <c r="P276">
        <v>173.74700000000001</v>
      </c>
      <c r="Q276">
        <v>293.63799999999998</v>
      </c>
      <c r="R276">
        <v>0</v>
      </c>
      <c r="S276">
        <v>0</v>
      </c>
      <c r="T276">
        <v>0</v>
      </c>
      <c r="U276">
        <v>0</v>
      </c>
      <c r="V276">
        <v>644.38800000000003</v>
      </c>
      <c r="W276">
        <v>117.899</v>
      </c>
      <c r="X276">
        <v>341.767</v>
      </c>
      <c r="Y276">
        <v>184.72200000000001</v>
      </c>
      <c r="Z276">
        <v>3.7997299999999998</v>
      </c>
      <c r="AA276">
        <v>0.17591300000000001</v>
      </c>
      <c r="AB276">
        <v>0.45534599999999997</v>
      </c>
    </row>
    <row r="277" spans="1:28">
      <c r="A277" s="1" t="str">
        <f t="shared" si="4"/>
        <v>SFm1996CZ113</v>
      </c>
      <c r="B277" t="s">
        <v>27</v>
      </c>
      <c r="C277">
        <v>1996</v>
      </c>
      <c r="D277" t="s">
        <v>39</v>
      </c>
      <c r="E277" t="s">
        <v>29</v>
      </c>
      <c r="F277">
        <v>3</v>
      </c>
      <c r="G277">
        <v>8475.82</v>
      </c>
      <c r="H277">
        <v>2179.5700000000002</v>
      </c>
      <c r="I277">
        <v>0</v>
      </c>
      <c r="J277">
        <v>4150.07</v>
      </c>
      <c r="K277">
        <v>0</v>
      </c>
      <c r="L277">
        <v>1725.28</v>
      </c>
      <c r="M277">
        <v>0</v>
      </c>
      <c r="N277">
        <v>43.820700000000002</v>
      </c>
      <c r="O277">
        <v>377.07799999999997</v>
      </c>
      <c r="P277">
        <v>188.715</v>
      </c>
      <c r="Q277">
        <v>188.363</v>
      </c>
      <c r="R277">
        <v>0</v>
      </c>
      <c r="S277">
        <v>0</v>
      </c>
      <c r="T277">
        <v>0</v>
      </c>
      <c r="U277">
        <v>0</v>
      </c>
      <c r="V277">
        <v>681.01099999999997</v>
      </c>
      <c r="W277">
        <v>117.899</v>
      </c>
      <c r="X277">
        <v>379.673</v>
      </c>
      <c r="Y277">
        <v>183.43899999999999</v>
      </c>
      <c r="Z277">
        <v>2.5930499999999999</v>
      </c>
      <c r="AA277">
        <v>0.17591300000000001</v>
      </c>
      <c r="AB277">
        <v>0.462258</v>
      </c>
    </row>
    <row r="278" spans="1:28">
      <c r="A278" s="1" t="str">
        <f t="shared" si="4"/>
        <v>SFm1996CZ114</v>
      </c>
      <c r="B278" t="s">
        <v>27</v>
      </c>
      <c r="C278">
        <v>1996</v>
      </c>
      <c r="D278" t="s">
        <v>39</v>
      </c>
      <c r="E278" t="s">
        <v>29</v>
      </c>
      <c r="F278">
        <v>4</v>
      </c>
      <c r="G278">
        <v>8095.88</v>
      </c>
      <c r="H278">
        <v>2179.5700000000002</v>
      </c>
      <c r="I278">
        <v>0</v>
      </c>
      <c r="J278">
        <v>4161.17</v>
      </c>
      <c r="K278">
        <v>0</v>
      </c>
      <c r="L278">
        <v>1357.5</v>
      </c>
      <c r="M278">
        <v>0</v>
      </c>
      <c r="N278">
        <v>48.627499999999998</v>
      </c>
      <c r="O278">
        <v>349.00599999999997</v>
      </c>
      <c r="P278">
        <v>209.76499999999999</v>
      </c>
      <c r="Q278">
        <v>139.24100000000001</v>
      </c>
      <c r="R278">
        <v>0</v>
      </c>
      <c r="S278">
        <v>0</v>
      </c>
      <c r="T278">
        <v>0</v>
      </c>
      <c r="U278">
        <v>0</v>
      </c>
      <c r="V278">
        <v>702.96199999999999</v>
      </c>
      <c r="W278">
        <v>117.899</v>
      </c>
      <c r="X278">
        <v>402.45699999999999</v>
      </c>
      <c r="Y278">
        <v>182.60599999999999</v>
      </c>
      <c r="Z278">
        <v>2.9099400000000002</v>
      </c>
      <c r="AA278">
        <v>0.17591300000000001</v>
      </c>
      <c r="AB278">
        <v>0.46246100000000001</v>
      </c>
    </row>
    <row r="279" spans="1:28">
      <c r="A279" s="1" t="str">
        <f t="shared" si="4"/>
        <v>SFm1996CZ115</v>
      </c>
      <c r="B279" t="s">
        <v>27</v>
      </c>
      <c r="C279">
        <v>1996</v>
      </c>
      <c r="D279" t="s">
        <v>39</v>
      </c>
      <c r="E279" t="s">
        <v>29</v>
      </c>
      <c r="F279">
        <v>5</v>
      </c>
      <c r="G279">
        <v>7401.88</v>
      </c>
      <c r="H279">
        <v>2179.5700000000002</v>
      </c>
      <c r="I279">
        <v>0</v>
      </c>
      <c r="J279">
        <v>4119.03</v>
      </c>
      <c r="K279">
        <v>0</v>
      </c>
      <c r="L279">
        <v>943.68799999999999</v>
      </c>
      <c r="M279">
        <v>0</v>
      </c>
      <c r="N279">
        <v>12.257400000000001</v>
      </c>
      <c r="O279">
        <v>147.328</v>
      </c>
      <c r="P279">
        <v>52.936999999999998</v>
      </c>
      <c r="Q279">
        <v>94.390799999999999</v>
      </c>
      <c r="R279">
        <v>0</v>
      </c>
      <c r="S279">
        <v>0</v>
      </c>
      <c r="T279">
        <v>0</v>
      </c>
      <c r="U279">
        <v>0</v>
      </c>
      <c r="V279">
        <v>419.72699999999998</v>
      </c>
      <c r="W279">
        <v>117.899</v>
      </c>
      <c r="X279">
        <v>116.143</v>
      </c>
      <c r="Y279">
        <v>185.684</v>
      </c>
      <c r="Z279">
        <v>2.4697399999999998</v>
      </c>
      <c r="AA279">
        <v>0.17591300000000001</v>
      </c>
      <c r="AB279">
        <v>0.46521099999999999</v>
      </c>
    </row>
    <row r="280" spans="1:28">
      <c r="A280" s="1" t="str">
        <f t="shared" si="4"/>
        <v>SFm1996CZ121</v>
      </c>
      <c r="B280" t="s">
        <v>27</v>
      </c>
      <c r="C280">
        <v>1996</v>
      </c>
      <c r="D280" t="s">
        <v>40</v>
      </c>
      <c r="E280" t="s">
        <v>29</v>
      </c>
      <c r="F280">
        <v>1</v>
      </c>
      <c r="G280">
        <v>8670.86</v>
      </c>
      <c r="H280">
        <v>2179.5700000000002</v>
      </c>
      <c r="I280">
        <v>0</v>
      </c>
      <c r="J280">
        <v>4129.8999999999996</v>
      </c>
      <c r="K280">
        <v>0</v>
      </c>
      <c r="L280">
        <v>1956.82</v>
      </c>
      <c r="M280">
        <v>0</v>
      </c>
      <c r="N280">
        <v>35.334299999999999</v>
      </c>
      <c r="O280">
        <v>369.24</v>
      </c>
      <c r="P280">
        <v>140.81899999999999</v>
      </c>
      <c r="Q280">
        <v>228.42099999999999</v>
      </c>
      <c r="R280">
        <v>0</v>
      </c>
      <c r="S280">
        <v>0</v>
      </c>
      <c r="T280">
        <v>0</v>
      </c>
      <c r="U280">
        <v>0</v>
      </c>
      <c r="V280">
        <v>585.94600000000003</v>
      </c>
      <c r="W280">
        <v>117.899</v>
      </c>
      <c r="X280">
        <v>276.971</v>
      </c>
      <c r="Y280">
        <v>191.07499999999999</v>
      </c>
      <c r="Z280">
        <v>4.04772</v>
      </c>
      <c r="AA280">
        <v>0.17591300000000001</v>
      </c>
      <c r="AB280">
        <v>0.45293299999999997</v>
      </c>
    </row>
    <row r="281" spans="1:28">
      <c r="A281" s="1" t="str">
        <f t="shared" si="4"/>
        <v>SFm1996CZ122</v>
      </c>
      <c r="B281" t="s">
        <v>27</v>
      </c>
      <c r="C281">
        <v>1996</v>
      </c>
      <c r="D281" t="s">
        <v>40</v>
      </c>
      <c r="E281" t="s">
        <v>29</v>
      </c>
      <c r="F281">
        <v>2</v>
      </c>
      <c r="G281">
        <v>8422.4699999999993</v>
      </c>
      <c r="H281">
        <v>2179.5700000000002</v>
      </c>
      <c r="I281">
        <v>0</v>
      </c>
      <c r="J281">
        <v>4135.13</v>
      </c>
      <c r="K281">
        <v>0</v>
      </c>
      <c r="L281">
        <v>1722.68</v>
      </c>
      <c r="M281">
        <v>0</v>
      </c>
      <c r="N281">
        <v>37.687399999999997</v>
      </c>
      <c r="O281">
        <v>347.392</v>
      </c>
      <c r="P281">
        <v>149.654</v>
      </c>
      <c r="Q281">
        <v>197.738</v>
      </c>
      <c r="R281">
        <v>0</v>
      </c>
      <c r="S281">
        <v>0</v>
      </c>
      <c r="T281">
        <v>0</v>
      </c>
      <c r="U281">
        <v>0</v>
      </c>
      <c r="V281">
        <v>609.48</v>
      </c>
      <c r="W281">
        <v>117.899</v>
      </c>
      <c r="X281">
        <v>300.89600000000002</v>
      </c>
      <c r="Y281">
        <v>190.684</v>
      </c>
      <c r="Z281">
        <v>3.5484200000000001</v>
      </c>
      <c r="AA281">
        <v>0.17591300000000001</v>
      </c>
      <c r="AB281">
        <v>0.45534400000000003</v>
      </c>
    </row>
    <row r="282" spans="1:28">
      <c r="A282" s="1" t="str">
        <f t="shared" si="4"/>
        <v>SFm1996CZ123</v>
      </c>
      <c r="B282" t="s">
        <v>27</v>
      </c>
      <c r="C282">
        <v>1996</v>
      </c>
      <c r="D282" t="s">
        <v>40</v>
      </c>
      <c r="E282" t="s">
        <v>29</v>
      </c>
      <c r="F282">
        <v>3</v>
      </c>
      <c r="G282">
        <v>7660.13</v>
      </c>
      <c r="H282">
        <v>2179.5700000000002</v>
      </c>
      <c r="I282">
        <v>0</v>
      </c>
      <c r="J282">
        <v>4139.3599999999997</v>
      </c>
      <c r="K282">
        <v>0</v>
      </c>
      <c r="L282">
        <v>1051.3499999999999</v>
      </c>
      <c r="M282">
        <v>0</v>
      </c>
      <c r="N282">
        <v>35.046399999999998</v>
      </c>
      <c r="O282">
        <v>254.8</v>
      </c>
      <c r="P282">
        <v>139.47399999999999</v>
      </c>
      <c r="Q282">
        <v>115.32599999999999</v>
      </c>
      <c r="R282">
        <v>0</v>
      </c>
      <c r="S282">
        <v>0</v>
      </c>
      <c r="T282">
        <v>0</v>
      </c>
      <c r="U282">
        <v>0</v>
      </c>
      <c r="V282">
        <v>581.64400000000001</v>
      </c>
      <c r="W282">
        <v>117.899</v>
      </c>
      <c r="X282">
        <v>273.38499999999999</v>
      </c>
      <c r="Y282">
        <v>190.35900000000001</v>
      </c>
      <c r="Z282">
        <v>3.25976</v>
      </c>
      <c r="AA282">
        <v>0.17591300000000001</v>
      </c>
      <c r="AB282">
        <v>0.458204</v>
      </c>
    </row>
    <row r="283" spans="1:28">
      <c r="A283" s="1" t="str">
        <f t="shared" si="4"/>
        <v>SFm1996CZ124</v>
      </c>
      <c r="B283" t="s">
        <v>27</v>
      </c>
      <c r="C283">
        <v>1996</v>
      </c>
      <c r="D283" t="s">
        <v>40</v>
      </c>
      <c r="E283" t="s">
        <v>29</v>
      </c>
      <c r="F283">
        <v>4</v>
      </c>
      <c r="G283">
        <v>7682.38</v>
      </c>
      <c r="H283">
        <v>2179.5700000000002</v>
      </c>
      <c r="I283">
        <v>0</v>
      </c>
      <c r="J283">
        <v>4104.28</v>
      </c>
      <c r="K283">
        <v>0</v>
      </c>
      <c r="L283">
        <v>1222.08</v>
      </c>
      <c r="M283">
        <v>0</v>
      </c>
      <c r="N283">
        <v>8.1396899999999999</v>
      </c>
      <c r="O283">
        <v>168.304</v>
      </c>
      <c r="P283">
        <v>31.976400000000002</v>
      </c>
      <c r="Q283">
        <v>136.327</v>
      </c>
      <c r="R283">
        <v>0</v>
      </c>
      <c r="S283">
        <v>0</v>
      </c>
      <c r="T283">
        <v>0</v>
      </c>
      <c r="U283">
        <v>0</v>
      </c>
      <c r="V283">
        <v>380.77600000000001</v>
      </c>
      <c r="W283">
        <v>117.899</v>
      </c>
      <c r="X283">
        <v>69.940399999999997</v>
      </c>
      <c r="Y283">
        <v>192.93600000000001</v>
      </c>
      <c r="Z283">
        <v>3.13822</v>
      </c>
      <c r="AA283">
        <v>0.17591300000000001</v>
      </c>
      <c r="AB283">
        <v>0.458117</v>
      </c>
    </row>
    <row r="284" spans="1:28">
      <c r="A284" s="1" t="str">
        <f t="shared" si="4"/>
        <v>SFm1996CZ125</v>
      </c>
      <c r="B284" t="s">
        <v>27</v>
      </c>
      <c r="C284">
        <v>1996</v>
      </c>
      <c r="D284" t="s">
        <v>40</v>
      </c>
      <c r="E284" t="s">
        <v>29</v>
      </c>
      <c r="F284">
        <v>5</v>
      </c>
      <c r="G284">
        <v>8039.02</v>
      </c>
      <c r="H284">
        <v>2179.5700000000002</v>
      </c>
      <c r="I284">
        <v>0</v>
      </c>
      <c r="J284">
        <v>4121.63</v>
      </c>
      <c r="K284">
        <v>0</v>
      </c>
      <c r="L284">
        <v>1433.34</v>
      </c>
      <c r="M284">
        <v>0</v>
      </c>
      <c r="N284">
        <v>24.2301</v>
      </c>
      <c r="O284">
        <v>280.245</v>
      </c>
      <c r="P284">
        <v>95.897400000000005</v>
      </c>
      <c r="Q284">
        <v>184.34800000000001</v>
      </c>
      <c r="R284">
        <v>0</v>
      </c>
      <c r="S284">
        <v>0</v>
      </c>
      <c r="T284">
        <v>0</v>
      </c>
      <c r="U284">
        <v>0</v>
      </c>
      <c r="V284">
        <v>507.95</v>
      </c>
      <c r="W284">
        <v>117.899</v>
      </c>
      <c r="X284">
        <v>198.37700000000001</v>
      </c>
      <c r="Y284">
        <v>191.673</v>
      </c>
      <c r="Z284">
        <v>1.7050799999999999</v>
      </c>
      <c r="AA284">
        <v>0.17591300000000001</v>
      </c>
      <c r="AB284">
        <v>0.46124399999999999</v>
      </c>
    </row>
    <row r="285" spans="1:28">
      <c r="A285" s="1" t="str">
        <f t="shared" si="4"/>
        <v>SFm2003CZ111</v>
      </c>
      <c r="B285" t="s">
        <v>27</v>
      </c>
      <c r="C285">
        <v>2003</v>
      </c>
      <c r="D285" t="s">
        <v>39</v>
      </c>
      <c r="E285" t="s">
        <v>29</v>
      </c>
      <c r="F285">
        <v>1</v>
      </c>
      <c r="G285">
        <v>8685.59</v>
      </c>
      <c r="H285">
        <v>2113</v>
      </c>
      <c r="I285">
        <v>0</v>
      </c>
      <c r="J285">
        <v>3990.38</v>
      </c>
      <c r="K285">
        <v>0</v>
      </c>
      <c r="L285">
        <v>2112.27</v>
      </c>
      <c r="M285">
        <v>0</v>
      </c>
      <c r="N285">
        <v>45.560299999999998</v>
      </c>
      <c r="O285">
        <v>424.38400000000001</v>
      </c>
      <c r="P285">
        <v>166.74299999999999</v>
      </c>
      <c r="Q285">
        <v>257.642</v>
      </c>
      <c r="R285">
        <v>0</v>
      </c>
      <c r="S285">
        <v>0</v>
      </c>
      <c r="T285">
        <v>0</v>
      </c>
      <c r="U285">
        <v>0</v>
      </c>
      <c r="V285">
        <v>629.18899999999996</v>
      </c>
      <c r="W285">
        <v>117.899</v>
      </c>
      <c r="X285">
        <v>329.59800000000001</v>
      </c>
      <c r="Y285">
        <v>181.69200000000001</v>
      </c>
      <c r="Z285">
        <v>1.7434799999999999</v>
      </c>
      <c r="AA285">
        <v>0.17055300000000001</v>
      </c>
      <c r="AB285">
        <v>0.44686300000000001</v>
      </c>
    </row>
    <row r="286" spans="1:28">
      <c r="A286" s="1" t="str">
        <f t="shared" si="4"/>
        <v>SFm2003CZ112</v>
      </c>
      <c r="B286" t="s">
        <v>27</v>
      </c>
      <c r="C286">
        <v>2003</v>
      </c>
      <c r="D286" t="s">
        <v>39</v>
      </c>
      <c r="E286" t="s">
        <v>29</v>
      </c>
      <c r="F286">
        <v>2</v>
      </c>
      <c r="G286">
        <v>8267.66</v>
      </c>
      <c r="H286">
        <v>2113</v>
      </c>
      <c r="I286">
        <v>0</v>
      </c>
      <c r="J286">
        <v>3961.51</v>
      </c>
      <c r="K286">
        <v>0</v>
      </c>
      <c r="L286">
        <v>1912.77</v>
      </c>
      <c r="M286">
        <v>0</v>
      </c>
      <c r="N286">
        <v>16.055299999999999</v>
      </c>
      <c r="O286">
        <v>264.334</v>
      </c>
      <c r="P286">
        <v>58.9664</v>
      </c>
      <c r="Q286">
        <v>205.36699999999999</v>
      </c>
      <c r="R286">
        <v>0</v>
      </c>
      <c r="S286">
        <v>0</v>
      </c>
      <c r="T286">
        <v>0</v>
      </c>
      <c r="U286">
        <v>0</v>
      </c>
      <c r="V286">
        <v>426.90600000000001</v>
      </c>
      <c r="W286">
        <v>117.899</v>
      </c>
      <c r="X286">
        <v>125.31699999999999</v>
      </c>
      <c r="Y286">
        <v>183.68899999999999</v>
      </c>
      <c r="Z286">
        <v>3.19048</v>
      </c>
      <c r="AA286">
        <v>0.17055300000000001</v>
      </c>
      <c r="AB286">
        <v>0.44364799999999999</v>
      </c>
    </row>
    <row r="287" spans="1:28">
      <c r="A287" s="1" t="str">
        <f t="shared" si="4"/>
        <v>SFm2003CZ113</v>
      </c>
      <c r="B287" t="s">
        <v>27</v>
      </c>
      <c r="C287">
        <v>2003</v>
      </c>
      <c r="D287" t="s">
        <v>39</v>
      </c>
      <c r="E287" t="s">
        <v>29</v>
      </c>
      <c r="F287">
        <v>3</v>
      </c>
      <c r="G287">
        <v>8057.02</v>
      </c>
      <c r="H287">
        <v>2113</v>
      </c>
      <c r="I287">
        <v>0</v>
      </c>
      <c r="J287">
        <v>3990.57</v>
      </c>
      <c r="K287">
        <v>0</v>
      </c>
      <c r="L287">
        <v>1607.19</v>
      </c>
      <c r="M287">
        <v>0</v>
      </c>
      <c r="N287">
        <v>37.993899999999996</v>
      </c>
      <c r="O287">
        <v>308.27100000000002</v>
      </c>
      <c r="P287">
        <v>138.982</v>
      </c>
      <c r="Q287">
        <v>169.28899999999999</v>
      </c>
      <c r="R287">
        <v>0</v>
      </c>
      <c r="S287">
        <v>0</v>
      </c>
      <c r="T287">
        <v>0</v>
      </c>
      <c r="U287">
        <v>0</v>
      </c>
      <c r="V287">
        <v>579.85199999999998</v>
      </c>
      <c r="W287">
        <v>117.899</v>
      </c>
      <c r="X287">
        <v>280.28899999999999</v>
      </c>
      <c r="Y287">
        <v>181.66300000000001</v>
      </c>
      <c r="Z287">
        <v>3.3601899999999998</v>
      </c>
      <c r="AA287">
        <v>0.17055300000000001</v>
      </c>
      <c r="AB287">
        <v>0.44379299999999999</v>
      </c>
    </row>
    <row r="288" spans="1:28">
      <c r="A288" s="1" t="str">
        <f t="shared" si="4"/>
        <v>SFm2003CZ114</v>
      </c>
      <c r="B288" t="s">
        <v>27</v>
      </c>
      <c r="C288">
        <v>2003</v>
      </c>
      <c r="D288" t="s">
        <v>39</v>
      </c>
      <c r="E288" t="s">
        <v>29</v>
      </c>
      <c r="F288">
        <v>4</v>
      </c>
      <c r="G288">
        <v>8438.82</v>
      </c>
      <c r="H288">
        <v>2113</v>
      </c>
      <c r="I288">
        <v>0</v>
      </c>
      <c r="J288">
        <v>3995.41</v>
      </c>
      <c r="K288">
        <v>0</v>
      </c>
      <c r="L288">
        <v>1912.75</v>
      </c>
      <c r="M288">
        <v>0</v>
      </c>
      <c r="N288">
        <v>45.560499999999998</v>
      </c>
      <c r="O288">
        <v>372.10899999999998</v>
      </c>
      <c r="P288">
        <v>166.74299999999999</v>
      </c>
      <c r="Q288">
        <v>205.36500000000001</v>
      </c>
      <c r="R288">
        <v>0</v>
      </c>
      <c r="S288">
        <v>0</v>
      </c>
      <c r="T288">
        <v>0</v>
      </c>
      <c r="U288">
        <v>0</v>
      </c>
      <c r="V288">
        <v>628.83600000000001</v>
      </c>
      <c r="W288">
        <v>117.899</v>
      </c>
      <c r="X288">
        <v>329.60300000000001</v>
      </c>
      <c r="Y288">
        <v>181.333</v>
      </c>
      <c r="Z288">
        <v>3.1907100000000002</v>
      </c>
      <c r="AA288">
        <v>0.17055300000000001</v>
      </c>
      <c r="AB288">
        <v>0.44364799999999999</v>
      </c>
    </row>
    <row r="289" spans="1:28">
      <c r="A289" s="1" t="str">
        <f t="shared" si="4"/>
        <v>SFm2003CZ115</v>
      </c>
      <c r="B289" t="s">
        <v>27</v>
      </c>
      <c r="C289">
        <v>2003</v>
      </c>
      <c r="D289" t="s">
        <v>39</v>
      </c>
      <c r="E289" t="s">
        <v>29</v>
      </c>
      <c r="F289">
        <v>5</v>
      </c>
      <c r="G289">
        <v>7203.49</v>
      </c>
      <c r="H289">
        <v>2113</v>
      </c>
      <c r="I289">
        <v>0</v>
      </c>
      <c r="J289">
        <v>4001.36</v>
      </c>
      <c r="K289">
        <v>0</v>
      </c>
      <c r="L289">
        <v>828.779</v>
      </c>
      <c r="M289">
        <v>0</v>
      </c>
      <c r="N289">
        <v>37.993899999999996</v>
      </c>
      <c r="O289">
        <v>222.35900000000001</v>
      </c>
      <c r="P289">
        <v>138.982</v>
      </c>
      <c r="Q289">
        <v>83.377200000000002</v>
      </c>
      <c r="R289">
        <v>0</v>
      </c>
      <c r="S289">
        <v>0</v>
      </c>
      <c r="T289">
        <v>0</v>
      </c>
      <c r="U289">
        <v>0</v>
      </c>
      <c r="V289">
        <v>579.07299999999998</v>
      </c>
      <c r="W289">
        <v>117.899</v>
      </c>
      <c r="X289">
        <v>280.28899999999999</v>
      </c>
      <c r="Y289">
        <v>180.88399999999999</v>
      </c>
      <c r="Z289">
        <v>2.2514099999999999</v>
      </c>
      <c r="AA289">
        <v>0.17055300000000001</v>
      </c>
      <c r="AB289">
        <v>0.450546</v>
      </c>
    </row>
    <row r="290" spans="1:28">
      <c r="A290" s="1" t="str">
        <f t="shared" si="4"/>
        <v>SFm2003CZ121</v>
      </c>
      <c r="B290" t="s">
        <v>27</v>
      </c>
      <c r="C290">
        <v>2003</v>
      </c>
      <c r="D290" t="s">
        <v>40</v>
      </c>
      <c r="E290" t="s">
        <v>29</v>
      </c>
      <c r="F290">
        <v>1</v>
      </c>
      <c r="G290">
        <v>6860.61</v>
      </c>
      <c r="H290">
        <v>2113</v>
      </c>
      <c r="I290">
        <v>0</v>
      </c>
      <c r="J290">
        <v>4001</v>
      </c>
      <c r="K290">
        <v>0</v>
      </c>
      <c r="L290">
        <v>490.73399999999998</v>
      </c>
      <c r="M290">
        <v>0</v>
      </c>
      <c r="N290">
        <v>46.541800000000002</v>
      </c>
      <c r="O290">
        <v>209.339</v>
      </c>
      <c r="P290">
        <v>157.114</v>
      </c>
      <c r="Q290">
        <v>52.225000000000001</v>
      </c>
      <c r="R290">
        <v>0</v>
      </c>
      <c r="S290">
        <v>0</v>
      </c>
      <c r="T290">
        <v>0</v>
      </c>
      <c r="U290">
        <v>0</v>
      </c>
      <c r="V290">
        <v>608.27700000000004</v>
      </c>
      <c r="W290">
        <v>117.899</v>
      </c>
      <c r="X290">
        <v>303.315</v>
      </c>
      <c r="Y290">
        <v>187.06200000000001</v>
      </c>
      <c r="Z290">
        <v>2.0274000000000001</v>
      </c>
      <c r="AA290">
        <v>0.17055300000000001</v>
      </c>
      <c r="AB290">
        <v>0.44717600000000002</v>
      </c>
    </row>
    <row r="291" spans="1:28">
      <c r="A291" s="1" t="str">
        <f t="shared" si="4"/>
        <v>SFm2003CZ122</v>
      </c>
      <c r="B291" t="s">
        <v>27</v>
      </c>
      <c r="C291">
        <v>2003</v>
      </c>
      <c r="D291" t="s">
        <v>40</v>
      </c>
      <c r="E291" t="s">
        <v>29</v>
      </c>
      <c r="F291">
        <v>2</v>
      </c>
      <c r="G291">
        <v>8068.66</v>
      </c>
      <c r="H291">
        <v>2113</v>
      </c>
      <c r="I291">
        <v>0</v>
      </c>
      <c r="J291">
        <v>3985.7</v>
      </c>
      <c r="K291">
        <v>0</v>
      </c>
      <c r="L291">
        <v>1586.44</v>
      </c>
      <c r="M291">
        <v>0</v>
      </c>
      <c r="N291">
        <v>45.505299999999998</v>
      </c>
      <c r="O291">
        <v>338.01499999999999</v>
      </c>
      <c r="P291">
        <v>153.45599999999999</v>
      </c>
      <c r="Q291">
        <v>184.559</v>
      </c>
      <c r="R291">
        <v>0</v>
      </c>
      <c r="S291">
        <v>0</v>
      </c>
      <c r="T291">
        <v>0</v>
      </c>
      <c r="U291">
        <v>0</v>
      </c>
      <c r="V291">
        <v>601.14800000000002</v>
      </c>
      <c r="W291">
        <v>117.899</v>
      </c>
      <c r="X291">
        <v>295.08699999999999</v>
      </c>
      <c r="Y291">
        <v>188.161</v>
      </c>
      <c r="Z291">
        <v>3.5217200000000002</v>
      </c>
      <c r="AA291">
        <v>0.17055300000000001</v>
      </c>
      <c r="AB291">
        <v>0.43850099999999997</v>
      </c>
    </row>
    <row r="292" spans="1:28">
      <c r="A292" s="1" t="str">
        <f t="shared" si="4"/>
        <v>SFm2003CZ123</v>
      </c>
      <c r="B292" t="s">
        <v>27</v>
      </c>
      <c r="C292">
        <v>2003</v>
      </c>
      <c r="D292" t="s">
        <v>40</v>
      </c>
      <c r="E292" t="s">
        <v>29</v>
      </c>
      <c r="F292">
        <v>3</v>
      </c>
      <c r="G292">
        <v>7764.74</v>
      </c>
      <c r="H292">
        <v>2113</v>
      </c>
      <c r="I292">
        <v>0</v>
      </c>
      <c r="J292">
        <v>3974.97</v>
      </c>
      <c r="K292">
        <v>0</v>
      </c>
      <c r="L292">
        <v>1377.64</v>
      </c>
      <c r="M292">
        <v>0</v>
      </c>
      <c r="N292">
        <v>32.412100000000002</v>
      </c>
      <c r="O292">
        <v>266.72199999999998</v>
      </c>
      <c r="P292">
        <v>108.938</v>
      </c>
      <c r="Q292">
        <v>157.78399999999999</v>
      </c>
      <c r="R292">
        <v>0</v>
      </c>
      <c r="S292">
        <v>0</v>
      </c>
      <c r="T292">
        <v>0</v>
      </c>
      <c r="U292">
        <v>0</v>
      </c>
      <c r="V292">
        <v>526.69899999999996</v>
      </c>
      <c r="W292">
        <v>117.899</v>
      </c>
      <c r="X292">
        <v>219.89500000000001</v>
      </c>
      <c r="Y292">
        <v>188.905</v>
      </c>
      <c r="Z292">
        <v>3.1026899999999999</v>
      </c>
      <c r="AA292">
        <v>0.17055300000000001</v>
      </c>
      <c r="AB292">
        <v>0.44072699999999998</v>
      </c>
    </row>
    <row r="293" spans="1:28">
      <c r="A293" s="1" t="str">
        <f t="shared" si="4"/>
        <v>SFm2003CZ124</v>
      </c>
      <c r="B293" t="s">
        <v>27</v>
      </c>
      <c r="C293">
        <v>2003</v>
      </c>
      <c r="D293" t="s">
        <v>40</v>
      </c>
      <c r="E293" t="s">
        <v>29</v>
      </c>
      <c r="F293">
        <v>4</v>
      </c>
      <c r="G293">
        <v>7014.78</v>
      </c>
      <c r="H293">
        <v>2113</v>
      </c>
      <c r="I293">
        <v>0</v>
      </c>
      <c r="J293">
        <v>3959.62</v>
      </c>
      <c r="K293">
        <v>0</v>
      </c>
      <c r="L293">
        <v>803.95500000000004</v>
      </c>
      <c r="M293">
        <v>0</v>
      </c>
      <c r="N293">
        <v>11.5913</v>
      </c>
      <c r="O293">
        <v>126.61499999999999</v>
      </c>
      <c r="P293">
        <v>38.966999999999999</v>
      </c>
      <c r="Q293">
        <v>87.648300000000006</v>
      </c>
      <c r="R293">
        <v>0</v>
      </c>
      <c r="S293">
        <v>0</v>
      </c>
      <c r="T293">
        <v>0</v>
      </c>
      <c r="U293">
        <v>0</v>
      </c>
      <c r="V293">
        <v>390.52699999999999</v>
      </c>
      <c r="W293">
        <v>117.899</v>
      </c>
      <c r="X293">
        <v>82.674099999999996</v>
      </c>
      <c r="Y293">
        <v>189.95400000000001</v>
      </c>
      <c r="Z293">
        <v>2.8098999999999998</v>
      </c>
      <c r="AA293">
        <v>0.17055300000000001</v>
      </c>
      <c r="AB293">
        <v>0.44349699999999997</v>
      </c>
    </row>
    <row r="294" spans="1:28">
      <c r="A294" s="1" t="str">
        <f t="shared" si="4"/>
        <v>SFm2003CZ125</v>
      </c>
      <c r="B294" t="s">
        <v>27</v>
      </c>
      <c r="C294">
        <v>2003</v>
      </c>
      <c r="D294" t="s">
        <v>40</v>
      </c>
      <c r="E294" t="s">
        <v>29</v>
      </c>
      <c r="F294">
        <v>5</v>
      </c>
      <c r="G294">
        <v>7620.13</v>
      </c>
      <c r="H294">
        <v>2113</v>
      </c>
      <c r="I294">
        <v>0</v>
      </c>
      <c r="J294">
        <v>3994.63</v>
      </c>
      <c r="K294">
        <v>0</v>
      </c>
      <c r="L294">
        <v>1148.6300000000001</v>
      </c>
      <c r="M294">
        <v>0</v>
      </c>
      <c r="N294">
        <v>49.2622</v>
      </c>
      <c r="O294">
        <v>314.61700000000002</v>
      </c>
      <c r="P294">
        <v>165.76300000000001</v>
      </c>
      <c r="Q294">
        <v>148.85400000000001</v>
      </c>
      <c r="R294">
        <v>0</v>
      </c>
      <c r="S294">
        <v>0</v>
      </c>
      <c r="T294">
        <v>0</v>
      </c>
      <c r="U294">
        <v>0</v>
      </c>
      <c r="V294">
        <v>631.78800000000001</v>
      </c>
      <c r="W294">
        <v>117.899</v>
      </c>
      <c r="X294">
        <v>326.36399999999998</v>
      </c>
      <c r="Y294">
        <v>187.52500000000001</v>
      </c>
      <c r="Z294">
        <v>1.44818</v>
      </c>
      <c r="AA294">
        <v>0.17055300000000001</v>
      </c>
      <c r="AB294">
        <v>0.44622099999999998</v>
      </c>
    </row>
    <row r="295" spans="1:28">
      <c r="A295" s="1" t="str">
        <f t="shared" si="4"/>
        <v>SFm2007CZ111</v>
      </c>
      <c r="B295" t="s">
        <v>27</v>
      </c>
      <c r="C295">
        <v>2007</v>
      </c>
      <c r="D295" t="s">
        <v>39</v>
      </c>
      <c r="E295" t="s">
        <v>29</v>
      </c>
      <c r="F295">
        <v>1</v>
      </c>
      <c r="G295">
        <v>8101.34</v>
      </c>
      <c r="H295">
        <v>2113</v>
      </c>
      <c r="I295">
        <v>0</v>
      </c>
      <c r="J295">
        <v>3937.11</v>
      </c>
      <c r="K295">
        <v>0</v>
      </c>
      <c r="L295">
        <v>1689.7</v>
      </c>
      <c r="M295">
        <v>0</v>
      </c>
      <c r="N295">
        <v>27.2653</v>
      </c>
      <c r="O295">
        <v>334.27100000000002</v>
      </c>
      <c r="P295">
        <v>95.204999999999998</v>
      </c>
      <c r="Q295">
        <v>239.066</v>
      </c>
      <c r="R295">
        <v>0</v>
      </c>
      <c r="S295">
        <v>0</v>
      </c>
      <c r="T295">
        <v>0</v>
      </c>
      <c r="U295">
        <v>0</v>
      </c>
      <c r="V295">
        <v>477.28</v>
      </c>
      <c r="W295">
        <v>100.634</v>
      </c>
      <c r="X295">
        <v>203.30799999999999</v>
      </c>
      <c r="Y295">
        <v>173.33799999999999</v>
      </c>
      <c r="Z295">
        <v>3.1046399999999998</v>
      </c>
      <c r="AA295">
        <v>0.17055300000000001</v>
      </c>
      <c r="AB295">
        <v>0.433556</v>
      </c>
    </row>
    <row r="296" spans="1:28">
      <c r="A296" s="1" t="str">
        <f t="shared" si="4"/>
        <v>SFm2007CZ112</v>
      </c>
      <c r="B296" t="s">
        <v>27</v>
      </c>
      <c r="C296">
        <v>2007</v>
      </c>
      <c r="D296" t="s">
        <v>39</v>
      </c>
      <c r="E296" t="s">
        <v>29</v>
      </c>
      <c r="F296">
        <v>2</v>
      </c>
      <c r="G296">
        <v>7820.46</v>
      </c>
      <c r="H296">
        <v>2113</v>
      </c>
      <c r="I296">
        <v>0</v>
      </c>
      <c r="J296">
        <v>3922.7</v>
      </c>
      <c r="K296">
        <v>0</v>
      </c>
      <c r="L296">
        <v>1490.35</v>
      </c>
      <c r="M296">
        <v>0</v>
      </c>
      <c r="N296">
        <v>14.069599999999999</v>
      </c>
      <c r="O296">
        <v>280.34500000000003</v>
      </c>
      <c r="P296">
        <v>49.103700000000003</v>
      </c>
      <c r="Q296">
        <v>231.24199999999999</v>
      </c>
      <c r="R296">
        <v>0</v>
      </c>
      <c r="S296">
        <v>0</v>
      </c>
      <c r="T296">
        <v>0</v>
      </c>
      <c r="U296">
        <v>0</v>
      </c>
      <c r="V296">
        <v>386.24900000000002</v>
      </c>
      <c r="W296">
        <v>100.634</v>
      </c>
      <c r="X296">
        <v>111.405</v>
      </c>
      <c r="Y296">
        <v>174.21</v>
      </c>
      <c r="Z296">
        <v>1.3239300000000001</v>
      </c>
      <c r="AA296">
        <v>0.17055300000000001</v>
      </c>
      <c r="AB296">
        <v>0.44196000000000002</v>
      </c>
    </row>
    <row r="297" spans="1:28">
      <c r="A297" s="1" t="str">
        <f t="shared" si="4"/>
        <v>SFm2007CZ113</v>
      </c>
      <c r="B297" t="s">
        <v>27</v>
      </c>
      <c r="C297">
        <v>2007</v>
      </c>
      <c r="D297" t="s">
        <v>39</v>
      </c>
      <c r="E297" t="s">
        <v>29</v>
      </c>
      <c r="F297">
        <v>3</v>
      </c>
      <c r="G297">
        <v>8139.2</v>
      </c>
      <c r="H297">
        <v>2113</v>
      </c>
      <c r="I297">
        <v>0</v>
      </c>
      <c r="J297">
        <v>3941.59</v>
      </c>
      <c r="K297">
        <v>0</v>
      </c>
      <c r="L297">
        <v>1709</v>
      </c>
      <c r="M297">
        <v>0</v>
      </c>
      <c r="N297">
        <v>30.6387</v>
      </c>
      <c r="O297">
        <v>344.96699999999998</v>
      </c>
      <c r="P297">
        <v>107.196</v>
      </c>
      <c r="Q297">
        <v>237.77199999999999</v>
      </c>
      <c r="R297">
        <v>0</v>
      </c>
      <c r="S297">
        <v>0</v>
      </c>
      <c r="T297">
        <v>0</v>
      </c>
      <c r="U297">
        <v>0</v>
      </c>
      <c r="V297">
        <v>498.8</v>
      </c>
      <c r="W297">
        <v>100.634</v>
      </c>
      <c r="X297">
        <v>225.10300000000001</v>
      </c>
      <c r="Y297">
        <v>173.06299999999999</v>
      </c>
      <c r="Z297">
        <v>2.6472799999999999</v>
      </c>
      <c r="AA297">
        <v>0.17055300000000001</v>
      </c>
      <c r="AB297">
        <v>0.43594699999999997</v>
      </c>
    </row>
    <row r="298" spans="1:28">
      <c r="A298" s="1" t="str">
        <f t="shared" si="4"/>
        <v>SFm2007CZ114</v>
      </c>
      <c r="B298" t="s">
        <v>27</v>
      </c>
      <c r="C298">
        <v>2007</v>
      </c>
      <c r="D298" t="s">
        <v>39</v>
      </c>
      <c r="E298" t="s">
        <v>29</v>
      </c>
      <c r="F298">
        <v>4</v>
      </c>
      <c r="G298">
        <v>7501.73</v>
      </c>
      <c r="H298">
        <v>2113</v>
      </c>
      <c r="I298">
        <v>0</v>
      </c>
      <c r="J298">
        <v>3962.08</v>
      </c>
      <c r="K298">
        <v>0</v>
      </c>
      <c r="L298">
        <v>1108.79</v>
      </c>
      <c r="M298">
        <v>0</v>
      </c>
      <c r="N298">
        <v>37.905299999999997</v>
      </c>
      <c r="O298">
        <v>279.95299999999997</v>
      </c>
      <c r="P298">
        <v>132.45699999999999</v>
      </c>
      <c r="Q298">
        <v>147.49600000000001</v>
      </c>
      <c r="R298">
        <v>0</v>
      </c>
      <c r="S298">
        <v>0</v>
      </c>
      <c r="T298">
        <v>0</v>
      </c>
      <c r="U298">
        <v>0</v>
      </c>
      <c r="V298">
        <v>545.27499999999998</v>
      </c>
      <c r="W298">
        <v>100.634</v>
      </c>
      <c r="X298">
        <v>272.85500000000002</v>
      </c>
      <c r="Y298">
        <v>171.785</v>
      </c>
      <c r="Z298">
        <v>2.5591499999999998</v>
      </c>
      <c r="AA298">
        <v>0.17055300000000001</v>
      </c>
      <c r="AB298">
        <v>0.43894300000000003</v>
      </c>
    </row>
    <row r="299" spans="1:28">
      <c r="A299" s="1" t="str">
        <f t="shared" si="4"/>
        <v>SFm2007CZ115</v>
      </c>
      <c r="B299" t="s">
        <v>27</v>
      </c>
      <c r="C299">
        <v>2007</v>
      </c>
      <c r="D299" t="s">
        <v>39</v>
      </c>
      <c r="E299" t="s">
        <v>29</v>
      </c>
      <c r="F299">
        <v>5</v>
      </c>
      <c r="G299">
        <v>7907.3</v>
      </c>
      <c r="H299">
        <v>2113</v>
      </c>
      <c r="I299">
        <v>0</v>
      </c>
      <c r="J299">
        <v>3943.18</v>
      </c>
      <c r="K299">
        <v>0</v>
      </c>
      <c r="L299">
        <v>1512.88</v>
      </c>
      <c r="M299">
        <v>0</v>
      </c>
      <c r="N299">
        <v>29.060400000000001</v>
      </c>
      <c r="O299">
        <v>309.18799999999999</v>
      </c>
      <c r="P299">
        <v>101.31699999999999</v>
      </c>
      <c r="Q299">
        <v>207.87</v>
      </c>
      <c r="R299">
        <v>0</v>
      </c>
      <c r="S299">
        <v>0</v>
      </c>
      <c r="T299">
        <v>0</v>
      </c>
      <c r="U299">
        <v>0</v>
      </c>
      <c r="V299">
        <v>491.09699999999998</v>
      </c>
      <c r="W299">
        <v>100.634</v>
      </c>
      <c r="X299">
        <v>217.50299999999999</v>
      </c>
      <c r="Y299">
        <v>172.96</v>
      </c>
      <c r="Z299">
        <v>2.5376799999999999</v>
      </c>
      <c r="AA299">
        <v>0.17055300000000001</v>
      </c>
      <c r="AB299">
        <v>0.43737399999999999</v>
      </c>
    </row>
    <row r="300" spans="1:28">
      <c r="A300" s="1" t="str">
        <f t="shared" si="4"/>
        <v>SFm2007CZ121</v>
      </c>
      <c r="B300" t="s">
        <v>27</v>
      </c>
      <c r="C300">
        <v>2007</v>
      </c>
      <c r="D300" t="s">
        <v>40</v>
      </c>
      <c r="E300" t="s">
        <v>29</v>
      </c>
      <c r="F300">
        <v>1</v>
      </c>
      <c r="G300">
        <v>8281.11</v>
      </c>
      <c r="H300">
        <v>2113</v>
      </c>
      <c r="I300">
        <v>0</v>
      </c>
      <c r="J300">
        <v>3943.11</v>
      </c>
      <c r="K300">
        <v>0</v>
      </c>
      <c r="L300">
        <v>1772.86</v>
      </c>
      <c r="M300">
        <v>0</v>
      </c>
      <c r="N300">
        <v>42.7562</v>
      </c>
      <c r="O300">
        <v>409.38900000000001</v>
      </c>
      <c r="P300">
        <v>137.45599999999999</v>
      </c>
      <c r="Q300">
        <v>271.93299999999999</v>
      </c>
      <c r="R300">
        <v>0</v>
      </c>
      <c r="S300">
        <v>0</v>
      </c>
      <c r="T300">
        <v>0</v>
      </c>
      <c r="U300">
        <v>0</v>
      </c>
      <c r="V300">
        <v>559.82799999999997</v>
      </c>
      <c r="W300">
        <v>100.634</v>
      </c>
      <c r="X300">
        <v>280.12900000000002</v>
      </c>
      <c r="Y300">
        <v>179.065</v>
      </c>
      <c r="Z300">
        <v>2.8355800000000002</v>
      </c>
      <c r="AA300">
        <v>0.17055300000000001</v>
      </c>
      <c r="AB300">
        <v>0.430421</v>
      </c>
    </row>
    <row r="301" spans="1:28">
      <c r="A301" s="1" t="str">
        <f t="shared" si="4"/>
        <v>SFm2007CZ122</v>
      </c>
      <c r="B301" t="s">
        <v>27</v>
      </c>
      <c r="C301">
        <v>2007</v>
      </c>
      <c r="D301" t="s">
        <v>40</v>
      </c>
      <c r="E301" t="s">
        <v>29</v>
      </c>
      <c r="F301">
        <v>2</v>
      </c>
      <c r="G301">
        <v>7502.28</v>
      </c>
      <c r="H301">
        <v>2113</v>
      </c>
      <c r="I301">
        <v>0</v>
      </c>
      <c r="J301">
        <v>3955.6</v>
      </c>
      <c r="K301">
        <v>0</v>
      </c>
      <c r="L301">
        <v>1086.1600000000001</v>
      </c>
      <c r="M301">
        <v>0</v>
      </c>
      <c r="N301">
        <v>44.813699999999997</v>
      </c>
      <c r="O301">
        <v>302.714</v>
      </c>
      <c r="P301">
        <v>143.482</v>
      </c>
      <c r="Q301">
        <v>159.232</v>
      </c>
      <c r="R301">
        <v>0</v>
      </c>
      <c r="S301">
        <v>0</v>
      </c>
      <c r="T301">
        <v>0</v>
      </c>
      <c r="U301">
        <v>0</v>
      </c>
      <c r="V301">
        <v>578.64800000000002</v>
      </c>
      <c r="W301">
        <v>100.634</v>
      </c>
      <c r="X301">
        <v>299.73899999999998</v>
      </c>
      <c r="Y301">
        <v>178.27500000000001</v>
      </c>
      <c r="Z301">
        <v>2.7311999999999999</v>
      </c>
      <c r="AA301">
        <v>0.17055300000000001</v>
      </c>
      <c r="AB301">
        <v>0.43337900000000001</v>
      </c>
    </row>
    <row r="302" spans="1:28">
      <c r="A302" s="1" t="str">
        <f t="shared" si="4"/>
        <v>SFm2007CZ123</v>
      </c>
      <c r="B302" t="s">
        <v>27</v>
      </c>
      <c r="C302">
        <v>2007</v>
      </c>
      <c r="D302" t="s">
        <v>40</v>
      </c>
      <c r="E302" t="s">
        <v>29</v>
      </c>
      <c r="F302">
        <v>3</v>
      </c>
      <c r="G302">
        <v>7144.41</v>
      </c>
      <c r="H302">
        <v>2113</v>
      </c>
      <c r="I302">
        <v>0</v>
      </c>
      <c r="J302">
        <v>3919.03</v>
      </c>
      <c r="K302">
        <v>0</v>
      </c>
      <c r="L302">
        <v>934.57799999999997</v>
      </c>
      <c r="M302">
        <v>0</v>
      </c>
      <c r="N302">
        <v>10.1854</v>
      </c>
      <c r="O302">
        <v>167.62299999999999</v>
      </c>
      <c r="P302">
        <v>32.500700000000002</v>
      </c>
      <c r="Q302">
        <v>135.12200000000001</v>
      </c>
      <c r="R302">
        <v>0</v>
      </c>
      <c r="S302">
        <v>0</v>
      </c>
      <c r="T302">
        <v>0</v>
      </c>
      <c r="U302">
        <v>0</v>
      </c>
      <c r="V302">
        <v>354.565</v>
      </c>
      <c r="W302">
        <v>100.634</v>
      </c>
      <c r="X302">
        <v>73.421599999999998</v>
      </c>
      <c r="Y302">
        <v>180.50899999999999</v>
      </c>
      <c r="Z302">
        <v>2.3642400000000001</v>
      </c>
      <c r="AA302">
        <v>0.17055300000000001</v>
      </c>
      <c r="AB302">
        <v>0.43582300000000002</v>
      </c>
    </row>
    <row r="303" spans="1:28">
      <c r="A303" s="1" t="str">
        <f t="shared" si="4"/>
        <v>SFm2007CZ124</v>
      </c>
      <c r="B303" t="s">
        <v>27</v>
      </c>
      <c r="C303">
        <v>2007</v>
      </c>
      <c r="D303" t="s">
        <v>40</v>
      </c>
      <c r="E303" t="s">
        <v>29</v>
      </c>
      <c r="F303">
        <v>4</v>
      </c>
      <c r="G303">
        <v>6857.71</v>
      </c>
      <c r="H303">
        <v>2113</v>
      </c>
      <c r="I303">
        <v>0</v>
      </c>
      <c r="J303">
        <v>3961.14</v>
      </c>
      <c r="K303">
        <v>0</v>
      </c>
      <c r="L303">
        <v>535.76499999999999</v>
      </c>
      <c r="M303">
        <v>0</v>
      </c>
      <c r="N303">
        <v>41.378599999999999</v>
      </c>
      <c r="O303">
        <v>206.429</v>
      </c>
      <c r="P303">
        <v>132.80199999999999</v>
      </c>
      <c r="Q303">
        <v>73.626800000000003</v>
      </c>
      <c r="R303">
        <v>0</v>
      </c>
      <c r="S303">
        <v>0</v>
      </c>
      <c r="T303">
        <v>0</v>
      </c>
      <c r="U303">
        <v>0</v>
      </c>
      <c r="V303">
        <v>548.68299999999999</v>
      </c>
      <c r="W303">
        <v>100.634</v>
      </c>
      <c r="X303">
        <v>270.13</v>
      </c>
      <c r="Y303">
        <v>177.91900000000001</v>
      </c>
      <c r="Z303">
        <v>2.1373700000000002</v>
      </c>
      <c r="AA303">
        <v>0.17055300000000001</v>
      </c>
      <c r="AB303">
        <v>0.43865199999999999</v>
      </c>
    </row>
    <row r="304" spans="1:28">
      <c r="A304" s="1" t="str">
        <f t="shared" si="4"/>
        <v>SFm2007CZ125</v>
      </c>
      <c r="B304" t="s">
        <v>27</v>
      </c>
      <c r="C304">
        <v>2007</v>
      </c>
      <c r="D304" t="s">
        <v>40</v>
      </c>
      <c r="E304" t="s">
        <v>29</v>
      </c>
      <c r="F304">
        <v>5</v>
      </c>
      <c r="G304">
        <v>7022.98</v>
      </c>
      <c r="H304">
        <v>2113</v>
      </c>
      <c r="I304">
        <v>0</v>
      </c>
      <c r="J304">
        <v>3970.22</v>
      </c>
      <c r="K304">
        <v>0</v>
      </c>
      <c r="L304">
        <v>634.62699999999995</v>
      </c>
      <c r="M304">
        <v>0</v>
      </c>
      <c r="N304">
        <v>51.241300000000003</v>
      </c>
      <c r="O304">
        <v>253.89699999999999</v>
      </c>
      <c r="P304">
        <v>164.83199999999999</v>
      </c>
      <c r="Q304">
        <v>89.065399999999997</v>
      </c>
      <c r="R304">
        <v>0</v>
      </c>
      <c r="S304">
        <v>0</v>
      </c>
      <c r="T304">
        <v>0</v>
      </c>
      <c r="U304">
        <v>0</v>
      </c>
      <c r="V304">
        <v>605.58900000000006</v>
      </c>
      <c r="W304">
        <v>100.634</v>
      </c>
      <c r="X304">
        <v>327.59399999999999</v>
      </c>
      <c r="Y304">
        <v>177.36</v>
      </c>
      <c r="Z304">
        <v>2.0514199999999998</v>
      </c>
      <c r="AA304">
        <v>0.17055300000000001</v>
      </c>
      <c r="AB304">
        <v>0.43855699999999997</v>
      </c>
    </row>
    <row r="305" spans="1:28">
      <c r="A305" s="1" t="str">
        <f t="shared" si="4"/>
        <v>SFm1975CZ131</v>
      </c>
      <c r="B305" t="s">
        <v>27</v>
      </c>
      <c r="C305">
        <v>1975</v>
      </c>
      <c r="D305" t="s">
        <v>41</v>
      </c>
      <c r="E305" t="s">
        <v>29</v>
      </c>
      <c r="F305">
        <v>1</v>
      </c>
      <c r="G305">
        <v>7901.15</v>
      </c>
      <c r="H305">
        <v>1776.38</v>
      </c>
      <c r="I305">
        <v>0</v>
      </c>
      <c r="J305">
        <v>3278.49</v>
      </c>
      <c r="K305">
        <v>0</v>
      </c>
      <c r="L305">
        <v>2406.61</v>
      </c>
      <c r="M305">
        <v>0</v>
      </c>
      <c r="N305">
        <v>26.944500000000001</v>
      </c>
      <c r="O305">
        <v>412.72899999999998</v>
      </c>
      <c r="P305">
        <v>133.06899999999999</v>
      </c>
      <c r="Q305">
        <v>279.66000000000003</v>
      </c>
      <c r="R305">
        <v>0</v>
      </c>
      <c r="S305">
        <v>0</v>
      </c>
      <c r="T305">
        <v>0</v>
      </c>
      <c r="U305">
        <v>0</v>
      </c>
      <c r="V305">
        <v>581.13099999999997</v>
      </c>
      <c r="W305">
        <v>117.899</v>
      </c>
      <c r="X305">
        <v>279.899</v>
      </c>
      <c r="Y305">
        <v>183.333</v>
      </c>
      <c r="Z305">
        <v>1.97193</v>
      </c>
      <c r="AA305">
        <v>0.143375</v>
      </c>
      <c r="AB305">
        <v>0.37239899999999998</v>
      </c>
    </row>
    <row r="306" spans="1:28">
      <c r="A306" s="1" t="str">
        <f t="shared" si="4"/>
        <v>SFm1975CZ132</v>
      </c>
      <c r="B306" t="s">
        <v>27</v>
      </c>
      <c r="C306">
        <v>1975</v>
      </c>
      <c r="D306" t="s">
        <v>41</v>
      </c>
      <c r="E306" t="s">
        <v>29</v>
      </c>
      <c r="F306">
        <v>2</v>
      </c>
      <c r="G306">
        <v>7408.99</v>
      </c>
      <c r="H306">
        <v>1776.38</v>
      </c>
      <c r="I306">
        <v>0</v>
      </c>
      <c r="J306">
        <v>3291.65</v>
      </c>
      <c r="K306">
        <v>0</v>
      </c>
      <c r="L306">
        <v>1944.57</v>
      </c>
      <c r="M306">
        <v>0</v>
      </c>
      <c r="N306">
        <v>30.878599999999999</v>
      </c>
      <c r="O306">
        <v>365.517</v>
      </c>
      <c r="P306">
        <v>152.38900000000001</v>
      </c>
      <c r="Q306">
        <v>213.12899999999999</v>
      </c>
      <c r="R306">
        <v>0</v>
      </c>
      <c r="S306">
        <v>0</v>
      </c>
      <c r="T306">
        <v>0</v>
      </c>
      <c r="U306">
        <v>0</v>
      </c>
      <c r="V306">
        <v>619.66999999999996</v>
      </c>
      <c r="W306">
        <v>117.899</v>
      </c>
      <c r="X306">
        <v>319.41800000000001</v>
      </c>
      <c r="Y306">
        <v>182.352</v>
      </c>
      <c r="Z306">
        <v>2.2404299999999999</v>
      </c>
      <c r="AA306">
        <v>0.143375</v>
      </c>
      <c r="AB306">
        <v>0.372699</v>
      </c>
    </row>
    <row r="307" spans="1:28">
      <c r="A307" s="1" t="str">
        <f t="shared" si="4"/>
        <v>SFm1975CZ133</v>
      </c>
      <c r="B307" t="s">
        <v>27</v>
      </c>
      <c r="C307">
        <v>1975</v>
      </c>
      <c r="D307" t="s">
        <v>41</v>
      </c>
      <c r="E307" t="s">
        <v>29</v>
      </c>
      <c r="F307">
        <v>3</v>
      </c>
      <c r="G307">
        <v>7000.83</v>
      </c>
      <c r="H307">
        <v>1776.38</v>
      </c>
      <c r="I307">
        <v>0</v>
      </c>
      <c r="J307">
        <v>3300.6</v>
      </c>
      <c r="K307">
        <v>0</v>
      </c>
      <c r="L307">
        <v>1563.32</v>
      </c>
      <c r="M307">
        <v>0</v>
      </c>
      <c r="N307">
        <v>33.235999999999997</v>
      </c>
      <c r="O307">
        <v>327.29199999999997</v>
      </c>
      <c r="P307">
        <v>164.001</v>
      </c>
      <c r="Q307">
        <v>163.291</v>
      </c>
      <c r="R307">
        <v>0</v>
      </c>
      <c r="S307">
        <v>0</v>
      </c>
      <c r="T307">
        <v>0</v>
      </c>
      <c r="U307">
        <v>0</v>
      </c>
      <c r="V307">
        <v>639.64</v>
      </c>
      <c r="W307">
        <v>117.899</v>
      </c>
      <c r="X307">
        <v>340.05900000000003</v>
      </c>
      <c r="Y307">
        <v>181.68100000000001</v>
      </c>
      <c r="Z307">
        <v>2.3875600000000001</v>
      </c>
      <c r="AA307">
        <v>0.143375</v>
      </c>
      <c r="AB307">
        <v>0.37287999999999999</v>
      </c>
    </row>
    <row r="308" spans="1:28">
      <c r="A308" s="1" t="str">
        <f t="shared" si="4"/>
        <v>SFm1975CZ134</v>
      </c>
      <c r="B308" t="s">
        <v>27</v>
      </c>
      <c r="C308">
        <v>1975</v>
      </c>
      <c r="D308" t="s">
        <v>41</v>
      </c>
      <c r="E308" t="s">
        <v>29</v>
      </c>
      <c r="F308">
        <v>4</v>
      </c>
      <c r="G308">
        <v>6381.34</v>
      </c>
      <c r="H308">
        <v>1776.38</v>
      </c>
      <c r="I308">
        <v>0</v>
      </c>
      <c r="J308">
        <v>3277.52</v>
      </c>
      <c r="K308">
        <v>0</v>
      </c>
      <c r="L308">
        <v>1127.02</v>
      </c>
      <c r="M308">
        <v>0</v>
      </c>
      <c r="N308">
        <v>14.325699999999999</v>
      </c>
      <c r="O308">
        <v>186.09700000000001</v>
      </c>
      <c r="P308">
        <v>70.810900000000004</v>
      </c>
      <c r="Q308">
        <v>115.286</v>
      </c>
      <c r="R308">
        <v>0</v>
      </c>
      <c r="S308">
        <v>0</v>
      </c>
      <c r="T308">
        <v>0</v>
      </c>
      <c r="U308">
        <v>0</v>
      </c>
      <c r="V308">
        <v>459.363</v>
      </c>
      <c r="W308">
        <v>117.899</v>
      </c>
      <c r="X308">
        <v>158.113</v>
      </c>
      <c r="Y308">
        <v>183.35</v>
      </c>
      <c r="Z308">
        <v>2.03003</v>
      </c>
      <c r="AA308">
        <v>0.143375</v>
      </c>
      <c r="AB308">
        <v>0.37532599999999999</v>
      </c>
    </row>
    <row r="309" spans="1:28">
      <c r="A309" s="1" t="str">
        <f t="shared" si="4"/>
        <v>SFm1975CZ135</v>
      </c>
      <c r="B309" t="s">
        <v>27</v>
      </c>
      <c r="C309">
        <v>1975</v>
      </c>
      <c r="D309" t="s">
        <v>41</v>
      </c>
      <c r="E309" t="s">
        <v>29</v>
      </c>
      <c r="F309">
        <v>5</v>
      </c>
      <c r="G309">
        <v>7270.66</v>
      </c>
      <c r="H309">
        <v>1776.38</v>
      </c>
      <c r="I309">
        <v>0</v>
      </c>
      <c r="J309">
        <v>3298.31</v>
      </c>
      <c r="K309">
        <v>0</v>
      </c>
      <c r="L309">
        <v>1806.43</v>
      </c>
      <c r="M309">
        <v>0</v>
      </c>
      <c r="N309">
        <v>33.460700000000003</v>
      </c>
      <c r="O309">
        <v>356.089</v>
      </c>
      <c r="P309">
        <v>165.41499999999999</v>
      </c>
      <c r="Q309">
        <v>190.67500000000001</v>
      </c>
      <c r="R309">
        <v>0</v>
      </c>
      <c r="S309">
        <v>0</v>
      </c>
      <c r="T309">
        <v>0</v>
      </c>
      <c r="U309">
        <v>0</v>
      </c>
      <c r="V309">
        <v>635.20000000000005</v>
      </c>
      <c r="W309">
        <v>117.899</v>
      </c>
      <c r="X309">
        <v>335.44600000000003</v>
      </c>
      <c r="Y309">
        <v>181.85499999999999</v>
      </c>
      <c r="Z309">
        <v>2.6014400000000002</v>
      </c>
      <c r="AA309">
        <v>0.143375</v>
      </c>
      <c r="AB309">
        <v>0.37151400000000001</v>
      </c>
    </row>
    <row r="310" spans="1:28">
      <c r="A310" s="1" t="str">
        <f t="shared" si="4"/>
        <v>SFm1975CZ141</v>
      </c>
      <c r="B310" t="s">
        <v>27</v>
      </c>
      <c r="C310">
        <v>1975</v>
      </c>
      <c r="D310" t="s">
        <v>42</v>
      </c>
      <c r="E310" t="s">
        <v>29</v>
      </c>
      <c r="F310">
        <v>1</v>
      </c>
      <c r="G310">
        <v>7647.62</v>
      </c>
      <c r="H310">
        <v>1797.97</v>
      </c>
      <c r="I310">
        <v>0</v>
      </c>
      <c r="J310">
        <v>3358.69</v>
      </c>
      <c r="K310">
        <v>0</v>
      </c>
      <c r="L310">
        <v>2009.14</v>
      </c>
      <c r="M310">
        <v>0</v>
      </c>
      <c r="N310">
        <v>32.1342</v>
      </c>
      <c r="O310">
        <v>449.67700000000002</v>
      </c>
      <c r="P310">
        <v>245.05699999999999</v>
      </c>
      <c r="Q310">
        <v>204.62</v>
      </c>
      <c r="R310">
        <v>0</v>
      </c>
      <c r="S310">
        <v>0</v>
      </c>
      <c r="T310">
        <v>0</v>
      </c>
      <c r="U310">
        <v>0</v>
      </c>
      <c r="V310">
        <v>723.923</v>
      </c>
      <c r="W310">
        <v>117.899</v>
      </c>
      <c r="X310">
        <v>421.46</v>
      </c>
      <c r="Y310">
        <v>184.56399999999999</v>
      </c>
      <c r="Z310">
        <v>3.79156</v>
      </c>
      <c r="AA310">
        <v>0.150673</v>
      </c>
      <c r="AB310">
        <v>0.377774</v>
      </c>
    </row>
    <row r="311" spans="1:28">
      <c r="A311" s="1" t="str">
        <f t="shared" si="4"/>
        <v>SFm1975CZ142</v>
      </c>
      <c r="B311" t="s">
        <v>27</v>
      </c>
      <c r="C311">
        <v>1975</v>
      </c>
      <c r="D311" t="s">
        <v>42</v>
      </c>
      <c r="E311" t="s">
        <v>29</v>
      </c>
      <c r="F311">
        <v>2</v>
      </c>
      <c r="G311">
        <v>9328</v>
      </c>
      <c r="H311">
        <v>1797.97</v>
      </c>
      <c r="I311">
        <v>0</v>
      </c>
      <c r="J311">
        <v>3334.77</v>
      </c>
      <c r="K311">
        <v>0</v>
      </c>
      <c r="L311">
        <v>3564.52</v>
      </c>
      <c r="M311">
        <v>0</v>
      </c>
      <c r="N311">
        <v>29.093699999999998</v>
      </c>
      <c r="O311">
        <v>601.64099999999996</v>
      </c>
      <c r="P311">
        <v>221.67500000000001</v>
      </c>
      <c r="Q311">
        <v>379.96600000000001</v>
      </c>
      <c r="R311">
        <v>0</v>
      </c>
      <c r="S311">
        <v>0</v>
      </c>
      <c r="T311">
        <v>0</v>
      </c>
      <c r="U311">
        <v>0</v>
      </c>
      <c r="V311">
        <v>689.96699999999998</v>
      </c>
      <c r="W311">
        <v>117.899</v>
      </c>
      <c r="X311">
        <v>385.69499999999999</v>
      </c>
      <c r="Y311">
        <v>186.37299999999999</v>
      </c>
      <c r="Z311">
        <v>4.7619300000000004</v>
      </c>
      <c r="AA311">
        <v>0.150673</v>
      </c>
      <c r="AB311">
        <v>0.37040800000000002</v>
      </c>
    </row>
    <row r="312" spans="1:28">
      <c r="A312" s="1" t="str">
        <f t="shared" si="4"/>
        <v>SFm1975CZ143</v>
      </c>
      <c r="B312" t="s">
        <v>27</v>
      </c>
      <c r="C312">
        <v>1975</v>
      </c>
      <c r="D312" t="s">
        <v>42</v>
      </c>
      <c r="E312" t="s">
        <v>29</v>
      </c>
      <c r="F312">
        <v>3</v>
      </c>
      <c r="G312">
        <v>7975.27</v>
      </c>
      <c r="H312">
        <v>1797.97</v>
      </c>
      <c r="I312">
        <v>0</v>
      </c>
      <c r="J312">
        <v>3302.07</v>
      </c>
      <c r="K312">
        <v>0</v>
      </c>
      <c r="L312">
        <v>2572.14</v>
      </c>
      <c r="M312">
        <v>0</v>
      </c>
      <c r="N312">
        <v>4.4733400000000003</v>
      </c>
      <c r="O312">
        <v>298.613</v>
      </c>
      <c r="P312">
        <v>33.691800000000001</v>
      </c>
      <c r="Q312">
        <v>264.92099999999999</v>
      </c>
      <c r="R312">
        <v>0</v>
      </c>
      <c r="S312">
        <v>0</v>
      </c>
      <c r="T312">
        <v>0</v>
      </c>
      <c r="U312">
        <v>0</v>
      </c>
      <c r="V312">
        <v>371.62700000000001</v>
      </c>
      <c r="W312">
        <v>117.899</v>
      </c>
      <c r="X312">
        <v>65.002899999999997</v>
      </c>
      <c r="Y312">
        <v>188.72399999999999</v>
      </c>
      <c r="Z312">
        <v>4.4530900000000004</v>
      </c>
      <c r="AA312">
        <v>0.150673</v>
      </c>
      <c r="AB312">
        <v>0.37338900000000003</v>
      </c>
    </row>
    <row r="313" spans="1:28">
      <c r="A313" s="1" t="str">
        <f t="shared" si="4"/>
        <v>SFm1975CZ144</v>
      </c>
      <c r="B313" t="s">
        <v>27</v>
      </c>
      <c r="C313">
        <v>1975</v>
      </c>
      <c r="D313" t="s">
        <v>42</v>
      </c>
      <c r="E313" t="s">
        <v>29</v>
      </c>
      <c r="F313">
        <v>4</v>
      </c>
      <c r="G313">
        <v>7855.11</v>
      </c>
      <c r="H313">
        <v>1797.97</v>
      </c>
      <c r="I313">
        <v>0</v>
      </c>
      <c r="J313">
        <v>3319.06</v>
      </c>
      <c r="K313">
        <v>0</v>
      </c>
      <c r="L313">
        <v>2376.14</v>
      </c>
      <c r="M313">
        <v>0</v>
      </c>
      <c r="N313">
        <v>12.861499999999999</v>
      </c>
      <c r="O313">
        <v>349.072</v>
      </c>
      <c r="P313">
        <v>97.584599999999995</v>
      </c>
      <c r="Q313">
        <v>251.48699999999999</v>
      </c>
      <c r="R313">
        <v>0</v>
      </c>
      <c r="S313">
        <v>0</v>
      </c>
      <c r="T313">
        <v>0</v>
      </c>
      <c r="U313">
        <v>0</v>
      </c>
      <c r="V313">
        <v>482.12200000000001</v>
      </c>
      <c r="W313">
        <v>117.899</v>
      </c>
      <c r="X313">
        <v>176.738</v>
      </c>
      <c r="Y313">
        <v>187.48500000000001</v>
      </c>
      <c r="Z313">
        <v>3.6831299999999998</v>
      </c>
      <c r="AA313">
        <v>0.150673</v>
      </c>
      <c r="AB313">
        <v>0.37774000000000002</v>
      </c>
    </row>
    <row r="314" spans="1:28">
      <c r="A314" s="1" t="str">
        <f t="shared" si="4"/>
        <v>SFm1975CZ145</v>
      </c>
      <c r="B314" t="s">
        <v>27</v>
      </c>
      <c r="C314">
        <v>1975</v>
      </c>
      <c r="D314" t="s">
        <v>42</v>
      </c>
      <c r="E314" t="s">
        <v>29</v>
      </c>
      <c r="F314">
        <v>5</v>
      </c>
      <c r="G314">
        <v>8653.68</v>
      </c>
      <c r="H314">
        <v>1797.97</v>
      </c>
      <c r="I314">
        <v>0</v>
      </c>
      <c r="J314">
        <v>3333.05</v>
      </c>
      <c r="K314">
        <v>0</v>
      </c>
      <c r="L314">
        <v>2964.94</v>
      </c>
      <c r="M314">
        <v>0</v>
      </c>
      <c r="N314">
        <v>25.8292</v>
      </c>
      <c r="O314">
        <v>531.88599999999997</v>
      </c>
      <c r="P314">
        <v>196.77099999999999</v>
      </c>
      <c r="Q314">
        <v>335.11500000000001</v>
      </c>
      <c r="R314">
        <v>0</v>
      </c>
      <c r="S314">
        <v>0</v>
      </c>
      <c r="T314">
        <v>0</v>
      </c>
      <c r="U314">
        <v>0</v>
      </c>
      <c r="V314">
        <v>647.05200000000002</v>
      </c>
      <c r="W314">
        <v>117.899</v>
      </c>
      <c r="X314">
        <v>342.66699999999997</v>
      </c>
      <c r="Y314">
        <v>186.48500000000001</v>
      </c>
      <c r="Z314">
        <v>3.3967700000000001</v>
      </c>
      <c r="AA314">
        <v>0.150673</v>
      </c>
      <c r="AB314">
        <v>0.377633</v>
      </c>
    </row>
    <row r="315" spans="1:28">
      <c r="A315" s="1" t="str">
        <f t="shared" si="4"/>
        <v>SFm1985CZ131</v>
      </c>
      <c r="B315" t="s">
        <v>27</v>
      </c>
      <c r="C315">
        <v>1985</v>
      </c>
      <c r="D315" t="s">
        <v>41</v>
      </c>
      <c r="E315" t="s">
        <v>29</v>
      </c>
      <c r="F315">
        <v>1</v>
      </c>
      <c r="G315">
        <v>8006.27</v>
      </c>
      <c r="H315">
        <v>1917.17</v>
      </c>
      <c r="I315">
        <v>0</v>
      </c>
      <c r="J315">
        <v>3595.35</v>
      </c>
      <c r="K315">
        <v>0</v>
      </c>
      <c r="L315">
        <v>2104.6799999999998</v>
      </c>
      <c r="M315">
        <v>0</v>
      </c>
      <c r="N315">
        <v>28.109000000000002</v>
      </c>
      <c r="O315">
        <v>360.95499999999998</v>
      </c>
      <c r="P315">
        <v>137.22999999999999</v>
      </c>
      <c r="Q315">
        <v>223.72499999999999</v>
      </c>
      <c r="R315">
        <v>0</v>
      </c>
      <c r="S315">
        <v>0</v>
      </c>
      <c r="T315">
        <v>0</v>
      </c>
      <c r="U315">
        <v>0</v>
      </c>
      <c r="V315">
        <v>586.20299999999997</v>
      </c>
      <c r="W315">
        <v>117.899</v>
      </c>
      <c r="X315">
        <v>286.73099999999999</v>
      </c>
      <c r="Y315">
        <v>181.572</v>
      </c>
      <c r="Z315">
        <v>3.15157</v>
      </c>
      <c r="AA315">
        <v>0.15473100000000001</v>
      </c>
      <c r="AB315">
        <v>0.39991100000000002</v>
      </c>
    </row>
    <row r="316" spans="1:28">
      <c r="A316" s="1" t="str">
        <f t="shared" si="4"/>
        <v>SFm1985CZ132</v>
      </c>
      <c r="B316" t="s">
        <v>27</v>
      </c>
      <c r="C316">
        <v>1985</v>
      </c>
      <c r="D316" t="s">
        <v>41</v>
      </c>
      <c r="E316" t="s">
        <v>29</v>
      </c>
      <c r="F316">
        <v>2</v>
      </c>
      <c r="G316">
        <v>7761.89</v>
      </c>
      <c r="H316">
        <v>1917.17</v>
      </c>
      <c r="I316">
        <v>0</v>
      </c>
      <c r="J316">
        <v>3591.94</v>
      </c>
      <c r="K316">
        <v>0</v>
      </c>
      <c r="L316">
        <v>1899.22</v>
      </c>
      <c r="M316">
        <v>0</v>
      </c>
      <c r="N316">
        <v>24.597899999999999</v>
      </c>
      <c r="O316">
        <v>328.96</v>
      </c>
      <c r="P316">
        <v>120.252</v>
      </c>
      <c r="Q316">
        <v>208.70699999999999</v>
      </c>
      <c r="R316">
        <v>0</v>
      </c>
      <c r="S316">
        <v>0</v>
      </c>
      <c r="T316">
        <v>0</v>
      </c>
      <c r="U316">
        <v>0</v>
      </c>
      <c r="V316">
        <v>553.12300000000005</v>
      </c>
      <c r="W316">
        <v>117.899</v>
      </c>
      <c r="X316">
        <v>253.405</v>
      </c>
      <c r="Y316">
        <v>181.81800000000001</v>
      </c>
      <c r="Z316">
        <v>2.1756899999999999</v>
      </c>
      <c r="AA316">
        <v>0.15473100000000001</v>
      </c>
      <c r="AB316">
        <v>0.403889</v>
      </c>
    </row>
    <row r="317" spans="1:28">
      <c r="A317" s="1" t="str">
        <f t="shared" si="4"/>
        <v>SFm1985CZ133</v>
      </c>
      <c r="B317" t="s">
        <v>27</v>
      </c>
      <c r="C317">
        <v>1985</v>
      </c>
      <c r="D317" t="s">
        <v>41</v>
      </c>
      <c r="E317" t="s">
        <v>29</v>
      </c>
      <c r="F317">
        <v>3</v>
      </c>
      <c r="G317">
        <v>7331.03</v>
      </c>
      <c r="H317">
        <v>1917.17</v>
      </c>
      <c r="I317">
        <v>0</v>
      </c>
      <c r="J317">
        <v>3591.51</v>
      </c>
      <c r="K317">
        <v>0</v>
      </c>
      <c r="L317">
        <v>1537.73</v>
      </c>
      <c r="M317">
        <v>0</v>
      </c>
      <c r="N317">
        <v>21.079899999999999</v>
      </c>
      <c r="O317">
        <v>263.53500000000003</v>
      </c>
      <c r="P317">
        <v>103.127</v>
      </c>
      <c r="Q317">
        <v>160.40799999999999</v>
      </c>
      <c r="R317">
        <v>0</v>
      </c>
      <c r="S317">
        <v>0</v>
      </c>
      <c r="T317">
        <v>0</v>
      </c>
      <c r="U317">
        <v>0</v>
      </c>
      <c r="V317">
        <v>523.29</v>
      </c>
      <c r="W317">
        <v>117.899</v>
      </c>
      <c r="X317">
        <v>223.553</v>
      </c>
      <c r="Y317">
        <v>181.83699999999999</v>
      </c>
      <c r="Z317">
        <v>2.4188700000000001</v>
      </c>
      <c r="AA317">
        <v>0.15473100000000001</v>
      </c>
      <c r="AB317">
        <v>0.40406500000000001</v>
      </c>
    </row>
    <row r="318" spans="1:28">
      <c r="A318" s="1" t="str">
        <f t="shared" si="4"/>
        <v>SFm1985CZ134</v>
      </c>
      <c r="B318" t="s">
        <v>27</v>
      </c>
      <c r="C318">
        <v>1985</v>
      </c>
      <c r="D318" t="s">
        <v>41</v>
      </c>
      <c r="E318" t="s">
        <v>29</v>
      </c>
      <c r="F318">
        <v>4</v>
      </c>
      <c r="G318">
        <v>6880.91</v>
      </c>
      <c r="H318">
        <v>1917.17</v>
      </c>
      <c r="I318">
        <v>0</v>
      </c>
      <c r="J318">
        <v>3604.89</v>
      </c>
      <c r="K318">
        <v>0</v>
      </c>
      <c r="L318">
        <v>1096.19</v>
      </c>
      <c r="M318">
        <v>0</v>
      </c>
      <c r="N318">
        <v>25.592700000000001</v>
      </c>
      <c r="O318">
        <v>237.06200000000001</v>
      </c>
      <c r="P318">
        <v>125.265</v>
      </c>
      <c r="Q318">
        <v>111.797</v>
      </c>
      <c r="R318">
        <v>0</v>
      </c>
      <c r="S318">
        <v>0</v>
      </c>
      <c r="T318">
        <v>0</v>
      </c>
      <c r="U318">
        <v>0</v>
      </c>
      <c r="V318">
        <v>556.65300000000002</v>
      </c>
      <c r="W318">
        <v>117.899</v>
      </c>
      <c r="X318">
        <v>257.91699999999997</v>
      </c>
      <c r="Y318">
        <v>180.83600000000001</v>
      </c>
      <c r="Z318">
        <v>2.0327000000000002</v>
      </c>
      <c r="AA318">
        <v>0.15473100000000001</v>
      </c>
      <c r="AB318">
        <v>0.40669699999999998</v>
      </c>
    </row>
    <row r="319" spans="1:28">
      <c r="A319" s="1" t="str">
        <f t="shared" si="4"/>
        <v>SFm1985CZ135</v>
      </c>
      <c r="B319" t="s">
        <v>27</v>
      </c>
      <c r="C319">
        <v>1985</v>
      </c>
      <c r="D319" t="s">
        <v>41</v>
      </c>
      <c r="E319" t="s">
        <v>29</v>
      </c>
      <c r="F319">
        <v>5</v>
      </c>
      <c r="G319">
        <v>7570.3</v>
      </c>
      <c r="H319">
        <v>1917.17</v>
      </c>
      <c r="I319">
        <v>0</v>
      </c>
      <c r="J319">
        <v>3581.13</v>
      </c>
      <c r="K319">
        <v>0</v>
      </c>
      <c r="L319">
        <v>1785.07</v>
      </c>
      <c r="M319">
        <v>0</v>
      </c>
      <c r="N319">
        <v>16.7044</v>
      </c>
      <c r="O319">
        <v>270.22399999999999</v>
      </c>
      <c r="P319">
        <v>81.876099999999994</v>
      </c>
      <c r="Q319">
        <v>188.34800000000001</v>
      </c>
      <c r="R319">
        <v>0</v>
      </c>
      <c r="S319">
        <v>0</v>
      </c>
      <c r="T319">
        <v>0</v>
      </c>
      <c r="U319">
        <v>0</v>
      </c>
      <c r="V319">
        <v>481.15</v>
      </c>
      <c r="W319">
        <v>117.899</v>
      </c>
      <c r="X319">
        <v>180.643</v>
      </c>
      <c r="Y319">
        <v>182.607</v>
      </c>
      <c r="Z319">
        <v>2.6264799999999999</v>
      </c>
      <c r="AA319">
        <v>0.15473100000000001</v>
      </c>
      <c r="AB319">
        <v>0.40267199999999997</v>
      </c>
    </row>
    <row r="320" spans="1:28">
      <c r="A320" s="1" t="str">
        <f t="shared" si="4"/>
        <v>SFm1985CZ141</v>
      </c>
      <c r="B320" t="s">
        <v>27</v>
      </c>
      <c r="C320">
        <v>1985</v>
      </c>
      <c r="D320" t="s">
        <v>42</v>
      </c>
      <c r="E320" t="s">
        <v>29</v>
      </c>
      <c r="F320">
        <v>1</v>
      </c>
      <c r="G320">
        <v>7768.01</v>
      </c>
      <c r="H320">
        <v>1946.77</v>
      </c>
      <c r="I320">
        <v>0</v>
      </c>
      <c r="J320">
        <v>3676.89</v>
      </c>
      <c r="K320">
        <v>0</v>
      </c>
      <c r="L320">
        <v>1782.78</v>
      </c>
      <c r="M320">
        <v>0</v>
      </c>
      <c r="N320">
        <v>28.111999999999998</v>
      </c>
      <c r="O320">
        <v>333.45499999999998</v>
      </c>
      <c r="P320">
        <v>148.94399999999999</v>
      </c>
      <c r="Q320">
        <v>184.511</v>
      </c>
      <c r="R320">
        <v>0</v>
      </c>
      <c r="S320">
        <v>0</v>
      </c>
      <c r="T320">
        <v>0</v>
      </c>
      <c r="U320">
        <v>0</v>
      </c>
      <c r="V320">
        <v>607.40300000000002</v>
      </c>
      <c r="W320">
        <v>117.899</v>
      </c>
      <c r="X320">
        <v>305.596</v>
      </c>
      <c r="Y320">
        <v>183.90700000000001</v>
      </c>
      <c r="Z320">
        <v>3.4119299999999999</v>
      </c>
      <c r="AA320">
        <v>0.163137</v>
      </c>
      <c r="AB320">
        <v>0.41096700000000003</v>
      </c>
    </row>
    <row r="321" spans="1:28">
      <c r="A321" s="1" t="str">
        <f t="shared" si="4"/>
        <v>SFm1985CZ142</v>
      </c>
      <c r="B321" t="s">
        <v>27</v>
      </c>
      <c r="C321">
        <v>1985</v>
      </c>
      <c r="D321" t="s">
        <v>42</v>
      </c>
      <c r="E321" t="s">
        <v>29</v>
      </c>
      <c r="F321">
        <v>2</v>
      </c>
      <c r="G321">
        <v>9499</v>
      </c>
      <c r="H321">
        <v>1946.77</v>
      </c>
      <c r="I321">
        <v>0</v>
      </c>
      <c r="J321">
        <v>3655.41</v>
      </c>
      <c r="K321">
        <v>0</v>
      </c>
      <c r="L321">
        <v>3357.35</v>
      </c>
      <c r="M321">
        <v>0</v>
      </c>
      <c r="N321">
        <v>26.891300000000001</v>
      </c>
      <c r="O321">
        <v>512.57100000000003</v>
      </c>
      <c r="P321">
        <v>142.63800000000001</v>
      </c>
      <c r="Q321">
        <v>369.93299999999999</v>
      </c>
      <c r="R321">
        <v>0</v>
      </c>
      <c r="S321">
        <v>0</v>
      </c>
      <c r="T321">
        <v>0</v>
      </c>
      <c r="U321">
        <v>0</v>
      </c>
      <c r="V321">
        <v>589.31500000000005</v>
      </c>
      <c r="W321">
        <v>117.899</v>
      </c>
      <c r="X321">
        <v>285.88099999999997</v>
      </c>
      <c r="Y321">
        <v>185.53399999999999</v>
      </c>
      <c r="Z321">
        <v>5.0451699999999997</v>
      </c>
      <c r="AA321">
        <v>0.163137</v>
      </c>
      <c r="AB321">
        <v>0.40106900000000001</v>
      </c>
    </row>
    <row r="322" spans="1:28">
      <c r="A322" s="1" t="str">
        <f t="shared" si="4"/>
        <v>SFm1985CZ143</v>
      </c>
      <c r="B322" t="s">
        <v>27</v>
      </c>
      <c r="C322">
        <v>1985</v>
      </c>
      <c r="D322" t="s">
        <v>42</v>
      </c>
      <c r="E322" t="s">
        <v>29</v>
      </c>
      <c r="F322">
        <v>3</v>
      </c>
      <c r="G322">
        <v>9297.56</v>
      </c>
      <c r="H322">
        <v>1946.77</v>
      </c>
      <c r="I322">
        <v>0</v>
      </c>
      <c r="J322">
        <v>3642.57</v>
      </c>
      <c r="K322">
        <v>0</v>
      </c>
      <c r="L322">
        <v>3237.99</v>
      </c>
      <c r="M322">
        <v>0</v>
      </c>
      <c r="N322">
        <v>18.642299999999999</v>
      </c>
      <c r="O322">
        <v>451.58499999999998</v>
      </c>
      <c r="P322">
        <v>98.511399999999995</v>
      </c>
      <c r="Q322">
        <v>353.07400000000001</v>
      </c>
      <c r="R322">
        <v>0</v>
      </c>
      <c r="S322">
        <v>0</v>
      </c>
      <c r="T322">
        <v>0</v>
      </c>
      <c r="U322">
        <v>0</v>
      </c>
      <c r="V322">
        <v>511.22699999999998</v>
      </c>
      <c r="W322">
        <v>117.899</v>
      </c>
      <c r="X322">
        <v>206.851</v>
      </c>
      <c r="Y322">
        <v>186.477</v>
      </c>
      <c r="Z322">
        <v>4.2909100000000002</v>
      </c>
      <c r="AA322">
        <v>0.163137</v>
      </c>
      <c r="AB322">
        <v>0.40373900000000001</v>
      </c>
    </row>
    <row r="323" spans="1:28">
      <c r="A323" s="1" t="str">
        <f t="shared" si="4"/>
        <v>SFm1985CZ144</v>
      </c>
      <c r="B323" t="s">
        <v>27</v>
      </c>
      <c r="C323">
        <v>1985</v>
      </c>
      <c r="D323" t="s">
        <v>42</v>
      </c>
      <c r="E323" t="s">
        <v>29</v>
      </c>
      <c r="F323">
        <v>4</v>
      </c>
      <c r="G323">
        <v>8316.82</v>
      </c>
      <c r="H323">
        <v>1946.77</v>
      </c>
      <c r="I323">
        <v>0</v>
      </c>
      <c r="J323">
        <v>3659.83</v>
      </c>
      <c r="K323">
        <v>0</v>
      </c>
      <c r="L323">
        <v>2329.0100000000002</v>
      </c>
      <c r="M323">
        <v>0</v>
      </c>
      <c r="N323">
        <v>21.643599999999999</v>
      </c>
      <c r="O323">
        <v>359.56599999999997</v>
      </c>
      <c r="P323">
        <v>114.42100000000001</v>
      </c>
      <c r="Q323">
        <v>245.14500000000001</v>
      </c>
      <c r="R323">
        <v>0</v>
      </c>
      <c r="S323">
        <v>0</v>
      </c>
      <c r="T323">
        <v>0</v>
      </c>
      <c r="U323">
        <v>0</v>
      </c>
      <c r="V323">
        <v>543.68799999999999</v>
      </c>
      <c r="W323">
        <v>117.899</v>
      </c>
      <c r="X323">
        <v>240.60900000000001</v>
      </c>
      <c r="Y323">
        <v>185.18</v>
      </c>
      <c r="Z323">
        <v>4.1139900000000003</v>
      </c>
      <c r="AA323">
        <v>0.163137</v>
      </c>
      <c r="AB323">
        <v>0.40672900000000001</v>
      </c>
    </row>
    <row r="324" spans="1:28">
      <c r="A324" s="1" t="str">
        <f t="shared" si="4"/>
        <v>SFm1985CZ145</v>
      </c>
      <c r="B324" t="s">
        <v>27</v>
      </c>
      <c r="C324">
        <v>1985</v>
      </c>
      <c r="D324" t="s">
        <v>42</v>
      </c>
      <c r="E324" t="s">
        <v>29</v>
      </c>
      <c r="F324">
        <v>5</v>
      </c>
      <c r="G324">
        <v>8648.5499999999993</v>
      </c>
      <c r="H324">
        <v>1946.77</v>
      </c>
      <c r="I324">
        <v>0</v>
      </c>
      <c r="J324">
        <v>3661.86</v>
      </c>
      <c r="K324">
        <v>0</v>
      </c>
      <c r="L324">
        <v>2604.91</v>
      </c>
      <c r="M324">
        <v>0</v>
      </c>
      <c r="N324">
        <v>24.9009</v>
      </c>
      <c r="O324">
        <v>410.1</v>
      </c>
      <c r="P324">
        <v>131.88800000000001</v>
      </c>
      <c r="Q324">
        <v>278.21199999999999</v>
      </c>
      <c r="R324">
        <v>0</v>
      </c>
      <c r="S324">
        <v>0</v>
      </c>
      <c r="T324">
        <v>0</v>
      </c>
      <c r="U324">
        <v>0</v>
      </c>
      <c r="V324">
        <v>575.47699999999998</v>
      </c>
      <c r="W324">
        <v>117.899</v>
      </c>
      <c r="X324">
        <v>272.54000000000002</v>
      </c>
      <c r="Y324">
        <v>185.03800000000001</v>
      </c>
      <c r="Z324">
        <v>3.9404300000000001</v>
      </c>
      <c r="AA324">
        <v>0.163137</v>
      </c>
      <c r="AB324">
        <v>0.406638</v>
      </c>
    </row>
    <row r="325" spans="1:28">
      <c r="A325" s="1" t="str">
        <f t="shared" si="4"/>
        <v>SFm1996CZ131</v>
      </c>
      <c r="B325" t="s">
        <v>27</v>
      </c>
      <c r="C325">
        <v>1996</v>
      </c>
      <c r="D325" t="s">
        <v>41</v>
      </c>
      <c r="E325" t="s">
        <v>29</v>
      </c>
      <c r="F325">
        <v>1</v>
      </c>
      <c r="G325">
        <v>8552.57</v>
      </c>
      <c r="H325">
        <v>2179.5700000000002</v>
      </c>
      <c r="I325">
        <v>0</v>
      </c>
      <c r="J325">
        <v>4150.79</v>
      </c>
      <c r="K325">
        <v>0</v>
      </c>
      <c r="L325">
        <v>1821.34</v>
      </c>
      <c r="M325">
        <v>0</v>
      </c>
      <c r="N325">
        <v>38.193600000000004</v>
      </c>
      <c r="O325">
        <v>362.67899999999997</v>
      </c>
      <c r="P325">
        <v>159.209</v>
      </c>
      <c r="Q325">
        <v>203.47</v>
      </c>
      <c r="R325">
        <v>0</v>
      </c>
      <c r="S325">
        <v>0</v>
      </c>
      <c r="T325">
        <v>0</v>
      </c>
      <c r="U325">
        <v>0</v>
      </c>
      <c r="V325">
        <v>611.58699999999999</v>
      </c>
      <c r="W325">
        <v>117.899</v>
      </c>
      <c r="X325">
        <v>312.69200000000001</v>
      </c>
      <c r="Y325">
        <v>180.995</v>
      </c>
      <c r="Z325">
        <v>2.1016400000000002</v>
      </c>
      <c r="AA325">
        <v>0.17591300000000001</v>
      </c>
      <c r="AB325">
        <v>0.461918</v>
      </c>
    </row>
    <row r="326" spans="1:28">
      <c r="A326" s="1" t="str">
        <f t="shared" ref="A326:A389" si="5">B326&amp;C326&amp;D326&amp;F326</f>
        <v>SFm1996CZ132</v>
      </c>
      <c r="B326" t="s">
        <v>27</v>
      </c>
      <c r="C326">
        <v>1996</v>
      </c>
      <c r="D326" t="s">
        <v>41</v>
      </c>
      <c r="E326" t="s">
        <v>29</v>
      </c>
      <c r="F326">
        <v>2</v>
      </c>
      <c r="G326">
        <v>8950.7000000000007</v>
      </c>
      <c r="H326">
        <v>2179.5700000000002</v>
      </c>
      <c r="I326">
        <v>0</v>
      </c>
      <c r="J326">
        <v>4130.45</v>
      </c>
      <c r="K326">
        <v>0</v>
      </c>
      <c r="L326">
        <v>2239.9899999999998</v>
      </c>
      <c r="M326">
        <v>0</v>
      </c>
      <c r="N326">
        <v>27.520499999999998</v>
      </c>
      <c r="O326">
        <v>373.16199999999998</v>
      </c>
      <c r="P326">
        <v>114.613</v>
      </c>
      <c r="Q326">
        <v>258.54899999999998</v>
      </c>
      <c r="R326">
        <v>0</v>
      </c>
      <c r="S326">
        <v>0</v>
      </c>
      <c r="T326">
        <v>0</v>
      </c>
      <c r="U326">
        <v>0</v>
      </c>
      <c r="V326">
        <v>539.93899999999996</v>
      </c>
      <c r="W326">
        <v>117.899</v>
      </c>
      <c r="X326">
        <v>239.53200000000001</v>
      </c>
      <c r="Y326">
        <v>182.50800000000001</v>
      </c>
      <c r="Z326">
        <v>2.1486999999999998</v>
      </c>
      <c r="AA326">
        <v>0.17591300000000001</v>
      </c>
      <c r="AB326">
        <v>0.46047199999999999</v>
      </c>
    </row>
    <row r="327" spans="1:28">
      <c r="A327" s="1" t="str">
        <f t="shared" si="5"/>
        <v>SFm1996CZ133</v>
      </c>
      <c r="B327" t="s">
        <v>27</v>
      </c>
      <c r="C327">
        <v>1996</v>
      </c>
      <c r="D327" t="s">
        <v>41</v>
      </c>
      <c r="E327" t="s">
        <v>29</v>
      </c>
      <c r="F327">
        <v>3</v>
      </c>
      <c r="G327">
        <v>8652.5</v>
      </c>
      <c r="H327">
        <v>2179.5700000000002</v>
      </c>
      <c r="I327">
        <v>0</v>
      </c>
      <c r="J327">
        <v>4151.43</v>
      </c>
      <c r="K327">
        <v>0</v>
      </c>
      <c r="L327">
        <v>1912.78</v>
      </c>
      <c r="M327">
        <v>0</v>
      </c>
      <c r="N327">
        <v>39.420699999999997</v>
      </c>
      <c r="O327">
        <v>369.30099999999999</v>
      </c>
      <c r="P327">
        <v>164.38499999999999</v>
      </c>
      <c r="Q327">
        <v>204.916</v>
      </c>
      <c r="R327">
        <v>0</v>
      </c>
      <c r="S327">
        <v>0</v>
      </c>
      <c r="T327">
        <v>0</v>
      </c>
      <c r="U327">
        <v>0</v>
      </c>
      <c r="V327">
        <v>622.54700000000003</v>
      </c>
      <c r="W327">
        <v>117.899</v>
      </c>
      <c r="X327">
        <v>323.69799999999998</v>
      </c>
      <c r="Y327">
        <v>180.95</v>
      </c>
      <c r="Z327">
        <v>3.1711499999999999</v>
      </c>
      <c r="AA327">
        <v>0.17591300000000001</v>
      </c>
      <c r="AB327">
        <v>0.458181</v>
      </c>
    </row>
    <row r="328" spans="1:28">
      <c r="A328" s="1" t="str">
        <f t="shared" si="5"/>
        <v>SFm1996CZ134</v>
      </c>
      <c r="B328" t="s">
        <v>27</v>
      </c>
      <c r="C328">
        <v>1996</v>
      </c>
      <c r="D328" t="s">
        <v>41</v>
      </c>
      <c r="E328" t="s">
        <v>29</v>
      </c>
      <c r="F328">
        <v>4</v>
      </c>
      <c r="G328">
        <v>8922.67</v>
      </c>
      <c r="H328">
        <v>2179.5700000000002</v>
      </c>
      <c r="I328">
        <v>0</v>
      </c>
      <c r="J328">
        <v>4128.5600000000004</v>
      </c>
      <c r="K328">
        <v>0</v>
      </c>
      <c r="L328">
        <v>2238.69</v>
      </c>
      <c r="M328">
        <v>0</v>
      </c>
      <c r="N328">
        <v>25.485399999999998</v>
      </c>
      <c r="O328">
        <v>350.36599999999999</v>
      </c>
      <c r="P328">
        <v>106.233</v>
      </c>
      <c r="Q328">
        <v>244.13300000000001</v>
      </c>
      <c r="R328">
        <v>0</v>
      </c>
      <c r="S328">
        <v>0</v>
      </c>
      <c r="T328">
        <v>0</v>
      </c>
      <c r="U328">
        <v>0</v>
      </c>
      <c r="V328">
        <v>516.88199999999995</v>
      </c>
      <c r="W328">
        <v>117.899</v>
      </c>
      <c r="X328">
        <v>216.33799999999999</v>
      </c>
      <c r="Y328">
        <v>182.64500000000001</v>
      </c>
      <c r="Z328">
        <v>2.9668999999999999</v>
      </c>
      <c r="AA328">
        <v>0.17591300000000001</v>
      </c>
      <c r="AB328">
        <v>0.458034</v>
      </c>
    </row>
    <row r="329" spans="1:28">
      <c r="A329" s="1" t="str">
        <f t="shared" si="5"/>
        <v>SFm1996CZ135</v>
      </c>
      <c r="B329" t="s">
        <v>27</v>
      </c>
      <c r="C329">
        <v>1996</v>
      </c>
      <c r="D329" t="s">
        <v>41</v>
      </c>
      <c r="E329" t="s">
        <v>29</v>
      </c>
      <c r="F329">
        <v>5</v>
      </c>
      <c r="G329">
        <v>8523.39</v>
      </c>
      <c r="H329">
        <v>2179.5700000000002</v>
      </c>
      <c r="I329">
        <v>0</v>
      </c>
      <c r="J329">
        <v>4144.8999999999996</v>
      </c>
      <c r="K329">
        <v>0</v>
      </c>
      <c r="L329">
        <v>1821.15</v>
      </c>
      <c r="M329">
        <v>0</v>
      </c>
      <c r="N329">
        <v>33.7408</v>
      </c>
      <c r="O329">
        <v>344.03300000000002</v>
      </c>
      <c r="P329">
        <v>140.58799999999999</v>
      </c>
      <c r="Q329">
        <v>203.44499999999999</v>
      </c>
      <c r="R329">
        <v>0</v>
      </c>
      <c r="S329">
        <v>0</v>
      </c>
      <c r="T329">
        <v>0</v>
      </c>
      <c r="U329">
        <v>0</v>
      </c>
      <c r="V329">
        <v>584.53800000000001</v>
      </c>
      <c r="W329">
        <v>117.899</v>
      </c>
      <c r="X329">
        <v>285.20800000000003</v>
      </c>
      <c r="Y329">
        <v>181.43100000000001</v>
      </c>
      <c r="Z329">
        <v>2.10189</v>
      </c>
      <c r="AA329">
        <v>0.17591300000000001</v>
      </c>
      <c r="AB329">
        <v>0.461918</v>
      </c>
    </row>
    <row r="330" spans="1:28">
      <c r="A330" s="1" t="str">
        <f t="shared" si="5"/>
        <v>SFm1996CZ141</v>
      </c>
      <c r="B330" t="s">
        <v>27</v>
      </c>
      <c r="C330">
        <v>1996</v>
      </c>
      <c r="D330" t="s">
        <v>42</v>
      </c>
      <c r="E330" t="s">
        <v>29</v>
      </c>
      <c r="F330">
        <v>1</v>
      </c>
      <c r="G330">
        <v>8162.71</v>
      </c>
      <c r="H330">
        <v>1960.37</v>
      </c>
      <c r="I330">
        <v>0</v>
      </c>
      <c r="J330">
        <v>3690.9</v>
      </c>
      <c r="K330">
        <v>0</v>
      </c>
      <c r="L330">
        <v>2156.44</v>
      </c>
      <c r="M330">
        <v>0</v>
      </c>
      <c r="N330">
        <v>24.625</v>
      </c>
      <c r="O330">
        <v>330.37299999999999</v>
      </c>
      <c r="P330">
        <v>91.685900000000004</v>
      </c>
      <c r="Q330">
        <v>238.68700000000001</v>
      </c>
      <c r="R330">
        <v>0</v>
      </c>
      <c r="S330">
        <v>0</v>
      </c>
      <c r="T330">
        <v>0</v>
      </c>
      <c r="U330">
        <v>0</v>
      </c>
      <c r="V330">
        <v>489.238</v>
      </c>
      <c r="W330">
        <v>117.899</v>
      </c>
      <c r="X330">
        <v>186.369</v>
      </c>
      <c r="Y330">
        <v>184.97</v>
      </c>
      <c r="Z330">
        <v>3.2744300000000002</v>
      </c>
      <c r="AA330">
        <v>0.16428000000000001</v>
      </c>
      <c r="AB330">
        <v>0.41295900000000002</v>
      </c>
    </row>
    <row r="331" spans="1:28">
      <c r="A331" s="1" t="str">
        <f t="shared" si="5"/>
        <v>SFm1996CZ142</v>
      </c>
      <c r="B331" t="s">
        <v>27</v>
      </c>
      <c r="C331">
        <v>1996</v>
      </c>
      <c r="D331" t="s">
        <v>42</v>
      </c>
      <c r="E331" t="s">
        <v>29</v>
      </c>
      <c r="F331">
        <v>2</v>
      </c>
      <c r="G331">
        <v>8186.16</v>
      </c>
      <c r="H331">
        <v>1960.37</v>
      </c>
      <c r="I331">
        <v>0</v>
      </c>
      <c r="J331">
        <v>3696.6</v>
      </c>
      <c r="K331">
        <v>0</v>
      </c>
      <c r="L331">
        <v>2159.6799999999998</v>
      </c>
      <c r="M331">
        <v>0</v>
      </c>
      <c r="N331">
        <v>28.703499999999998</v>
      </c>
      <c r="O331">
        <v>340.78899999999999</v>
      </c>
      <c r="P331">
        <v>107.303</v>
      </c>
      <c r="Q331">
        <v>233.48500000000001</v>
      </c>
      <c r="R331">
        <v>0</v>
      </c>
      <c r="S331">
        <v>0</v>
      </c>
      <c r="T331">
        <v>0</v>
      </c>
      <c r="U331">
        <v>0</v>
      </c>
      <c r="V331">
        <v>516.68100000000004</v>
      </c>
      <c r="W331">
        <v>117.899</v>
      </c>
      <c r="X331">
        <v>214.23500000000001</v>
      </c>
      <c r="Y331">
        <v>184.547</v>
      </c>
      <c r="Z331">
        <v>3.75569</v>
      </c>
      <c r="AA331">
        <v>0.16428000000000001</v>
      </c>
      <c r="AB331">
        <v>0.41026800000000002</v>
      </c>
    </row>
    <row r="332" spans="1:28">
      <c r="A332" s="1" t="str">
        <f t="shared" si="5"/>
        <v>SFm1996CZ143</v>
      </c>
      <c r="B332" t="s">
        <v>27</v>
      </c>
      <c r="C332">
        <v>1996</v>
      </c>
      <c r="D332" t="s">
        <v>42</v>
      </c>
      <c r="E332" t="s">
        <v>29</v>
      </c>
      <c r="F332">
        <v>3</v>
      </c>
      <c r="G332">
        <v>8799.2099999999991</v>
      </c>
      <c r="H332">
        <v>1960.37</v>
      </c>
      <c r="I332">
        <v>0</v>
      </c>
      <c r="J332">
        <v>3693.32</v>
      </c>
      <c r="K332">
        <v>0</v>
      </c>
      <c r="L332">
        <v>2692.88</v>
      </c>
      <c r="M332">
        <v>0</v>
      </c>
      <c r="N332">
        <v>32.665399999999998</v>
      </c>
      <c r="O332">
        <v>419.97300000000001</v>
      </c>
      <c r="P332">
        <v>122.089</v>
      </c>
      <c r="Q332">
        <v>297.88400000000001</v>
      </c>
      <c r="R332">
        <v>0</v>
      </c>
      <c r="S332">
        <v>0</v>
      </c>
      <c r="T332">
        <v>0</v>
      </c>
      <c r="U332">
        <v>0</v>
      </c>
      <c r="V332">
        <v>545.58900000000006</v>
      </c>
      <c r="W332">
        <v>117.899</v>
      </c>
      <c r="X332">
        <v>242.88399999999999</v>
      </c>
      <c r="Y332">
        <v>184.80600000000001</v>
      </c>
      <c r="Z332">
        <v>3.7387199999999998</v>
      </c>
      <c r="AA332">
        <v>0.16428000000000001</v>
      </c>
      <c r="AB332">
        <v>0.40871000000000002</v>
      </c>
    </row>
    <row r="333" spans="1:28">
      <c r="A333" s="1" t="str">
        <f t="shared" si="5"/>
        <v>SFm1996CZ144</v>
      </c>
      <c r="B333" t="s">
        <v>27</v>
      </c>
      <c r="C333">
        <v>1996</v>
      </c>
      <c r="D333" t="s">
        <v>42</v>
      </c>
      <c r="E333" t="s">
        <v>29</v>
      </c>
      <c r="F333">
        <v>4</v>
      </c>
      <c r="G333">
        <v>8100.32</v>
      </c>
      <c r="H333">
        <v>1960.37</v>
      </c>
      <c r="I333">
        <v>0</v>
      </c>
      <c r="J333">
        <v>3677.76</v>
      </c>
      <c r="K333">
        <v>0</v>
      </c>
      <c r="L333">
        <v>2159.38</v>
      </c>
      <c r="M333">
        <v>0</v>
      </c>
      <c r="N333">
        <v>14.7546</v>
      </c>
      <c r="O333">
        <v>288.05200000000002</v>
      </c>
      <c r="P333">
        <v>54.602899999999998</v>
      </c>
      <c r="Q333">
        <v>233.44900000000001</v>
      </c>
      <c r="R333">
        <v>0</v>
      </c>
      <c r="S333">
        <v>0</v>
      </c>
      <c r="T333">
        <v>0</v>
      </c>
      <c r="U333">
        <v>0</v>
      </c>
      <c r="V333">
        <v>416.13099999999997</v>
      </c>
      <c r="W333">
        <v>117.899</v>
      </c>
      <c r="X333">
        <v>112.29600000000001</v>
      </c>
      <c r="Y333">
        <v>185.935</v>
      </c>
      <c r="Z333">
        <v>3.7559100000000001</v>
      </c>
      <c r="AA333">
        <v>0.16428000000000001</v>
      </c>
      <c r="AB333">
        <v>0.41026800000000002</v>
      </c>
    </row>
    <row r="334" spans="1:28">
      <c r="A334" s="1" t="str">
        <f t="shared" si="5"/>
        <v>SFm1996CZ145</v>
      </c>
      <c r="B334" t="s">
        <v>27</v>
      </c>
      <c r="C334">
        <v>1996</v>
      </c>
      <c r="D334" t="s">
        <v>42</v>
      </c>
      <c r="E334" t="s">
        <v>29</v>
      </c>
      <c r="F334">
        <v>5</v>
      </c>
      <c r="G334">
        <v>8100.27</v>
      </c>
      <c r="H334">
        <v>1960.37</v>
      </c>
      <c r="I334">
        <v>0</v>
      </c>
      <c r="J334">
        <v>3686.66</v>
      </c>
      <c r="K334">
        <v>0</v>
      </c>
      <c r="L334">
        <v>2120.4699999999998</v>
      </c>
      <c r="M334">
        <v>0</v>
      </c>
      <c r="N334">
        <v>21.0929</v>
      </c>
      <c r="O334">
        <v>311.66800000000001</v>
      </c>
      <c r="P334">
        <v>78.398600000000002</v>
      </c>
      <c r="Q334">
        <v>233.27</v>
      </c>
      <c r="R334">
        <v>0</v>
      </c>
      <c r="S334">
        <v>0</v>
      </c>
      <c r="T334">
        <v>0</v>
      </c>
      <c r="U334">
        <v>0</v>
      </c>
      <c r="V334">
        <v>462.08699999999999</v>
      </c>
      <c r="W334">
        <v>117.899</v>
      </c>
      <c r="X334">
        <v>158.90700000000001</v>
      </c>
      <c r="Y334">
        <v>185.28100000000001</v>
      </c>
      <c r="Z334">
        <v>3.1860900000000001</v>
      </c>
      <c r="AA334">
        <v>0.16428000000000001</v>
      </c>
      <c r="AB334">
        <v>0.41289100000000001</v>
      </c>
    </row>
    <row r="335" spans="1:28">
      <c r="A335" s="1" t="str">
        <f t="shared" si="5"/>
        <v>SFm2003CZ131</v>
      </c>
      <c r="B335" t="s">
        <v>27</v>
      </c>
      <c r="C335">
        <v>2003</v>
      </c>
      <c r="D335" t="s">
        <v>41</v>
      </c>
      <c r="E335" t="s">
        <v>29</v>
      </c>
      <c r="F335">
        <v>1</v>
      </c>
      <c r="G335">
        <v>8103.94</v>
      </c>
      <c r="H335">
        <v>2113</v>
      </c>
      <c r="I335">
        <v>0</v>
      </c>
      <c r="J335">
        <v>3996.82</v>
      </c>
      <c r="K335">
        <v>0</v>
      </c>
      <c r="L335">
        <v>1648.77</v>
      </c>
      <c r="M335">
        <v>0</v>
      </c>
      <c r="N335">
        <v>35.280900000000003</v>
      </c>
      <c r="O335">
        <v>310.07499999999999</v>
      </c>
      <c r="P335">
        <v>124.25700000000001</v>
      </c>
      <c r="Q335">
        <v>185.81800000000001</v>
      </c>
      <c r="R335">
        <v>0</v>
      </c>
      <c r="S335">
        <v>0</v>
      </c>
      <c r="T335">
        <v>0</v>
      </c>
      <c r="U335">
        <v>0</v>
      </c>
      <c r="V335">
        <v>549.09199999999998</v>
      </c>
      <c r="W335">
        <v>117.899</v>
      </c>
      <c r="X335">
        <v>252.35300000000001</v>
      </c>
      <c r="Y335">
        <v>178.839</v>
      </c>
      <c r="Z335">
        <v>1.93909</v>
      </c>
      <c r="AA335">
        <v>0.17055300000000001</v>
      </c>
      <c r="AB335">
        <v>0.44724599999999998</v>
      </c>
    </row>
    <row r="336" spans="1:28">
      <c r="A336" s="1" t="str">
        <f t="shared" si="5"/>
        <v>SFm2003CZ132</v>
      </c>
      <c r="B336" t="s">
        <v>27</v>
      </c>
      <c r="C336">
        <v>2003</v>
      </c>
      <c r="D336" t="s">
        <v>41</v>
      </c>
      <c r="E336" t="s">
        <v>29</v>
      </c>
      <c r="F336">
        <v>2</v>
      </c>
      <c r="G336">
        <v>8879.18</v>
      </c>
      <c r="H336">
        <v>2113</v>
      </c>
      <c r="I336">
        <v>0</v>
      </c>
      <c r="J336">
        <v>4000.58</v>
      </c>
      <c r="K336">
        <v>0</v>
      </c>
      <c r="L336">
        <v>2295.9699999999998</v>
      </c>
      <c r="M336">
        <v>0</v>
      </c>
      <c r="N336">
        <v>46.077300000000001</v>
      </c>
      <c r="O336">
        <v>423.56099999999998</v>
      </c>
      <c r="P336">
        <v>162.779</v>
      </c>
      <c r="Q336">
        <v>260.78199999999998</v>
      </c>
      <c r="R336">
        <v>0</v>
      </c>
      <c r="S336">
        <v>0</v>
      </c>
      <c r="T336">
        <v>0</v>
      </c>
      <c r="U336">
        <v>0</v>
      </c>
      <c r="V336">
        <v>604.726</v>
      </c>
      <c r="W336">
        <v>117.899</v>
      </c>
      <c r="X336">
        <v>308.23599999999999</v>
      </c>
      <c r="Y336">
        <v>178.59</v>
      </c>
      <c r="Z336">
        <v>2.5588899999999999</v>
      </c>
      <c r="AA336">
        <v>0.17055300000000001</v>
      </c>
      <c r="AB336">
        <v>0.44331300000000001</v>
      </c>
    </row>
    <row r="337" spans="1:28">
      <c r="A337" s="1" t="str">
        <f t="shared" si="5"/>
        <v>SFm2003CZ133</v>
      </c>
      <c r="B337" t="s">
        <v>27</v>
      </c>
      <c r="C337">
        <v>2003</v>
      </c>
      <c r="D337" t="s">
        <v>41</v>
      </c>
      <c r="E337" t="s">
        <v>29</v>
      </c>
      <c r="F337">
        <v>3</v>
      </c>
      <c r="G337">
        <v>8173.4</v>
      </c>
      <c r="H337">
        <v>2113</v>
      </c>
      <c r="I337">
        <v>0</v>
      </c>
      <c r="J337">
        <v>3994.26</v>
      </c>
      <c r="K337">
        <v>0</v>
      </c>
      <c r="L337">
        <v>1727.98</v>
      </c>
      <c r="M337">
        <v>0</v>
      </c>
      <c r="N337">
        <v>33.505899999999997</v>
      </c>
      <c r="O337">
        <v>304.65899999999999</v>
      </c>
      <c r="P337">
        <v>118.31100000000001</v>
      </c>
      <c r="Q337">
        <v>186.34899999999999</v>
      </c>
      <c r="R337">
        <v>0</v>
      </c>
      <c r="S337">
        <v>0</v>
      </c>
      <c r="T337">
        <v>0</v>
      </c>
      <c r="U337">
        <v>0</v>
      </c>
      <c r="V337">
        <v>532.33699999999999</v>
      </c>
      <c r="W337">
        <v>117.899</v>
      </c>
      <c r="X337">
        <v>235.41800000000001</v>
      </c>
      <c r="Y337">
        <v>179.01900000000001</v>
      </c>
      <c r="Z337">
        <v>2.91649</v>
      </c>
      <c r="AA337">
        <v>0.17055300000000001</v>
      </c>
      <c r="AB337">
        <v>0.44361600000000001</v>
      </c>
    </row>
    <row r="338" spans="1:28">
      <c r="A338" s="1" t="str">
        <f t="shared" si="5"/>
        <v>SFm2003CZ134</v>
      </c>
      <c r="B338" t="s">
        <v>27</v>
      </c>
      <c r="C338">
        <v>2003</v>
      </c>
      <c r="D338" t="s">
        <v>41</v>
      </c>
      <c r="E338" t="s">
        <v>29</v>
      </c>
      <c r="F338">
        <v>4</v>
      </c>
      <c r="G338">
        <v>8514.52</v>
      </c>
      <c r="H338">
        <v>2113</v>
      </c>
      <c r="I338">
        <v>0</v>
      </c>
      <c r="J338">
        <v>3990.77</v>
      </c>
      <c r="K338">
        <v>0</v>
      </c>
      <c r="L338">
        <v>2032.27</v>
      </c>
      <c r="M338">
        <v>0</v>
      </c>
      <c r="N338">
        <v>34.319099999999999</v>
      </c>
      <c r="O338">
        <v>344.161</v>
      </c>
      <c r="P338">
        <v>120.837</v>
      </c>
      <c r="Q338">
        <v>223.32400000000001</v>
      </c>
      <c r="R338">
        <v>0</v>
      </c>
      <c r="S338">
        <v>0</v>
      </c>
      <c r="T338">
        <v>0</v>
      </c>
      <c r="U338">
        <v>0</v>
      </c>
      <c r="V338">
        <v>543.47799999999995</v>
      </c>
      <c r="W338">
        <v>117.899</v>
      </c>
      <c r="X338">
        <v>246.30600000000001</v>
      </c>
      <c r="Y338">
        <v>179.27199999999999</v>
      </c>
      <c r="Z338">
        <v>2.7303899999999999</v>
      </c>
      <c r="AA338">
        <v>0.17055300000000001</v>
      </c>
      <c r="AB338">
        <v>0.44344699999999998</v>
      </c>
    </row>
    <row r="339" spans="1:28">
      <c r="A339" s="1" t="str">
        <f t="shared" si="5"/>
        <v>SFm2003CZ135</v>
      </c>
      <c r="B339" t="s">
        <v>27</v>
      </c>
      <c r="C339">
        <v>2003</v>
      </c>
      <c r="D339" t="s">
        <v>41</v>
      </c>
      <c r="E339" t="s">
        <v>29</v>
      </c>
      <c r="F339">
        <v>5</v>
      </c>
      <c r="G339">
        <v>8333.33</v>
      </c>
      <c r="H339">
        <v>2113</v>
      </c>
      <c r="I339">
        <v>0</v>
      </c>
      <c r="J339">
        <v>3975.94</v>
      </c>
      <c r="K339">
        <v>0</v>
      </c>
      <c r="L339">
        <v>1922.06</v>
      </c>
      <c r="M339">
        <v>0</v>
      </c>
      <c r="N339">
        <v>20.824300000000001</v>
      </c>
      <c r="O339">
        <v>301.50799999999998</v>
      </c>
      <c r="P339">
        <v>73.611999999999995</v>
      </c>
      <c r="Q339">
        <v>227.89599999999999</v>
      </c>
      <c r="R339">
        <v>0</v>
      </c>
      <c r="S339">
        <v>0</v>
      </c>
      <c r="T339">
        <v>0</v>
      </c>
      <c r="U339">
        <v>0</v>
      </c>
      <c r="V339">
        <v>453.15499999999997</v>
      </c>
      <c r="W339">
        <v>117.899</v>
      </c>
      <c r="X339">
        <v>154.953</v>
      </c>
      <c r="Y339">
        <v>180.30199999999999</v>
      </c>
      <c r="Z339">
        <v>1.7005999999999999</v>
      </c>
      <c r="AA339">
        <v>0.17055300000000001</v>
      </c>
      <c r="AB339">
        <v>0.44688899999999998</v>
      </c>
    </row>
    <row r="340" spans="1:28">
      <c r="A340" s="1" t="str">
        <f t="shared" si="5"/>
        <v>SFm2003CZ141</v>
      </c>
      <c r="B340" t="s">
        <v>27</v>
      </c>
      <c r="C340">
        <v>2003</v>
      </c>
      <c r="D340" t="s">
        <v>42</v>
      </c>
      <c r="E340" t="s">
        <v>29</v>
      </c>
      <c r="F340">
        <v>1</v>
      </c>
      <c r="G340">
        <v>11839.1</v>
      </c>
      <c r="H340">
        <v>2282.71</v>
      </c>
      <c r="I340">
        <v>0</v>
      </c>
      <c r="J340">
        <v>4322.99</v>
      </c>
      <c r="K340">
        <v>0</v>
      </c>
      <c r="L340">
        <v>4557.6499999999996</v>
      </c>
      <c r="M340">
        <v>0</v>
      </c>
      <c r="N340">
        <v>28.050599999999999</v>
      </c>
      <c r="O340">
        <v>647.73699999999997</v>
      </c>
      <c r="P340">
        <v>119.889</v>
      </c>
      <c r="Q340">
        <v>527.84799999999996</v>
      </c>
      <c r="R340">
        <v>0</v>
      </c>
      <c r="S340">
        <v>0</v>
      </c>
      <c r="T340">
        <v>0</v>
      </c>
      <c r="U340">
        <v>0</v>
      </c>
      <c r="V340">
        <v>543.20699999999999</v>
      </c>
      <c r="W340">
        <v>117.899</v>
      </c>
      <c r="X340">
        <v>240.63200000000001</v>
      </c>
      <c r="Y340">
        <v>184.67500000000001</v>
      </c>
      <c r="Z340">
        <v>4.9203900000000003</v>
      </c>
      <c r="AA340">
        <v>0.19129299999999999</v>
      </c>
      <c r="AB340">
        <v>0.47273399999999999</v>
      </c>
    </row>
    <row r="341" spans="1:28">
      <c r="A341" s="1" t="str">
        <f t="shared" si="5"/>
        <v>SFm2003CZ142</v>
      </c>
      <c r="B341" t="s">
        <v>27</v>
      </c>
      <c r="C341">
        <v>2003</v>
      </c>
      <c r="D341" t="s">
        <v>42</v>
      </c>
      <c r="E341" t="s">
        <v>29</v>
      </c>
      <c r="F341">
        <v>2</v>
      </c>
      <c r="G341">
        <v>10418.299999999999</v>
      </c>
      <c r="H341">
        <v>2282.71</v>
      </c>
      <c r="I341">
        <v>0</v>
      </c>
      <c r="J341">
        <v>4345.8599999999997</v>
      </c>
      <c r="K341">
        <v>0</v>
      </c>
      <c r="L341">
        <v>3250.88</v>
      </c>
      <c r="M341">
        <v>0</v>
      </c>
      <c r="N341">
        <v>32.637</v>
      </c>
      <c r="O341">
        <v>506.25599999999997</v>
      </c>
      <c r="P341">
        <v>139.708</v>
      </c>
      <c r="Q341">
        <v>366.548</v>
      </c>
      <c r="R341">
        <v>0</v>
      </c>
      <c r="S341">
        <v>0</v>
      </c>
      <c r="T341">
        <v>0</v>
      </c>
      <c r="U341">
        <v>0</v>
      </c>
      <c r="V341">
        <v>581.274</v>
      </c>
      <c r="W341">
        <v>117.899</v>
      </c>
      <c r="X341">
        <v>280.33199999999999</v>
      </c>
      <c r="Y341">
        <v>183.04300000000001</v>
      </c>
      <c r="Z341">
        <v>5.0180699999999998</v>
      </c>
      <c r="AA341">
        <v>0.19129299999999999</v>
      </c>
      <c r="AB341">
        <v>0.475937</v>
      </c>
    </row>
    <row r="342" spans="1:28">
      <c r="A342" s="1" t="str">
        <f t="shared" si="5"/>
        <v>SFm2003CZ143</v>
      </c>
      <c r="B342" t="s">
        <v>27</v>
      </c>
      <c r="C342">
        <v>2003</v>
      </c>
      <c r="D342" t="s">
        <v>42</v>
      </c>
      <c r="E342" t="s">
        <v>29</v>
      </c>
      <c r="F342">
        <v>3</v>
      </c>
      <c r="G342">
        <v>10340.4</v>
      </c>
      <c r="H342">
        <v>2282.71</v>
      </c>
      <c r="I342">
        <v>0</v>
      </c>
      <c r="J342">
        <v>4354.78</v>
      </c>
      <c r="K342">
        <v>0</v>
      </c>
      <c r="L342">
        <v>3144.68</v>
      </c>
      <c r="M342">
        <v>0</v>
      </c>
      <c r="N342">
        <v>39.520000000000003</v>
      </c>
      <c r="O342">
        <v>518.72</v>
      </c>
      <c r="P342">
        <v>169.691</v>
      </c>
      <c r="Q342">
        <v>349.029</v>
      </c>
      <c r="R342">
        <v>0</v>
      </c>
      <c r="S342">
        <v>0</v>
      </c>
      <c r="T342">
        <v>0</v>
      </c>
      <c r="U342">
        <v>0</v>
      </c>
      <c r="V342">
        <v>627.38199999999995</v>
      </c>
      <c r="W342">
        <v>117.899</v>
      </c>
      <c r="X342">
        <v>327.06900000000002</v>
      </c>
      <c r="Y342">
        <v>182.41399999999999</v>
      </c>
      <c r="Z342">
        <v>4.2794800000000004</v>
      </c>
      <c r="AA342">
        <v>0.19129299999999999</v>
      </c>
      <c r="AB342">
        <v>0.47847299999999998</v>
      </c>
    </row>
    <row r="343" spans="1:28">
      <c r="A343" s="1" t="str">
        <f t="shared" si="5"/>
        <v>SFm2003CZ144</v>
      </c>
      <c r="B343" t="s">
        <v>27</v>
      </c>
      <c r="C343">
        <v>2003</v>
      </c>
      <c r="D343" t="s">
        <v>42</v>
      </c>
      <c r="E343" t="s">
        <v>29</v>
      </c>
      <c r="F343">
        <v>4</v>
      </c>
      <c r="G343">
        <v>9079.9599999999991</v>
      </c>
      <c r="H343">
        <v>2282.71</v>
      </c>
      <c r="I343">
        <v>0</v>
      </c>
      <c r="J343">
        <v>4319.5200000000004</v>
      </c>
      <c r="K343">
        <v>0</v>
      </c>
      <c r="L343">
        <v>2227.65</v>
      </c>
      <c r="M343">
        <v>0</v>
      </c>
      <c r="N343">
        <v>2.2285699999999999</v>
      </c>
      <c r="O343">
        <v>247.85400000000001</v>
      </c>
      <c r="P343">
        <v>9.2857000000000003</v>
      </c>
      <c r="Q343">
        <v>238.56800000000001</v>
      </c>
      <c r="R343">
        <v>0</v>
      </c>
      <c r="S343">
        <v>0</v>
      </c>
      <c r="T343">
        <v>0</v>
      </c>
      <c r="U343">
        <v>0</v>
      </c>
      <c r="V343">
        <v>323.06</v>
      </c>
      <c r="W343">
        <v>117.899</v>
      </c>
      <c r="X343">
        <v>20.325600000000001</v>
      </c>
      <c r="Y343">
        <v>184.83500000000001</v>
      </c>
      <c r="Z343">
        <v>4.13767</v>
      </c>
      <c r="AA343">
        <v>0.19129299999999999</v>
      </c>
      <c r="AB343">
        <v>0.481456</v>
      </c>
    </row>
    <row r="344" spans="1:28">
      <c r="A344" s="1" t="str">
        <f t="shared" si="5"/>
        <v>SFm2003CZ145</v>
      </c>
      <c r="B344" t="s">
        <v>27</v>
      </c>
      <c r="C344">
        <v>2003</v>
      </c>
      <c r="D344" t="s">
        <v>42</v>
      </c>
      <c r="E344" t="s">
        <v>29</v>
      </c>
      <c r="F344">
        <v>5</v>
      </c>
      <c r="G344">
        <v>9628.4699999999993</v>
      </c>
      <c r="H344">
        <v>2282.71</v>
      </c>
      <c r="I344">
        <v>0</v>
      </c>
      <c r="J344">
        <v>4360.96</v>
      </c>
      <c r="K344">
        <v>0</v>
      </c>
      <c r="L344">
        <v>2513.91</v>
      </c>
      <c r="M344">
        <v>0</v>
      </c>
      <c r="N344">
        <v>37.414999999999999</v>
      </c>
      <c r="O344">
        <v>433.48500000000001</v>
      </c>
      <c r="P344">
        <v>160.61699999999999</v>
      </c>
      <c r="Q344">
        <v>272.86799999999999</v>
      </c>
      <c r="R344">
        <v>0</v>
      </c>
      <c r="S344">
        <v>0</v>
      </c>
      <c r="T344">
        <v>0</v>
      </c>
      <c r="U344">
        <v>0</v>
      </c>
      <c r="V344">
        <v>616.53599999999994</v>
      </c>
      <c r="W344">
        <v>117.899</v>
      </c>
      <c r="X344">
        <v>316.67</v>
      </c>
      <c r="Y344">
        <v>181.96600000000001</v>
      </c>
      <c r="Z344">
        <v>3.9534899999999999</v>
      </c>
      <c r="AA344">
        <v>0.19129299999999999</v>
      </c>
      <c r="AB344">
        <v>0.48132399999999997</v>
      </c>
    </row>
    <row r="345" spans="1:28">
      <c r="A345" s="1" t="str">
        <f t="shared" si="5"/>
        <v>SFm2007CZ131</v>
      </c>
      <c r="B345" t="s">
        <v>27</v>
      </c>
      <c r="C345">
        <v>2007</v>
      </c>
      <c r="D345" t="s">
        <v>41</v>
      </c>
      <c r="E345" t="s">
        <v>29</v>
      </c>
      <c r="F345">
        <v>1</v>
      </c>
      <c r="G345">
        <v>9443.4599999999991</v>
      </c>
      <c r="H345">
        <v>2113</v>
      </c>
      <c r="I345">
        <v>0</v>
      </c>
      <c r="J345">
        <v>3942.81</v>
      </c>
      <c r="K345">
        <v>0</v>
      </c>
      <c r="L345">
        <v>2790.17</v>
      </c>
      <c r="M345">
        <v>0</v>
      </c>
      <c r="N345">
        <v>41.569299999999998</v>
      </c>
      <c r="O345">
        <v>555.91600000000005</v>
      </c>
      <c r="P345">
        <v>139.172</v>
      </c>
      <c r="Q345">
        <v>416.74400000000003</v>
      </c>
      <c r="R345">
        <v>0</v>
      </c>
      <c r="S345">
        <v>0</v>
      </c>
      <c r="T345">
        <v>0</v>
      </c>
      <c r="U345">
        <v>0</v>
      </c>
      <c r="V345">
        <v>556.11800000000005</v>
      </c>
      <c r="W345">
        <v>100.634</v>
      </c>
      <c r="X345">
        <v>284.82299999999998</v>
      </c>
      <c r="Y345">
        <v>170.661</v>
      </c>
      <c r="Z345">
        <v>2.7797399999999999</v>
      </c>
      <c r="AA345">
        <v>0.17055300000000001</v>
      </c>
      <c r="AB345">
        <v>0.43019200000000002</v>
      </c>
    </row>
    <row r="346" spans="1:28">
      <c r="A346" s="1" t="str">
        <f t="shared" si="5"/>
        <v>SFm2007CZ132</v>
      </c>
      <c r="B346" t="s">
        <v>27</v>
      </c>
      <c r="C346">
        <v>2007</v>
      </c>
      <c r="D346" t="s">
        <v>41</v>
      </c>
      <c r="E346" t="s">
        <v>29</v>
      </c>
      <c r="F346">
        <v>2</v>
      </c>
      <c r="G346">
        <v>8352.31</v>
      </c>
      <c r="H346">
        <v>2113</v>
      </c>
      <c r="I346">
        <v>0</v>
      </c>
      <c r="J346">
        <v>3966.2</v>
      </c>
      <c r="K346">
        <v>0</v>
      </c>
      <c r="L346">
        <v>1813.18</v>
      </c>
      <c r="M346">
        <v>0</v>
      </c>
      <c r="N346">
        <v>45.716900000000003</v>
      </c>
      <c r="O346">
        <v>414.22</v>
      </c>
      <c r="P346">
        <v>152.83500000000001</v>
      </c>
      <c r="Q346">
        <v>261.38499999999999</v>
      </c>
      <c r="R346">
        <v>0</v>
      </c>
      <c r="S346">
        <v>0</v>
      </c>
      <c r="T346">
        <v>0</v>
      </c>
      <c r="U346">
        <v>0</v>
      </c>
      <c r="V346">
        <v>591.59</v>
      </c>
      <c r="W346">
        <v>100.634</v>
      </c>
      <c r="X346">
        <v>321.75900000000001</v>
      </c>
      <c r="Y346">
        <v>169.197</v>
      </c>
      <c r="Z346">
        <v>2.80769</v>
      </c>
      <c r="AA346">
        <v>0.17055300000000001</v>
      </c>
      <c r="AB346">
        <v>0.43340299999999998</v>
      </c>
    </row>
    <row r="347" spans="1:28">
      <c r="A347" s="1" t="str">
        <f t="shared" si="5"/>
        <v>SFm2007CZ133</v>
      </c>
      <c r="B347" t="s">
        <v>27</v>
      </c>
      <c r="C347">
        <v>2007</v>
      </c>
      <c r="D347" t="s">
        <v>41</v>
      </c>
      <c r="E347" t="s">
        <v>29</v>
      </c>
      <c r="F347">
        <v>3</v>
      </c>
      <c r="G347">
        <v>8383.39</v>
      </c>
      <c r="H347">
        <v>2113</v>
      </c>
      <c r="I347">
        <v>0</v>
      </c>
      <c r="J347">
        <v>3971.71</v>
      </c>
      <c r="K347">
        <v>0</v>
      </c>
      <c r="L347">
        <v>1820.02</v>
      </c>
      <c r="M347">
        <v>0</v>
      </c>
      <c r="N347">
        <v>50.489600000000003</v>
      </c>
      <c r="O347">
        <v>428.16800000000001</v>
      </c>
      <c r="P347">
        <v>168.98699999999999</v>
      </c>
      <c r="Q347">
        <v>259.18200000000002</v>
      </c>
      <c r="R347">
        <v>0</v>
      </c>
      <c r="S347">
        <v>0</v>
      </c>
      <c r="T347">
        <v>0</v>
      </c>
      <c r="U347">
        <v>0</v>
      </c>
      <c r="V347">
        <v>605.96500000000003</v>
      </c>
      <c r="W347">
        <v>100.634</v>
      </c>
      <c r="X347">
        <v>336.47500000000002</v>
      </c>
      <c r="Y347">
        <v>168.85599999999999</v>
      </c>
      <c r="Z347">
        <v>2.3425400000000001</v>
      </c>
      <c r="AA347">
        <v>0.17055300000000001</v>
      </c>
      <c r="AB347">
        <v>0.43581700000000001</v>
      </c>
    </row>
    <row r="348" spans="1:28">
      <c r="A348" s="1" t="str">
        <f t="shared" si="5"/>
        <v>SFm2007CZ134</v>
      </c>
      <c r="B348" t="s">
        <v>27</v>
      </c>
      <c r="C348">
        <v>2007</v>
      </c>
      <c r="D348" t="s">
        <v>41</v>
      </c>
      <c r="E348" t="s">
        <v>29</v>
      </c>
      <c r="F348">
        <v>4</v>
      </c>
      <c r="G348">
        <v>7642.47</v>
      </c>
      <c r="H348">
        <v>2113</v>
      </c>
      <c r="I348">
        <v>0</v>
      </c>
      <c r="J348">
        <v>3977.65</v>
      </c>
      <c r="K348">
        <v>0</v>
      </c>
      <c r="L348">
        <v>1195.28</v>
      </c>
      <c r="M348">
        <v>0</v>
      </c>
      <c r="N348">
        <v>44.4636</v>
      </c>
      <c r="O348">
        <v>312.07799999999997</v>
      </c>
      <c r="P348">
        <v>149.18799999999999</v>
      </c>
      <c r="Q348">
        <v>162.88999999999999</v>
      </c>
      <c r="R348">
        <v>0</v>
      </c>
      <c r="S348">
        <v>0</v>
      </c>
      <c r="T348">
        <v>0</v>
      </c>
      <c r="U348">
        <v>0</v>
      </c>
      <c r="V348">
        <v>573.07000000000005</v>
      </c>
      <c r="W348">
        <v>100.634</v>
      </c>
      <c r="X348">
        <v>303.964</v>
      </c>
      <c r="Y348">
        <v>168.47200000000001</v>
      </c>
      <c r="Z348">
        <v>2.24566</v>
      </c>
      <c r="AA348">
        <v>0.17055300000000001</v>
      </c>
      <c r="AB348">
        <v>0.43879299999999999</v>
      </c>
    </row>
    <row r="349" spans="1:28">
      <c r="A349" s="1" t="str">
        <f t="shared" si="5"/>
        <v>SFm2007CZ135</v>
      </c>
      <c r="B349" t="s">
        <v>27</v>
      </c>
      <c r="C349">
        <v>2007</v>
      </c>
      <c r="D349" t="s">
        <v>41</v>
      </c>
      <c r="E349" t="s">
        <v>29</v>
      </c>
      <c r="F349">
        <v>5</v>
      </c>
      <c r="G349">
        <v>7706.02</v>
      </c>
      <c r="H349">
        <v>2113</v>
      </c>
      <c r="I349">
        <v>0</v>
      </c>
      <c r="J349">
        <v>3933.98</v>
      </c>
      <c r="K349">
        <v>0</v>
      </c>
      <c r="L349">
        <v>1410.72</v>
      </c>
      <c r="M349">
        <v>0</v>
      </c>
      <c r="N349">
        <v>11.956200000000001</v>
      </c>
      <c r="O349">
        <v>236.369</v>
      </c>
      <c r="P349">
        <v>40.3142</v>
      </c>
      <c r="Q349">
        <v>196.05500000000001</v>
      </c>
      <c r="R349">
        <v>0</v>
      </c>
      <c r="S349">
        <v>0</v>
      </c>
      <c r="T349">
        <v>0</v>
      </c>
      <c r="U349">
        <v>0</v>
      </c>
      <c r="V349">
        <v>364.56799999999998</v>
      </c>
      <c r="W349">
        <v>100.634</v>
      </c>
      <c r="X349">
        <v>92.778300000000002</v>
      </c>
      <c r="Y349">
        <v>171.155</v>
      </c>
      <c r="Z349">
        <v>2.1019600000000001</v>
      </c>
      <c r="AA349">
        <v>0.17055300000000001</v>
      </c>
      <c r="AB349">
        <v>0.43862600000000002</v>
      </c>
    </row>
    <row r="350" spans="1:28">
      <c r="A350" s="1" t="str">
        <f t="shared" si="5"/>
        <v>SFm2007CZ141</v>
      </c>
      <c r="B350" t="s">
        <v>27</v>
      </c>
      <c r="C350">
        <v>2007</v>
      </c>
      <c r="D350" t="s">
        <v>42</v>
      </c>
      <c r="E350" t="s">
        <v>29</v>
      </c>
      <c r="F350">
        <v>1</v>
      </c>
      <c r="G350">
        <v>10260</v>
      </c>
      <c r="H350">
        <v>2282.71</v>
      </c>
      <c r="I350">
        <v>0</v>
      </c>
      <c r="J350">
        <v>4288.68</v>
      </c>
      <c r="K350">
        <v>0</v>
      </c>
      <c r="L350">
        <v>3111.46</v>
      </c>
      <c r="M350">
        <v>0</v>
      </c>
      <c r="N350">
        <v>24.368600000000001</v>
      </c>
      <c r="O350">
        <v>552.74699999999996</v>
      </c>
      <c r="P350">
        <v>99.061999999999998</v>
      </c>
      <c r="Q350">
        <v>453.685</v>
      </c>
      <c r="R350">
        <v>0</v>
      </c>
      <c r="S350">
        <v>0</v>
      </c>
      <c r="T350">
        <v>0</v>
      </c>
      <c r="U350">
        <v>0</v>
      </c>
      <c r="V350">
        <v>487.65899999999999</v>
      </c>
      <c r="W350">
        <v>100.634</v>
      </c>
      <c r="X350">
        <v>212.07599999999999</v>
      </c>
      <c r="Y350">
        <v>174.94900000000001</v>
      </c>
      <c r="Z350">
        <v>3.5997400000000002</v>
      </c>
      <c r="AA350">
        <v>0.19129299999999999</v>
      </c>
      <c r="AB350">
        <v>0.467723</v>
      </c>
    </row>
    <row r="351" spans="1:28">
      <c r="A351" s="1" t="str">
        <f t="shared" si="5"/>
        <v>SFm2007CZ142</v>
      </c>
      <c r="B351" t="s">
        <v>27</v>
      </c>
      <c r="C351">
        <v>2007</v>
      </c>
      <c r="D351" t="s">
        <v>42</v>
      </c>
      <c r="E351" t="s">
        <v>29</v>
      </c>
      <c r="F351">
        <v>2</v>
      </c>
      <c r="G351">
        <v>10056.9</v>
      </c>
      <c r="H351">
        <v>2282.71</v>
      </c>
      <c r="I351">
        <v>0</v>
      </c>
      <c r="J351">
        <v>4299.07</v>
      </c>
      <c r="K351">
        <v>0</v>
      </c>
      <c r="L351">
        <v>2904.23</v>
      </c>
      <c r="M351">
        <v>0</v>
      </c>
      <c r="N351">
        <v>28.690100000000001</v>
      </c>
      <c r="O351">
        <v>542.25199999999995</v>
      </c>
      <c r="P351">
        <v>116.89</v>
      </c>
      <c r="Q351">
        <v>425.36200000000002</v>
      </c>
      <c r="R351">
        <v>0</v>
      </c>
      <c r="S351">
        <v>0</v>
      </c>
      <c r="T351">
        <v>0</v>
      </c>
      <c r="U351">
        <v>0</v>
      </c>
      <c r="V351">
        <v>524.65300000000002</v>
      </c>
      <c r="W351">
        <v>100.634</v>
      </c>
      <c r="X351">
        <v>249.71600000000001</v>
      </c>
      <c r="Y351">
        <v>174.30199999999999</v>
      </c>
      <c r="Z351">
        <v>3.2714500000000002</v>
      </c>
      <c r="AA351">
        <v>0.19129299999999999</v>
      </c>
      <c r="AB351">
        <v>0.47054299999999999</v>
      </c>
    </row>
    <row r="352" spans="1:28">
      <c r="A352" s="1" t="str">
        <f t="shared" si="5"/>
        <v>SFm2007CZ143</v>
      </c>
      <c r="B352" t="s">
        <v>27</v>
      </c>
      <c r="C352">
        <v>2007</v>
      </c>
      <c r="D352" t="s">
        <v>42</v>
      </c>
      <c r="E352" t="s">
        <v>29</v>
      </c>
      <c r="F352">
        <v>3</v>
      </c>
      <c r="G352">
        <v>9867.7900000000009</v>
      </c>
      <c r="H352">
        <v>2282.71</v>
      </c>
      <c r="I352">
        <v>0</v>
      </c>
      <c r="J352">
        <v>4301.66</v>
      </c>
      <c r="K352">
        <v>0</v>
      </c>
      <c r="L352">
        <v>2742.13</v>
      </c>
      <c r="M352">
        <v>0</v>
      </c>
      <c r="N352">
        <v>28.7363</v>
      </c>
      <c r="O352">
        <v>512.55600000000004</v>
      </c>
      <c r="P352">
        <v>117.38800000000001</v>
      </c>
      <c r="Q352">
        <v>395.16800000000001</v>
      </c>
      <c r="R352">
        <v>0</v>
      </c>
      <c r="S352">
        <v>0</v>
      </c>
      <c r="T352">
        <v>0</v>
      </c>
      <c r="U352">
        <v>0</v>
      </c>
      <c r="V352">
        <v>515.02499999999998</v>
      </c>
      <c r="W352">
        <v>100.634</v>
      </c>
      <c r="X352">
        <v>240.25</v>
      </c>
      <c r="Y352">
        <v>174.14</v>
      </c>
      <c r="Z352">
        <v>3.871</v>
      </c>
      <c r="AA352">
        <v>0.19129299999999999</v>
      </c>
      <c r="AB352">
        <v>0.46799600000000002</v>
      </c>
    </row>
    <row r="353" spans="1:28">
      <c r="A353" s="1" t="str">
        <f t="shared" si="5"/>
        <v>SFm2007CZ144</v>
      </c>
      <c r="B353" t="s">
        <v>27</v>
      </c>
      <c r="C353">
        <v>2007</v>
      </c>
      <c r="D353" t="s">
        <v>42</v>
      </c>
      <c r="E353" t="s">
        <v>29</v>
      </c>
      <c r="F353">
        <v>4</v>
      </c>
      <c r="G353">
        <v>9602.61</v>
      </c>
      <c r="H353">
        <v>2282.71</v>
      </c>
      <c r="I353">
        <v>0</v>
      </c>
      <c r="J353">
        <v>4298.16</v>
      </c>
      <c r="K353">
        <v>0</v>
      </c>
      <c r="L353">
        <v>2537.7800000000002</v>
      </c>
      <c r="M353">
        <v>0</v>
      </c>
      <c r="N353">
        <v>23.379100000000001</v>
      </c>
      <c r="O353">
        <v>460.58800000000002</v>
      </c>
      <c r="P353">
        <v>95.154200000000003</v>
      </c>
      <c r="Q353">
        <v>365.43299999999999</v>
      </c>
      <c r="R353">
        <v>0</v>
      </c>
      <c r="S353">
        <v>0</v>
      </c>
      <c r="T353">
        <v>0</v>
      </c>
      <c r="U353">
        <v>0</v>
      </c>
      <c r="V353">
        <v>473.71699999999998</v>
      </c>
      <c r="W353">
        <v>100.634</v>
      </c>
      <c r="X353">
        <v>198.732</v>
      </c>
      <c r="Y353">
        <v>174.35</v>
      </c>
      <c r="Z353">
        <v>3.77888</v>
      </c>
      <c r="AA353">
        <v>0.19129299999999999</v>
      </c>
      <c r="AB353">
        <v>0.46945799999999999</v>
      </c>
    </row>
    <row r="354" spans="1:28">
      <c r="A354" s="1" t="str">
        <f t="shared" si="5"/>
        <v>SFm2007CZ145</v>
      </c>
      <c r="B354" t="s">
        <v>27</v>
      </c>
      <c r="C354">
        <v>2007</v>
      </c>
      <c r="D354" t="s">
        <v>42</v>
      </c>
      <c r="E354" t="s">
        <v>29</v>
      </c>
      <c r="F354">
        <v>5</v>
      </c>
      <c r="G354">
        <v>10081.700000000001</v>
      </c>
      <c r="H354">
        <v>2282.71</v>
      </c>
      <c r="I354">
        <v>0</v>
      </c>
      <c r="J354">
        <v>4305.51</v>
      </c>
      <c r="K354">
        <v>0</v>
      </c>
      <c r="L354">
        <v>2905.62</v>
      </c>
      <c r="M354">
        <v>0</v>
      </c>
      <c r="N354">
        <v>33.1982</v>
      </c>
      <c r="O354">
        <v>554.62599999999998</v>
      </c>
      <c r="P354">
        <v>135.739</v>
      </c>
      <c r="Q354">
        <v>418.887</v>
      </c>
      <c r="R354">
        <v>0</v>
      </c>
      <c r="S354">
        <v>0</v>
      </c>
      <c r="T354">
        <v>0</v>
      </c>
      <c r="U354">
        <v>0</v>
      </c>
      <c r="V354">
        <v>558.53700000000003</v>
      </c>
      <c r="W354">
        <v>100.634</v>
      </c>
      <c r="X354">
        <v>283.99700000000001</v>
      </c>
      <c r="Y354">
        <v>173.90600000000001</v>
      </c>
      <c r="Z354">
        <v>3.74688</v>
      </c>
      <c r="AA354">
        <v>0.19129299999999999</v>
      </c>
      <c r="AB354">
        <v>0.46787299999999998</v>
      </c>
    </row>
    <row r="355" spans="1:28">
      <c r="A355" s="1" t="str">
        <f t="shared" si="5"/>
        <v>SFm1975CZ151</v>
      </c>
      <c r="B355" t="s">
        <v>27</v>
      </c>
      <c r="C355">
        <v>1975</v>
      </c>
      <c r="D355" t="s">
        <v>43</v>
      </c>
      <c r="E355" t="s">
        <v>29</v>
      </c>
      <c r="F355">
        <v>1</v>
      </c>
      <c r="G355">
        <v>10010.1</v>
      </c>
      <c r="H355">
        <v>1797.97</v>
      </c>
      <c r="I355">
        <v>0</v>
      </c>
      <c r="J355">
        <v>3427.06</v>
      </c>
      <c r="K355">
        <v>0</v>
      </c>
      <c r="L355">
        <v>4302.66</v>
      </c>
      <c r="M355">
        <v>0</v>
      </c>
      <c r="N355">
        <v>7.7152399999999997</v>
      </c>
      <c r="O355">
        <v>474.702</v>
      </c>
      <c r="P355">
        <v>68.361500000000007</v>
      </c>
      <c r="Q355">
        <v>406.34</v>
      </c>
      <c r="R355">
        <v>0</v>
      </c>
      <c r="S355">
        <v>0</v>
      </c>
      <c r="T355">
        <v>0</v>
      </c>
      <c r="U355">
        <v>0</v>
      </c>
      <c r="V355">
        <v>375.87299999999999</v>
      </c>
      <c r="W355">
        <v>117.899</v>
      </c>
      <c r="X355">
        <v>112.446</v>
      </c>
      <c r="Y355">
        <v>145.52699999999999</v>
      </c>
      <c r="Z355">
        <v>3.2779799999999999</v>
      </c>
      <c r="AA355">
        <v>0.150673</v>
      </c>
      <c r="AB355">
        <v>0.38811299999999999</v>
      </c>
    </row>
    <row r="356" spans="1:28">
      <c r="A356" s="1" t="str">
        <f t="shared" si="5"/>
        <v>SFm1975CZ152</v>
      </c>
      <c r="B356" t="s">
        <v>27</v>
      </c>
      <c r="C356">
        <v>1975</v>
      </c>
      <c r="D356" t="s">
        <v>43</v>
      </c>
      <c r="E356" t="s">
        <v>29</v>
      </c>
      <c r="F356">
        <v>2</v>
      </c>
      <c r="G356">
        <v>12161.5</v>
      </c>
      <c r="H356">
        <v>1797.97</v>
      </c>
      <c r="I356">
        <v>0</v>
      </c>
      <c r="J356">
        <v>3399.61</v>
      </c>
      <c r="K356">
        <v>0</v>
      </c>
      <c r="L356">
        <v>6272.96</v>
      </c>
      <c r="M356">
        <v>0</v>
      </c>
      <c r="N356">
        <v>7.0979700000000001</v>
      </c>
      <c r="O356">
        <v>683.85599999999999</v>
      </c>
      <c r="P356">
        <v>62.936300000000003</v>
      </c>
      <c r="Q356">
        <v>620.91999999999996</v>
      </c>
      <c r="R356">
        <v>0</v>
      </c>
      <c r="S356">
        <v>0</v>
      </c>
      <c r="T356">
        <v>0</v>
      </c>
      <c r="U356">
        <v>0</v>
      </c>
      <c r="V356">
        <v>364.53</v>
      </c>
      <c r="W356">
        <v>117.899</v>
      </c>
      <c r="X356">
        <v>99.0077</v>
      </c>
      <c r="Y356">
        <v>147.62299999999999</v>
      </c>
      <c r="Z356">
        <v>4.0798899999999998</v>
      </c>
      <c r="AA356">
        <v>0.150673</v>
      </c>
      <c r="AB356">
        <v>0.38072099999999998</v>
      </c>
    </row>
    <row r="357" spans="1:28">
      <c r="A357" s="1" t="str">
        <f t="shared" si="5"/>
        <v>SFm1975CZ153</v>
      </c>
      <c r="B357" t="s">
        <v>27</v>
      </c>
      <c r="C357">
        <v>1975</v>
      </c>
      <c r="D357" t="s">
        <v>43</v>
      </c>
      <c r="E357" t="s">
        <v>29</v>
      </c>
      <c r="F357">
        <v>3</v>
      </c>
      <c r="G357">
        <v>11919.3</v>
      </c>
      <c r="H357">
        <v>1797.97</v>
      </c>
      <c r="I357">
        <v>0</v>
      </c>
      <c r="J357">
        <v>3401.86</v>
      </c>
      <c r="K357">
        <v>0</v>
      </c>
      <c r="L357">
        <v>6082.07</v>
      </c>
      <c r="M357">
        <v>0</v>
      </c>
      <c r="N357">
        <v>5.58453</v>
      </c>
      <c r="O357">
        <v>631.80799999999999</v>
      </c>
      <c r="P357">
        <v>49.483400000000003</v>
      </c>
      <c r="Q357">
        <v>582.32399999999996</v>
      </c>
      <c r="R357">
        <v>0</v>
      </c>
      <c r="S357">
        <v>0</v>
      </c>
      <c r="T357">
        <v>0</v>
      </c>
      <c r="U357">
        <v>0</v>
      </c>
      <c r="V357">
        <v>348.97300000000001</v>
      </c>
      <c r="W357">
        <v>117.899</v>
      </c>
      <c r="X357">
        <v>83.623599999999996</v>
      </c>
      <c r="Y357">
        <v>147.44999999999999</v>
      </c>
      <c r="Z357">
        <v>4.7221900000000003</v>
      </c>
      <c r="AA357">
        <v>0.150673</v>
      </c>
      <c r="AB357">
        <v>0.37784200000000001</v>
      </c>
    </row>
    <row r="358" spans="1:28">
      <c r="A358" s="1" t="str">
        <f t="shared" si="5"/>
        <v>SFm1975CZ154</v>
      </c>
      <c r="B358" t="s">
        <v>27</v>
      </c>
      <c r="C358">
        <v>1975</v>
      </c>
      <c r="D358" t="s">
        <v>43</v>
      </c>
      <c r="E358" t="s">
        <v>29</v>
      </c>
      <c r="F358">
        <v>4</v>
      </c>
      <c r="G358">
        <v>9217.9</v>
      </c>
      <c r="H358">
        <v>1797.97</v>
      </c>
      <c r="I358">
        <v>0</v>
      </c>
      <c r="J358">
        <v>3438.77</v>
      </c>
      <c r="K358">
        <v>0</v>
      </c>
      <c r="L358">
        <v>3573.07</v>
      </c>
      <c r="M358">
        <v>0</v>
      </c>
      <c r="N358">
        <v>8.4562100000000004</v>
      </c>
      <c r="O358">
        <v>399.63</v>
      </c>
      <c r="P358">
        <v>74.974000000000004</v>
      </c>
      <c r="Q358">
        <v>324.65600000000001</v>
      </c>
      <c r="R358">
        <v>0</v>
      </c>
      <c r="S358">
        <v>0</v>
      </c>
      <c r="T358">
        <v>0</v>
      </c>
      <c r="U358">
        <v>0</v>
      </c>
      <c r="V358">
        <v>381.88600000000002</v>
      </c>
      <c r="W358">
        <v>117.899</v>
      </c>
      <c r="X358">
        <v>119.358</v>
      </c>
      <c r="Y358">
        <v>144.62899999999999</v>
      </c>
      <c r="Z358">
        <v>3.89785</v>
      </c>
      <c r="AA358">
        <v>0.150673</v>
      </c>
      <c r="AB358">
        <v>0.38523600000000002</v>
      </c>
    </row>
    <row r="359" spans="1:28">
      <c r="A359" s="1" t="str">
        <f t="shared" si="5"/>
        <v>SFm1975CZ155</v>
      </c>
      <c r="B359" t="s">
        <v>27</v>
      </c>
      <c r="C359">
        <v>1975</v>
      </c>
      <c r="D359" t="s">
        <v>43</v>
      </c>
      <c r="E359" t="s">
        <v>29</v>
      </c>
      <c r="F359">
        <v>5</v>
      </c>
      <c r="G359">
        <v>8763.86</v>
      </c>
      <c r="H359">
        <v>1797.97</v>
      </c>
      <c r="I359">
        <v>0</v>
      </c>
      <c r="J359">
        <v>3444.5</v>
      </c>
      <c r="K359">
        <v>0</v>
      </c>
      <c r="L359">
        <v>3149.65</v>
      </c>
      <c r="M359">
        <v>0</v>
      </c>
      <c r="N359">
        <v>8.8838699999999999</v>
      </c>
      <c r="O359">
        <v>362.84800000000001</v>
      </c>
      <c r="P359">
        <v>78.724000000000004</v>
      </c>
      <c r="Q359">
        <v>284.12400000000002</v>
      </c>
      <c r="R359">
        <v>0</v>
      </c>
      <c r="S359">
        <v>0</v>
      </c>
      <c r="T359">
        <v>0</v>
      </c>
      <c r="U359">
        <v>0</v>
      </c>
      <c r="V359">
        <v>390.05200000000002</v>
      </c>
      <c r="W359">
        <v>117.899</v>
      </c>
      <c r="X359">
        <v>127.964</v>
      </c>
      <c r="Y359">
        <v>144.18899999999999</v>
      </c>
      <c r="Z359">
        <v>3.4733499999999999</v>
      </c>
      <c r="AA359">
        <v>0.150673</v>
      </c>
      <c r="AB359">
        <v>0.388154</v>
      </c>
    </row>
    <row r="360" spans="1:28">
      <c r="A360" s="1" t="str">
        <f t="shared" si="5"/>
        <v>SFm1975CZ161</v>
      </c>
      <c r="B360" t="s">
        <v>27</v>
      </c>
      <c r="C360">
        <v>1975</v>
      </c>
      <c r="D360" t="s">
        <v>44</v>
      </c>
      <c r="E360" t="s">
        <v>29</v>
      </c>
      <c r="F360">
        <v>1</v>
      </c>
      <c r="G360">
        <v>6718.31</v>
      </c>
      <c r="H360">
        <v>1826.77</v>
      </c>
      <c r="I360">
        <v>0</v>
      </c>
      <c r="J360">
        <v>3281.24</v>
      </c>
      <c r="K360">
        <v>0</v>
      </c>
      <c r="L360">
        <v>1242.44</v>
      </c>
      <c r="M360">
        <v>0</v>
      </c>
      <c r="N360">
        <v>36.080800000000004</v>
      </c>
      <c r="O360">
        <v>331.78500000000003</v>
      </c>
      <c r="P360">
        <v>167.428</v>
      </c>
      <c r="Q360">
        <v>164.357</v>
      </c>
      <c r="R360">
        <v>0</v>
      </c>
      <c r="S360">
        <v>0</v>
      </c>
      <c r="T360">
        <v>0</v>
      </c>
      <c r="U360">
        <v>0</v>
      </c>
      <c r="V360">
        <v>677.755</v>
      </c>
      <c r="W360">
        <v>117.899</v>
      </c>
      <c r="X360">
        <v>335.99700000000001</v>
      </c>
      <c r="Y360">
        <v>223.858</v>
      </c>
      <c r="Z360">
        <v>2.5768200000000001</v>
      </c>
      <c r="AA360">
        <v>0.14743700000000001</v>
      </c>
      <c r="AB360">
        <v>0.37045499999999998</v>
      </c>
    </row>
    <row r="361" spans="1:28">
      <c r="A361" s="1" t="str">
        <f t="shared" si="5"/>
        <v>SFm1975CZ162</v>
      </c>
      <c r="B361" t="s">
        <v>27</v>
      </c>
      <c r="C361">
        <v>1975</v>
      </c>
      <c r="D361" t="s">
        <v>44</v>
      </c>
      <c r="E361" t="s">
        <v>29</v>
      </c>
      <c r="F361">
        <v>2</v>
      </c>
      <c r="G361">
        <v>6642.6</v>
      </c>
      <c r="H361">
        <v>1826.77</v>
      </c>
      <c r="I361">
        <v>0</v>
      </c>
      <c r="J361">
        <v>3307.06</v>
      </c>
      <c r="K361">
        <v>0</v>
      </c>
      <c r="L361">
        <v>1067.07</v>
      </c>
      <c r="M361">
        <v>0</v>
      </c>
      <c r="N361">
        <v>53.313800000000001</v>
      </c>
      <c r="O361">
        <v>388.387</v>
      </c>
      <c r="P361">
        <v>248.18799999999999</v>
      </c>
      <c r="Q361">
        <v>140.19900000000001</v>
      </c>
      <c r="R361">
        <v>0</v>
      </c>
      <c r="S361">
        <v>0</v>
      </c>
      <c r="T361">
        <v>0</v>
      </c>
      <c r="U361">
        <v>0</v>
      </c>
      <c r="V361">
        <v>816.13499999999999</v>
      </c>
      <c r="W361">
        <v>117.899</v>
      </c>
      <c r="X361">
        <v>476.255</v>
      </c>
      <c r="Y361">
        <v>221.98</v>
      </c>
      <c r="Z361">
        <v>2.4230499999999999</v>
      </c>
      <c r="AA361">
        <v>0.14743700000000001</v>
      </c>
      <c r="AB361">
        <v>0.37189499999999998</v>
      </c>
    </row>
    <row r="362" spans="1:28">
      <c r="A362" s="1" t="str">
        <f t="shared" si="5"/>
        <v>SFm1975CZ163</v>
      </c>
      <c r="B362" t="s">
        <v>27</v>
      </c>
      <c r="C362">
        <v>1975</v>
      </c>
      <c r="D362" t="s">
        <v>44</v>
      </c>
      <c r="E362" t="s">
        <v>29</v>
      </c>
      <c r="F362">
        <v>3</v>
      </c>
      <c r="G362">
        <v>6535.65</v>
      </c>
      <c r="H362">
        <v>1826.77</v>
      </c>
      <c r="I362">
        <v>0</v>
      </c>
      <c r="J362">
        <v>3316.65</v>
      </c>
      <c r="K362">
        <v>0</v>
      </c>
      <c r="L362">
        <v>934.048</v>
      </c>
      <c r="M362">
        <v>0</v>
      </c>
      <c r="N362">
        <v>59.434399999999997</v>
      </c>
      <c r="O362">
        <v>398.74099999999999</v>
      </c>
      <c r="P362">
        <v>276.33699999999999</v>
      </c>
      <c r="Q362">
        <v>122.405</v>
      </c>
      <c r="R362">
        <v>0</v>
      </c>
      <c r="S362">
        <v>0</v>
      </c>
      <c r="T362">
        <v>0</v>
      </c>
      <c r="U362">
        <v>0</v>
      </c>
      <c r="V362">
        <v>879.25</v>
      </c>
      <c r="W362">
        <v>117.899</v>
      </c>
      <c r="X362">
        <v>540.06899999999996</v>
      </c>
      <c r="Y362">
        <v>221.28200000000001</v>
      </c>
      <c r="Z362">
        <v>2.5149900000000001</v>
      </c>
      <c r="AA362">
        <v>0.14743700000000001</v>
      </c>
      <c r="AB362">
        <v>0.37196499999999999</v>
      </c>
    </row>
    <row r="363" spans="1:28">
      <c r="A363" s="1" t="str">
        <f t="shared" si="5"/>
        <v>SFm1975CZ164</v>
      </c>
      <c r="B363" t="s">
        <v>27</v>
      </c>
      <c r="C363">
        <v>1975</v>
      </c>
      <c r="D363" t="s">
        <v>44</v>
      </c>
      <c r="E363" t="s">
        <v>29</v>
      </c>
      <c r="F363">
        <v>4</v>
      </c>
      <c r="G363">
        <v>6121.09</v>
      </c>
      <c r="H363">
        <v>1826.77</v>
      </c>
      <c r="I363">
        <v>0</v>
      </c>
      <c r="J363">
        <v>3342</v>
      </c>
      <c r="K363">
        <v>0</v>
      </c>
      <c r="L363">
        <v>475.70100000000002</v>
      </c>
      <c r="M363">
        <v>0</v>
      </c>
      <c r="N363">
        <v>73.4619</v>
      </c>
      <c r="O363">
        <v>403.15699999999998</v>
      </c>
      <c r="P363">
        <v>341.84800000000001</v>
      </c>
      <c r="Q363">
        <v>61.308999999999997</v>
      </c>
      <c r="R363">
        <v>0</v>
      </c>
      <c r="S363">
        <v>0</v>
      </c>
      <c r="T363">
        <v>0</v>
      </c>
      <c r="U363">
        <v>0</v>
      </c>
      <c r="V363">
        <v>993.58900000000006</v>
      </c>
      <c r="W363">
        <v>117.899</v>
      </c>
      <c r="X363">
        <v>656.28</v>
      </c>
      <c r="Y363">
        <v>219.41</v>
      </c>
      <c r="Z363">
        <v>1.6267100000000001</v>
      </c>
      <c r="AA363">
        <v>0.14743700000000001</v>
      </c>
      <c r="AB363">
        <v>0.37778200000000001</v>
      </c>
    </row>
    <row r="364" spans="1:28">
      <c r="A364" s="1" t="str">
        <f t="shared" si="5"/>
        <v>SFm1975CZ165</v>
      </c>
      <c r="B364" t="s">
        <v>27</v>
      </c>
      <c r="C364">
        <v>1975</v>
      </c>
      <c r="D364" t="s">
        <v>44</v>
      </c>
      <c r="E364" t="s">
        <v>29</v>
      </c>
      <c r="F364">
        <v>5</v>
      </c>
      <c r="G364">
        <v>5912.15</v>
      </c>
      <c r="H364">
        <v>1826.77</v>
      </c>
      <c r="I364">
        <v>0</v>
      </c>
      <c r="J364">
        <v>3325.47</v>
      </c>
      <c r="K364">
        <v>0</v>
      </c>
      <c r="L364">
        <v>377.35500000000002</v>
      </c>
      <c r="M364">
        <v>0</v>
      </c>
      <c r="N364">
        <v>59.212499999999999</v>
      </c>
      <c r="O364">
        <v>323.33199999999999</v>
      </c>
      <c r="P364">
        <v>275.81200000000001</v>
      </c>
      <c r="Q364">
        <v>47.520299999999999</v>
      </c>
      <c r="R364">
        <v>0</v>
      </c>
      <c r="S364">
        <v>0</v>
      </c>
      <c r="T364">
        <v>0</v>
      </c>
      <c r="U364">
        <v>0</v>
      </c>
      <c r="V364">
        <v>865.04300000000001</v>
      </c>
      <c r="W364">
        <v>117.899</v>
      </c>
      <c r="X364">
        <v>526.53700000000003</v>
      </c>
      <c r="Y364">
        <v>220.60599999999999</v>
      </c>
      <c r="Z364">
        <v>1.6815199999999999</v>
      </c>
      <c r="AA364">
        <v>0.14743700000000001</v>
      </c>
      <c r="AB364">
        <v>0.377826</v>
      </c>
    </row>
    <row r="365" spans="1:28">
      <c r="A365" s="1" t="str">
        <f t="shared" si="5"/>
        <v>SFm1985CZ151</v>
      </c>
      <c r="B365" t="s">
        <v>27</v>
      </c>
      <c r="C365">
        <v>1985</v>
      </c>
      <c r="D365" t="s">
        <v>43</v>
      </c>
      <c r="E365" t="s">
        <v>29</v>
      </c>
      <c r="F365">
        <v>1</v>
      </c>
      <c r="G365">
        <v>10542.3</v>
      </c>
      <c r="H365">
        <v>1946.77</v>
      </c>
      <c r="I365">
        <v>0</v>
      </c>
      <c r="J365">
        <v>3737.62</v>
      </c>
      <c r="K365">
        <v>0</v>
      </c>
      <c r="L365">
        <v>4366.01</v>
      </c>
      <c r="M365">
        <v>0</v>
      </c>
      <c r="N365">
        <v>7.5945600000000004</v>
      </c>
      <c r="O365">
        <v>484.27699999999999</v>
      </c>
      <c r="P365">
        <v>44.959600000000002</v>
      </c>
      <c r="Q365">
        <v>439.31700000000001</v>
      </c>
      <c r="R365">
        <v>0</v>
      </c>
      <c r="S365">
        <v>0</v>
      </c>
      <c r="T365">
        <v>0</v>
      </c>
      <c r="U365">
        <v>0</v>
      </c>
      <c r="V365">
        <v>357.697</v>
      </c>
      <c r="W365">
        <v>117.899</v>
      </c>
      <c r="X365">
        <v>94.444699999999997</v>
      </c>
      <c r="Y365">
        <v>145.352</v>
      </c>
      <c r="Z365">
        <v>2.91649</v>
      </c>
      <c r="AA365">
        <v>0.163137</v>
      </c>
      <c r="AB365">
        <v>0.41820200000000002</v>
      </c>
    </row>
    <row r="366" spans="1:28">
      <c r="A366" s="1" t="str">
        <f t="shared" si="5"/>
        <v>SFm1985CZ152</v>
      </c>
      <c r="B366" t="s">
        <v>27</v>
      </c>
      <c r="C366">
        <v>1985</v>
      </c>
      <c r="D366" t="s">
        <v>43</v>
      </c>
      <c r="E366" t="s">
        <v>29</v>
      </c>
      <c r="F366">
        <v>2</v>
      </c>
      <c r="G366">
        <v>10173.200000000001</v>
      </c>
      <c r="H366">
        <v>1946.77</v>
      </c>
      <c r="I366">
        <v>0</v>
      </c>
      <c r="J366">
        <v>3748.03</v>
      </c>
      <c r="K366">
        <v>0</v>
      </c>
      <c r="L366">
        <v>4020.37</v>
      </c>
      <c r="M366">
        <v>0</v>
      </c>
      <c r="N366">
        <v>9.6616900000000001</v>
      </c>
      <c r="O366">
        <v>448.375</v>
      </c>
      <c r="P366">
        <v>57.147799999999997</v>
      </c>
      <c r="Q366">
        <v>391.22800000000001</v>
      </c>
      <c r="R366">
        <v>0</v>
      </c>
      <c r="S366">
        <v>0</v>
      </c>
      <c r="T366">
        <v>0</v>
      </c>
      <c r="U366">
        <v>0</v>
      </c>
      <c r="V366">
        <v>376.51400000000001</v>
      </c>
      <c r="W366">
        <v>117.899</v>
      </c>
      <c r="X366">
        <v>114.05200000000001</v>
      </c>
      <c r="Y366">
        <v>144.56200000000001</v>
      </c>
      <c r="Z366">
        <v>3.16608</v>
      </c>
      <c r="AA366">
        <v>0.163137</v>
      </c>
      <c r="AB366">
        <v>0.41830499999999998</v>
      </c>
    </row>
    <row r="367" spans="1:28">
      <c r="A367" s="1" t="str">
        <f t="shared" si="5"/>
        <v>SFm1985CZ153</v>
      </c>
      <c r="B367" t="s">
        <v>27</v>
      </c>
      <c r="C367">
        <v>1985</v>
      </c>
      <c r="D367" t="s">
        <v>43</v>
      </c>
      <c r="E367" t="s">
        <v>29</v>
      </c>
      <c r="F367">
        <v>3</v>
      </c>
      <c r="G367">
        <v>9647.75</v>
      </c>
      <c r="H367">
        <v>1946.77</v>
      </c>
      <c r="I367">
        <v>0</v>
      </c>
      <c r="J367">
        <v>3754.46</v>
      </c>
      <c r="K367">
        <v>0</v>
      </c>
      <c r="L367">
        <v>3553.78</v>
      </c>
      <c r="M367">
        <v>0</v>
      </c>
      <c r="N367">
        <v>8.5712200000000003</v>
      </c>
      <c r="O367">
        <v>384.16300000000001</v>
      </c>
      <c r="P367">
        <v>50.716500000000003</v>
      </c>
      <c r="Q367">
        <v>333.44600000000003</v>
      </c>
      <c r="R367">
        <v>0</v>
      </c>
      <c r="S367">
        <v>0</v>
      </c>
      <c r="T367">
        <v>0</v>
      </c>
      <c r="U367">
        <v>0</v>
      </c>
      <c r="V367">
        <v>365.84100000000001</v>
      </c>
      <c r="W367">
        <v>117.899</v>
      </c>
      <c r="X367">
        <v>103.877</v>
      </c>
      <c r="Y367">
        <v>144.065</v>
      </c>
      <c r="Z367">
        <v>3.4590399999999999</v>
      </c>
      <c r="AA367">
        <v>0.163137</v>
      </c>
      <c r="AB367">
        <v>0.41843900000000001</v>
      </c>
    </row>
    <row r="368" spans="1:28">
      <c r="A368" s="1" t="str">
        <f t="shared" si="5"/>
        <v>SFm1985CZ154</v>
      </c>
      <c r="B368" t="s">
        <v>27</v>
      </c>
      <c r="C368">
        <v>1985</v>
      </c>
      <c r="D368" t="s">
        <v>43</v>
      </c>
      <c r="E368" t="s">
        <v>29</v>
      </c>
      <c r="F368">
        <v>4</v>
      </c>
      <c r="G368">
        <v>9260.9500000000007</v>
      </c>
      <c r="H368">
        <v>1946.77</v>
      </c>
      <c r="I368">
        <v>0</v>
      </c>
      <c r="J368">
        <v>3766.15</v>
      </c>
      <c r="K368">
        <v>0</v>
      </c>
      <c r="L368">
        <v>3163.86</v>
      </c>
      <c r="M368">
        <v>0</v>
      </c>
      <c r="N368">
        <v>12.4259</v>
      </c>
      <c r="O368">
        <v>371.733</v>
      </c>
      <c r="P368">
        <v>73.531099999999995</v>
      </c>
      <c r="Q368">
        <v>298.202</v>
      </c>
      <c r="R368">
        <v>0</v>
      </c>
      <c r="S368">
        <v>0</v>
      </c>
      <c r="T368">
        <v>0</v>
      </c>
      <c r="U368">
        <v>0</v>
      </c>
      <c r="V368">
        <v>400.56200000000001</v>
      </c>
      <c r="W368">
        <v>117.899</v>
      </c>
      <c r="X368">
        <v>139.49</v>
      </c>
      <c r="Y368">
        <v>143.173</v>
      </c>
      <c r="Z368">
        <v>2.9769000000000001</v>
      </c>
      <c r="AA368">
        <v>0.163137</v>
      </c>
      <c r="AB368">
        <v>0.42124899999999998</v>
      </c>
    </row>
    <row r="369" spans="1:28">
      <c r="A369" s="1" t="str">
        <f t="shared" si="5"/>
        <v>SFm1985CZ155</v>
      </c>
      <c r="B369" t="s">
        <v>27</v>
      </c>
      <c r="C369">
        <v>1985</v>
      </c>
      <c r="D369" t="s">
        <v>43</v>
      </c>
      <c r="E369" t="s">
        <v>29</v>
      </c>
      <c r="F369">
        <v>5</v>
      </c>
      <c r="G369">
        <v>8921.57</v>
      </c>
      <c r="H369">
        <v>1946.77</v>
      </c>
      <c r="I369">
        <v>0</v>
      </c>
      <c r="J369">
        <v>3766.84</v>
      </c>
      <c r="K369">
        <v>0</v>
      </c>
      <c r="L369">
        <v>2872.97</v>
      </c>
      <c r="M369">
        <v>0</v>
      </c>
      <c r="N369">
        <v>10.215400000000001</v>
      </c>
      <c r="O369">
        <v>324.77300000000002</v>
      </c>
      <c r="P369">
        <v>60.392299999999999</v>
      </c>
      <c r="Q369">
        <v>264.38099999999997</v>
      </c>
      <c r="R369">
        <v>0</v>
      </c>
      <c r="S369">
        <v>0</v>
      </c>
      <c r="T369">
        <v>0</v>
      </c>
      <c r="U369">
        <v>0</v>
      </c>
      <c r="V369">
        <v>384.846</v>
      </c>
      <c r="W369">
        <v>117.899</v>
      </c>
      <c r="X369">
        <v>123.833</v>
      </c>
      <c r="Y369">
        <v>143.114</v>
      </c>
      <c r="Z369">
        <v>3.1505200000000002</v>
      </c>
      <c r="AA369">
        <v>0.163137</v>
      </c>
      <c r="AB369">
        <v>0.42132799999999998</v>
      </c>
    </row>
    <row r="370" spans="1:28">
      <c r="A370" s="1" t="str">
        <f t="shared" si="5"/>
        <v>SFm1985CZ161</v>
      </c>
      <c r="B370" t="s">
        <v>27</v>
      </c>
      <c r="C370">
        <v>1985</v>
      </c>
      <c r="D370" t="s">
        <v>44</v>
      </c>
      <c r="E370" t="s">
        <v>29</v>
      </c>
      <c r="F370">
        <v>1</v>
      </c>
      <c r="G370">
        <v>7936.45</v>
      </c>
      <c r="H370">
        <v>2077.17</v>
      </c>
      <c r="I370">
        <v>0</v>
      </c>
      <c r="J370">
        <v>3874.16</v>
      </c>
      <c r="K370">
        <v>0</v>
      </c>
      <c r="L370">
        <v>1373.08</v>
      </c>
      <c r="M370">
        <v>0</v>
      </c>
      <c r="N370">
        <v>95.578000000000003</v>
      </c>
      <c r="O370">
        <v>516.45799999999997</v>
      </c>
      <c r="P370">
        <v>330.62599999999998</v>
      </c>
      <c r="Q370">
        <v>185.83199999999999</v>
      </c>
      <c r="R370">
        <v>0</v>
      </c>
      <c r="S370">
        <v>0</v>
      </c>
      <c r="T370">
        <v>0</v>
      </c>
      <c r="U370">
        <v>0</v>
      </c>
      <c r="V370">
        <v>956.36599999999999</v>
      </c>
      <c r="W370">
        <v>117.899</v>
      </c>
      <c r="X370">
        <v>619.83399999999995</v>
      </c>
      <c r="Y370">
        <v>218.63200000000001</v>
      </c>
      <c r="Z370">
        <v>2.6059399999999999</v>
      </c>
      <c r="AA370">
        <v>0.16766</v>
      </c>
      <c r="AB370">
        <v>0.42627999999999999</v>
      </c>
    </row>
    <row r="371" spans="1:28">
      <c r="A371" s="1" t="str">
        <f t="shared" si="5"/>
        <v>SFm1985CZ162</v>
      </c>
      <c r="B371" t="s">
        <v>27</v>
      </c>
      <c r="C371">
        <v>1985</v>
      </c>
      <c r="D371" t="s">
        <v>44</v>
      </c>
      <c r="E371" t="s">
        <v>29</v>
      </c>
      <c r="F371">
        <v>2</v>
      </c>
      <c r="G371">
        <v>7031.45</v>
      </c>
      <c r="H371">
        <v>2077.17</v>
      </c>
      <c r="I371">
        <v>0</v>
      </c>
      <c r="J371">
        <v>3821.63</v>
      </c>
      <c r="K371">
        <v>0</v>
      </c>
      <c r="L371">
        <v>872.726</v>
      </c>
      <c r="M371">
        <v>0</v>
      </c>
      <c r="N371">
        <v>32.209200000000003</v>
      </c>
      <c r="O371">
        <v>227.702</v>
      </c>
      <c r="P371">
        <v>110.974</v>
      </c>
      <c r="Q371">
        <v>116.727</v>
      </c>
      <c r="R371">
        <v>0</v>
      </c>
      <c r="S371">
        <v>0</v>
      </c>
      <c r="T371">
        <v>0</v>
      </c>
      <c r="U371">
        <v>0</v>
      </c>
      <c r="V371">
        <v>558.42899999999997</v>
      </c>
      <c r="W371">
        <v>117.899</v>
      </c>
      <c r="X371">
        <v>218.10599999999999</v>
      </c>
      <c r="Y371">
        <v>222.423</v>
      </c>
      <c r="Z371">
        <v>2.4932500000000002</v>
      </c>
      <c r="AA371">
        <v>0.16766</v>
      </c>
      <c r="AB371">
        <v>0.429259</v>
      </c>
    </row>
    <row r="372" spans="1:28">
      <c r="A372" s="1" t="str">
        <f t="shared" si="5"/>
        <v>SFm1985CZ163</v>
      </c>
      <c r="B372" t="s">
        <v>27</v>
      </c>
      <c r="C372">
        <v>1985</v>
      </c>
      <c r="D372" t="s">
        <v>44</v>
      </c>
      <c r="E372" t="s">
        <v>29</v>
      </c>
      <c r="F372">
        <v>3</v>
      </c>
      <c r="G372">
        <v>7168.1</v>
      </c>
      <c r="H372">
        <v>2077.17</v>
      </c>
      <c r="I372">
        <v>0</v>
      </c>
      <c r="J372">
        <v>3884.71</v>
      </c>
      <c r="K372">
        <v>0</v>
      </c>
      <c r="L372">
        <v>689.53599999999994</v>
      </c>
      <c r="M372">
        <v>0</v>
      </c>
      <c r="N372">
        <v>95.575199999999995</v>
      </c>
      <c r="O372">
        <v>421.09899999999999</v>
      </c>
      <c r="P372">
        <v>330.61799999999999</v>
      </c>
      <c r="Q372">
        <v>90.481399999999994</v>
      </c>
      <c r="R372">
        <v>0</v>
      </c>
      <c r="S372">
        <v>0</v>
      </c>
      <c r="T372">
        <v>0</v>
      </c>
      <c r="U372">
        <v>0</v>
      </c>
      <c r="V372">
        <v>955.54899999999998</v>
      </c>
      <c r="W372">
        <v>117.899</v>
      </c>
      <c r="X372">
        <v>619.81899999999996</v>
      </c>
      <c r="Y372">
        <v>217.83</v>
      </c>
      <c r="Z372">
        <v>1.9636100000000001</v>
      </c>
      <c r="AA372">
        <v>0.16766</v>
      </c>
      <c r="AB372">
        <v>0.431537</v>
      </c>
    </row>
    <row r="373" spans="1:28">
      <c r="A373" s="1" t="str">
        <f t="shared" si="5"/>
        <v>SFm1985CZ164</v>
      </c>
      <c r="B373" t="s">
        <v>27</v>
      </c>
      <c r="C373">
        <v>1985</v>
      </c>
      <c r="D373" t="s">
        <v>44</v>
      </c>
      <c r="E373" t="s">
        <v>29</v>
      </c>
      <c r="F373">
        <v>4</v>
      </c>
      <c r="G373">
        <v>6869.68</v>
      </c>
      <c r="H373">
        <v>2077.17</v>
      </c>
      <c r="I373">
        <v>0</v>
      </c>
      <c r="J373">
        <v>3898.13</v>
      </c>
      <c r="K373">
        <v>0</v>
      </c>
      <c r="L373">
        <v>376.90899999999999</v>
      </c>
      <c r="M373">
        <v>0</v>
      </c>
      <c r="N373">
        <v>105.18600000000001</v>
      </c>
      <c r="O373">
        <v>412.27600000000001</v>
      </c>
      <c r="P373">
        <v>363.83300000000003</v>
      </c>
      <c r="Q373">
        <v>48.443600000000004</v>
      </c>
      <c r="R373">
        <v>0</v>
      </c>
      <c r="S373">
        <v>0</v>
      </c>
      <c r="T373">
        <v>0</v>
      </c>
      <c r="U373">
        <v>0</v>
      </c>
      <c r="V373">
        <v>1014.35</v>
      </c>
      <c r="W373">
        <v>117.899</v>
      </c>
      <c r="X373">
        <v>679.61500000000001</v>
      </c>
      <c r="Y373">
        <v>216.83199999999999</v>
      </c>
      <c r="Z373">
        <v>1.7569699999999999</v>
      </c>
      <c r="AA373">
        <v>0.16766</v>
      </c>
      <c r="AB373">
        <v>0.43366500000000002</v>
      </c>
    </row>
    <row r="374" spans="1:28">
      <c r="A374" s="1" t="str">
        <f t="shared" si="5"/>
        <v>SFm1985CZ165</v>
      </c>
      <c r="B374" t="s">
        <v>27</v>
      </c>
      <c r="C374">
        <v>1985</v>
      </c>
      <c r="D374" t="s">
        <v>44</v>
      </c>
      <c r="E374" t="s">
        <v>29</v>
      </c>
      <c r="F374">
        <v>5</v>
      </c>
      <c r="G374">
        <v>6681.99</v>
      </c>
      <c r="H374">
        <v>2077.17</v>
      </c>
      <c r="I374">
        <v>0</v>
      </c>
      <c r="J374">
        <v>3855.06</v>
      </c>
      <c r="K374">
        <v>0</v>
      </c>
      <c r="L374">
        <v>427.82499999999999</v>
      </c>
      <c r="M374">
        <v>0</v>
      </c>
      <c r="N374">
        <v>59.958399999999997</v>
      </c>
      <c r="O374">
        <v>261.97699999999998</v>
      </c>
      <c r="P374">
        <v>206.886</v>
      </c>
      <c r="Q374">
        <v>55.0914</v>
      </c>
      <c r="R374">
        <v>0</v>
      </c>
      <c r="S374">
        <v>0</v>
      </c>
      <c r="T374">
        <v>0</v>
      </c>
      <c r="U374">
        <v>0</v>
      </c>
      <c r="V374">
        <v>733.75699999999995</v>
      </c>
      <c r="W374">
        <v>117.899</v>
      </c>
      <c r="X374">
        <v>395.87400000000002</v>
      </c>
      <c r="Y374">
        <v>219.98400000000001</v>
      </c>
      <c r="Z374">
        <v>1.68177</v>
      </c>
      <c r="AA374">
        <v>0.16766</v>
      </c>
      <c r="AB374">
        <v>0.43359500000000001</v>
      </c>
    </row>
    <row r="375" spans="1:28">
      <c r="A375" s="1" t="str">
        <f t="shared" si="5"/>
        <v>SFm1996CZ151</v>
      </c>
      <c r="B375" t="s">
        <v>27</v>
      </c>
      <c r="C375">
        <v>1996</v>
      </c>
      <c r="D375" t="s">
        <v>43</v>
      </c>
      <c r="E375" t="s">
        <v>29</v>
      </c>
      <c r="F375">
        <v>1</v>
      </c>
      <c r="G375">
        <v>9569.2000000000007</v>
      </c>
      <c r="H375">
        <v>1960.37</v>
      </c>
      <c r="I375">
        <v>0</v>
      </c>
      <c r="J375">
        <v>3777.47</v>
      </c>
      <c r="K375">
        <v>0</v>
      </c>
      <c r="L375">
        <v>3440.26</v>
      </c>
      <c r="M375">
        <v>0</v>
      </c>
      <c r="N375">
        <v>11.473000000000001</v>
      </c>
      <c r="O375">
        <v>379.62200000000001</v>
      </c>
      <c r="P375">
        <v>47.415399999999998</v>
      </c>
      <c r="Q375">
        <v>332.20699999999999</v>
      </c>
      <c r="R375">
        <v>0</v>
      </c>
      <c r="S375">
        <v>0</v>
      </c>
      <c r="T375">
        <v>0</v>
      </c>
      <c r="U375">
        <v>0</v>
      </c>
      <c r="V375">
        <v>361.26799999999997</v>
      </c>
      <c r="W375">
        <v>117.899</v>
      </c>
      <c r="X375">
        <v>98.883499999999998</v>
      </c>
      <c r="Y375">
        <v>144.48400000000001</v>
      </c>
      <c r="Z375">
        <v>3.2142499999999998</v>
      </c>
      <c r="AA375">
        <v>0.16428000000000001</v>
      </c>
      <c r="AB375">
        <v>0.42033799999999999</v>
      </c>
    </row>
    <row r="376" spans="1:28">
      <c r="A376" s="1" t="str">
        <f t="shared" si="5"/>
        <v>SFm1996CZ152</v>
      </c>
      <c r="B376" t="s">
        <v>27</v>
      </c>
      <c r="C376">
        <v>1996</v>
      </c>
      <c r="D376" t="s">
        <v>43</v>
      </c>
      <c r="E376" t="s">
        <v>29</v>
      </c>
      <c r="F376">
        <v>2</v>
      </c>
      <c r="G376">
        <v>9942.99</v>
      </c>
      <c r="H376">
        <v>1960.37</v>
      </c>
      <c r="I376">
        <v>0</v>
      </c>
      <c r="J376">
        <v>3775.08</v>
      </c>
      <c r="K376">
        <v>0</v>
      </c>
      <c r="L376">
        <v>3770.17</v>
      </c>
      <c r="M376">
        <v>0</v>
      </c>
      <c r="N376">
        <v>13.5905</v>
      </c>
      <c r="O376">
        <v>423.77499999999998</v>
      </c>
      <c r="P376">
        <v>56.057699999999997</v>
      </c>
      <c r="Q376">
        <v>367.71800000000002</v>
      </c>
      <c r="R376">
        <v>0</v>
      </c>
      <c r="S376">
        <v>0</v>
      </c>
      <c r="T376">
        <v>0</v>
      </c>
      <c r="U376">
        <v>0</v>
      </c>
      <c r="V376">
        <v>377.91699999999997</v>
      </c>
      <c r="W376">
        <v>117.899</v>
      </c>
      <c r="X376">
        <v>115.34399999999999</v>
      </c>
      <c r="Y376">
        <v>144.67400000000001</v>
      </c>
      <c r="Z376">
        <v>3.3437000000000001</v>
      </c>
      <c r="AA376">
        <v>0.16428000000000001</v>
      </c>
      <c r="AB376">
        <v>0.41891400000000001</v>
      </c>
    </row>
    <row r="377" spans="1:28">
      <c r="A377" s="1" t="str">
        <f t="shared" si="5"/>
        <v>SFm1996CZ153</v>
      </c>
      <c r="B377" t="s">
        <v>27</v>
      </c>
      <c r="C377">
        <v>1996</v>
      </c>
      <c r="D377" t="s">
        <v>43</v>
      </c>
      <c r="E377" t="s">
        <v>29</v>
      </c>
      <c r="F377">
        <v>3</v>
      </c>
      <c r="G377">
        <v>10430.5</v>
      </c>
      <c r="H377">
        <v>1960.37</v>
      </c>
      <c r="I377">
        <v>0</v>
      </c>
      <c r="J377">
        <v>3765.37</v>
      </c>
      <c r="K377">
        <v>0</v>
      </c>
      <c r="L377">
        <v>4212.2299999999996</v>
      </c>
      <c r="M377">
        <v>0</v>
      </c>
      <c r="N377">
        <v>12.8658</v>
      </c>
      <c r="O377">
        <v>479.697</v>
      </c>
      <c r="P377">
        <v>53.105499999999999</v>
      </c>
      <c r="Q377">
        <v>426.59199999999998</v>
      </c>
      <c r="R377">
        <v>0</v>
      </c>
      <c r="S377">
        <v>0</v>
      </c>
      <c r="T377">
        <v>0</v>
      </c>
      <c r="U377">
        <v>0</v>
      </c>
      <c r="V377">
        <v>373.53800000000001</v>
      </c>
      <c r="W377">
        <v>117.899</v>
      </c>
      <c r="X377">
        <v>110.223</v>
      </c>
      <c r="Y377">
        <v>145.416</v>
      </c>
      <c r="Z377">
        <v>3.0679699999999999</v>
      </c>
      <c r="AA377">
        <v>0.16428000000000001</v>
      </c>
      <c r="AB377">
        <v>0.418734</v>
      </c>
    </row>
    <row r="378" spans="1:28">
      <c r="A378" s="1" t="str">
        <f t="shared" si="5"/>
        <v>SFm1996CZ154</v>
      </c>
      <c r="B378" t="s">
        <v>27</v>
      </c>
      <c r="C378">
        <v>1996</v>
      </c>
      <c r="D378" t="s">
        <v>43</v>
      </c>
      <c r="E378" t="s">
        <v>29</v>
      </c>
      <c r="F378">
        <v>4</v>
      </c>
      <c r="G378">
        <v>10311</v>
      </c>
      <c r="H378">
        <v>1960.37</v>
      </c>
      <c r="I378">
        <v>0</v>
      </c>
      <c r="J378">
        <v>3768.24</v>
      </c>
      <c r="K378">
        <v>0</v>
      </c>
      <c r="L378">
        <v>4113.3500000000004</v>
      </c>
      <c r="M378">
        <v>0</v>
      </c>
      <c r="N378">
        <v>12.449199999999999</v>
      </c>
      <c r="O378">
        <v>456.56</v>
      </c>
      <c r="P378">
        <v>51.390900000000002</v>
      </c>
      <c r="Q378">
        <v>405.16899999999998</v>
      </c>
      <c r="R378">
        <v>0</v>
      </c>
      <c r="S378">
        <v>0</v>
      </c>
      <c r="T378">
        <v>0</v>
      </c>
      <c r="U378">
        <v>0</v>
      </c>
      <c r="V378">
        <v>370.01299999999998</v>
      </c>
      <c r="W378">
        <v>117.899</v>
      </c>
      <c r="X378">
        <v>106.91800000000001</v>
      </c>
      <c r="Y378">
        <v>145.19499999999999</v>
      </c>
      <c r="Z378">
        <v>3.4751099999999999</v>
      </c>
      <c r="AA378">
        <v>0.16428000000000001</v>
      </c>
      <c r="AB378">
        <v>0.41747200000000001</v>
      </c>
    </row>
    <row r="379" spans="1:28">
      <c r="A379" s="1" t="str">
        <f t="shared" si="5"/>
        <v>SFm1996CZ155</v>
      </c>
      <c r="B379" t="s">
        <v>27</v>
      </c>
      <c r="C379">
        <v>1996</v>
      </c>
      <c r="D379" t="s">
        <v>43</v>
      </c>
      <c r="E379" t="s">
        <v>29</v>
      </c>
      <c r="F379">
        <v>5</v>
      </c>
      <c r="G379">
        <v>8580.98</v>
      </c>
      <c r="H379">
        <v>1960.37</v>
      </c>
      <c r="I379">
        <v>0</v>
      </c>
      <c r="J379">
        <v>3793.74</v>
      </c>
      <c r="K379">
        <v>0</v>
      </c>
      <c r="L379">
        <v>2523.37</v>
      </c>
      <c r="M379">
        <v>0</v>
      </c>
      <c r="N379">
        <v>13.1236</v>
      </c>
      <c r="O379">
        <v>290.36599999999999</v>
      </c>
      <c r="P379">
        <v>54.139400000000002</v>
      </c>
      <c r="Q379">
        <v>236.227</v>
      </c>
      <c r="R379">
        <v>0</v>
      </c>
      <c r="S379">
        <v>0</v>
      </c>
      <c r="T379">
        <v>0</v>
      </c>
      <c r="U379">
        <v>0</v>
      </c>
      <c r="V379">
        <v>371.286</v>
      </c>
      <c r="W379">
        <v>117.899</v>
      </c>
      <c r="X379">
        <v>110.15300000000001</v>
      </c>
      <c r="Y379">
        <v>143.233</v>
      </c>
      <c r="Z379">
        <v>2.82558</v>
      </c>
      <c r="AA379">
        <v>0.16428000000000001</v>
      </c>
      <c r="AB379">
        <v>0.42463000000000001</v>
      </c>
    </row>
    <row r="380" spans="1:28">
      <c r="A380" s="1" t="str">
        <f t="shared" si="5"/>
        <v>SFm1996CZ161</v>
      </c>
      <c r="B380" t="s">
        <v>27</v>
      </c>
      <c r="C380">
        <v>1996</v>
      </c>
      <c r="D380" t="s">
        <v>44</v>
      </c>
      <c r="E380" t="s">
        <v>29</v>
      </c>
      <c r="F380">
        <v>1</v>
      </c>
      <c r="G380">
        <v>7859.98</v>
      </c>
      <c r="H380">
        <v>2308.37</v>
      </c>
      <c r="I380">
        <v>0</v>
      </c>
      <c r="J380">
        <v>4358.17</v>
      </c>
      <c r="K380">
        <v>0</v>
      </c>
      <c r="L380">
        <v>806.48800000000006</v>
      </c>
      <c r="M380">
        <v>0</v>
      </c>
      <c r="N380">
        <v>50.160200000000003</v>
      </c>
      <c r="O380">
        <v>336.79199999999997</v>
      </c>
      <c r="P380">
        <v>231.53899999999999</v>
      </c>
      <c r="Q380">
        <v>105.253</v>
      </c>
      <c r="R380">
        <v>0</v>
      </c>
      <c r="S380">
        <v>0</v>
      </c>
      <c r="T380">
        <v>0</v>
      </c>
      <c r="U380">
        <v>0</v>
      </c>
      <c r="V380">
        <v>789.61099999999999</v>
      </c>
      <c r="W380">
        <v>117.899</v>
      </c>
      <c r="X380">
        <v>453.245</v>
      </c>
      <c r="Y380">
        <v>218.46600000000001</v>
      </c>
      <c r="Z380">
        <v>2.3786700000000001</v>
      </c>
      <c r="AA380">
        <v>0.18631500000000001</v>
      </c>
      <c r="AB380">
        <v>0.48288399999999998</v>
      </c>
    </row>
    <row r="381" spans="1:28">
      <c r="A381" s="1" t="str">
        <f t="shared" si="5"/>
        <v>SFm1996CZ162</v>
      </c>
      <c r="B381" t="s">
        <v>27</v>
      </c>
      <c r="C381">
        <v>1996</v>
      </c>
      <c r="D381" t="s">
        <v>44</v>
      </c>
      <c r="E381" t="s">
        <v>29</v>
      </c>
      <c r="F381">
        <v>2</v>
      </c>
      <c r="G381">
        <v>7640.1</v>
      </c>
      <c r="H381">
        <v>2308.37</v>
      </c>
      <c r="I381">
        <v>0</v>
      </c>
      <c r="J381">
        <v>4317.8599999999997</v>
      </c>
      <c r="K381">
        <v>0</v>
      </c>
      <c r="L381">
        <v>795.86699999999996</v>
      </c>
      <c r="M381">
        <v>0</v>
      </c>
      <c r="N381">
        <v>20.403700000000001</v>
      </c>
      <c r="O381">
        <v>197.607</v>
      </c>
      <c r="P381">
        <v>93.5411</v>
      </c>
      <c r="Q381">
        <v>104.066</v>
      </c>
      <c r="R381">
        <v>0</v>
      </c>
      <c r="S381">
        <v>0</v>
      </c>
      <c r="T381">
        <v>0</v>
      </c>
      <c r="U381">
        <v>0</v>
      </c>
      <c r="V381">
        <v>530.55399999999997</v>
      </c>
      <c r="W381">
        <v>117.899</v>
      </c>
      <c r="X381">
        <v>191.26599999999999</v>
      </c>
      <c r="Y381">
        <v>221.38800000000001</v>
      </c>
      <c r="Z381">
        <v>2.4342700000000002</v>
      </c>
      <c r="AA381">
        <v>0.18631500000000001</v>
      </c>
      <c r="AB381">
        <v>0.48292000000000002</v>
      </c>
    </row>
    <row r="382" spans="1:28">
      <c r="A382" s="1" t="str">
        <f t="shared" si="5"/>
        <v>SFm1996CZ163</v>
      </c>
      <c r="B382" t="s">
        <v>27</v>
      </c>
      <c r="C382">
        <v>1996</v>
      </c>
      <c r="D382" t="s">
        <v>44</v>
      </c>
      <c r="E382" t="s">
        <v>29</v>
      </c>
      <c r="F382">
        <v>3</v>
      </c>
      <c r="G382">
        <v>7805.29</v>
      </c>
      <c r="H382">
        <v>2308.37</v>
      </c>
      <c r="I382">
        <v>0</v>
      </c>
      <c r="J382">
        <v>4328.0200000000004</v>
      </c>
      <c r="K382">
        <v>0</v>
      </c>
      <c r="L382">
        <v>893.23</v>
      </c>
      <c r="M382">
        <v>0</v>
      </c>
      <c r="N382">
        <v>28.341100000000001</v>
      </c>
      <c r="O382">
        <v>247.33</v>
      </c>
      <c r="P382">
        <v>130.565</v>
      </c>
      <c r="Q382">
        <v>116.765</v>
      </c>
      <c r="R382">
        <v>0</v>
      </c>
      <c r="S382">
        <v>0</v>
      </c>
      <c r="T382">
        <v>0</v>
      </c>
      <c r="U382">
        <v>0</v>
      </c>
      <c r="V382">
        <v>595.09299999999996</v>
      </c>
      <c r="W382">
        <v>117.899</v>
      </c>
      <c r="X382">
        <v>256.53500000000003</v>
      </c>
      <c r="Y382">
        <v>220.65799999999999</v>
      </c>
      <c r="Z382">
        <v>2.2835700000000001</v>
      </c>
      <c r="AA382">
        <v>0.18631500000000001</v>
      </c>
      <c r="AB382">
        <v>0.48281000000000002</v>
      </c>
    </row>
    <row r="383" spans="1:28">
      <c r="A383" s="1" t="str">
        <f t="shared" si="5"/>
        <v>SFm1996CZ164</v>
      </c>
      <c r="B383" t="s">
        <v>27</v>
      </c>
      <c r="C383">
        <v>1996</v>
      </c>
      <c r="D383" t="s">
        <v>44</v>
      </c>
      <c r="E383" t="s">
        <v>29</v>
      </c>
      <c r="F383">
        <v>4</v>
      </c>
      <c r="G383">
        <v>7747.43</v>
      </c>
      <c r="H383">
        <v>2308.37</v>
      </c>
      <c r="I383">
        <v>0</v>
      </c>
      <c r="J383">
        <v>4338.82</v>
      </c>
      <c r="K383">
        <v>0</v>
      </c>
      <c r="L383">
        <v>795.69200000000001</v>
      </c>
      <c r="M383">
        <v>0</v>
      </c>
      <c r="N383">
        <v>35.741999999999997</v>
      </c>
      <c r="O383">
        <v>268.80200000000002</v>
      </c>
      <c r="P383">
        <v>164.773</v>
      </c>
      <c r="Q383">
        <v>104.02800000000001</v>
      </c>
      <c r="R383">
        <v>0</v>
      </c>
      <c r="S383">
        <v>0</v>
      </c>
      <c r="T383">
        <v>0</v>
      </c>
      <c r="U383">
        <v>0</v>
      </c>
      <c r="V383">
        <v>655.44</v>
      </c>
      <c r="W383">
        <v>117.899</v>
      </c>
      <c r="X383">
        <v>317.66800000000001</v>
      </c>
      <c r="Y383">
        <v>219.87200000000001</v>
      </c>
      <c r="Z383">
        <v>2.4283399999999999</v>
      </c>
      <c r="AA383">
        <v>0.18631500000000001</v>
      </c>
      <c r="AB383">
        <v>0.48291600000000001</v>
      </c>
    </row>
    <row r="384" spans="1:28">
      <c r="A384" s="1" t="str">
        <f t="shared" si="5"/>
        <v>SFm1996CZ165</v>
      </c>
      <c r="B384" t="s">
        <v>27</v>
      </c>
      <c r="C384">
        <v>1996</v>
      </c>
      <c r="D384" t="s">
        <v>44</v>
      </c>
      <c r="E384" t="s">
        <v>29</v>
      </c>
      <c r="F384">
        <v>5</v>
      </c>
      <c r="G384">
        <v>7532.53</v>
      </c>
      <c r="H384">
        <v>2308.37</v>
      </c>
      <c r="I384">
        <v>0</v>
      </c>
      <c r="J384">
        <v>4345.92</v>
      </c>
      <c r="K384">
        <v>0</v>
      </c>
      <c r="L384">
        <v>586.34799999999996</v>
      </c>
      <c r="M384">
        <v>0</v>
      </c>
      <c r="N384">
        <v>38.650599999999997</v>
      </c>
      <c r="O384">
        <v>253.24</v>
      </c>
      <c r="P384">
        <v>177.90799999999999</v>
      </c>
      <c r="Q384">
        <v>75.331299999999999</v>
      </c>
      <c r="R384">
        <v>0</v>
      </c>
      <c r="S384">
        <v>0</v>
      </c>
      <c r="T384">
        <v>0</v>
      </c>
      <c r="U384">
        <v>0</v>
      </c>
      <c r="V384">
        <v>690.10199999999998</v>
      </c>
      <c r="W384">
        <v>117.899</v>
      </c>
      <c r="X384">
        <v>352.85500000000002</v>
      </c>
      <c r="Y384">
        <v>219.34700000000001</v>
      </c>
      <c r="Z384">
        <v>1.96184</v>
      </c>
      <c r="AA384">
        <v>0.18631500000000001</v>
      </c>
      <c r="AB384">
        <v>0.48513699999999998</v>
      </c>
    </row>
    <row r="385" spans="1:28">
      <c r="A385" s="1" t="str">
        <f t="shared" si="5"/>
        <v>SFm2003CZ151</v>
      </c>
      <c r="B385" t="s">
        <v>27</v>
      </c>
      <c r="C385">
        <v>2003</v>
      </c>
      <c r="D385" t="s">
        <v>43</v>
      </c>
      <c r="E385" t="s">
        <v>29</v>
      </c>
      <c r="F385">
        <v>1</v>
      </c>
      <c r="G385">
        <v>11804.8</v>
      </c>
      <c r="H385">
        <v>2282.71</v>
      </c>
      <c r="I385">
        <v>0</v>
      </c>
      <c r="J385">
        <v>4435.3599999999997</v>
      </c>
      <c r="K385">
        <v>0</v>
      </c>
      <c r="L385">
        <v>4558.04</v>
      </c>
      <c r="M385">
        <v>0</v>
      </c>
      <c r="N385">
        <v>10.9214</v>
      </c>
      <c r="O385">
        <v>517.80399999999997</v>
      </c>
      <c r="P385">
        <v>51.2791</v>
      </c>
      <c r="Q385">
        <v>466.52499999999998</v>
      </c>
      <c r="R385">
        <v>0</v>
      </c>
      <c r="S385">
        <v>0</v>
      </c>
      <c r="T385">
        <v>0</v>
      </c>
      <c r="U385">
        <v>0</v>
      </c>
      <c r="V385">
        <v>367.56299999999999</v>
      </c>
      <c r="W385">
        <v>117.899</v>
      </c>
      <c r="X385">
        <v>106.986</v>
      </c>
      <c r="Y385">
        <v>142.678</v>
      </c>
      <c r="Z385">
        <v>3.20323</v>
      </c>
      <c r="AA385">
        <v>0.19129299999999999</v>
      </c>
      <c r="AB385">
        <v>0.49135299999999998</v>
      </c>
    </row>
    <row r="386" spans="1:28">
      <c r="A386" s="1" t="str">
        <f t="shared" si="5"/>
        <v>SFm2003CZ152</v>
      </c>
      <c r="B386" t="s">
        <v>27</v>
      </c>
      <c r="C386">
        <v>2003</v>
      </c>
      <c r="D386" t="s">
        <v>43</v>
      </c>
      <c r="E386" t="s">
        <v>29</v>
      </c>
      <c r="F386">
        <v>2</v>
      </c>
      <c r="G386">
        <v>11070.1</v>
      </c>
      <c r="H386">
        <v>2282.71</v>
      </c>
      <c r="I386">
        <v>0</v>
      </c>
      <c r="J386">
        <v>4450.4399999999996</v>
      </c>
      <c r="K386">
        <v>0</v>
      </c>
      <c r="L386">
        <v>3885.88</v>
      </c>
      <c r="M386">
        <v>0</v>
      </c>
      <c r="N386">
        <v>13.3407</v>
      </c>
      <c r="O386">
        <v>437.68099999999998</v>
      </c>
      <c r="P386">
        <v>62.592799999999997</v>
      </c>
      <c r="Q386">
        <v>375.08800000000002</v>
      </c>
      <c r="R386">
        <v>0</v>
      </c>
      <c r="S386">
        <v>0</v>
      </c>
      <c r="T386">
        <v>0</v>
      </c>
      <c r="U386">
        <v>0</v>
      </c>
      <c r="V386">
        <v>388.71600000000001</v>
      </c>
      <c r="W386">
        <v>117.899</v>
      </c>
      <c r="X386">
        <v>129.22999999999999</v>
      </c>
      <c r="Y386">
        <v>141.58600000000001</v>
      </c>
      <c r="Z386">
        <v>3.6703700000000001</v>
      </c>
      <c r="AA386">
        <v>0.19129299999999999</v>
      </c>
      <c r="AB386">
        <v>0.49162</v>
      </c>
    </row>
    <row r="387" spans="1:28">
      <c r="A387" s="1" t="str">
        <f t="shared" si="5"/>
        <v>SFm2003CZ153</v>
      </c>
      <c r="B387" t="s">
        <v>27</v>
      </c>
      <c r="C387">
        <v>2003</v>
      </c>
      <c r="D387" t="s">
        <v>43</v>
      </c>
      <c r="E387" t="s">
        <v>29</v>
      </c>
      <c r="F387">
        <v>3</v>
      </c>
      <c r="G387">
        <v>12345</v>
      </c>
      <c r="H387">
        <v>2282.71</v>
      </c>
      <c r="I387">
        <v>0</v>
      </c>
      <c r="J387">
        <v>4428.6899999999996</v>
      </c>
      <c r="K387">
        <v>0</v>
      </c>
      <c r="L387">
        <v>5052.37</v>
      </c>
      <c r="M387">
        <v>0</v>
      </c>
      <c r="N387">
        <v>10.9214</v>
      </c>
      <c r="O387">
        <v>570.31899999999996</v>
      </c>
      <c r="P387">
        <v>51.2791</v>
      </c>
      <c r="Q387">
        <v>519.04</v>
      </c>
      <c r="R387">
        <v>0</v>
      </c>
      <c r="S387">
        <v>0</v>
      </c>
      <c r="T387">
        <v>0</v>
      </c>
      <c r="U387">
        <v>0</v>
      </c>
      <c r="V387">
        <v>368.04700000000003</v>
      </c>
      <c r="W387">
        <v>117.899</v>
      </c>
      <c r="X387">
        <v>106.985</v>
      </c>
      <c r="Y387">
        <v>143.16200000000001</v>
      </c>
      <c r="Z387">
        <v>3.6019199999999998</v>
      </c>
      <c r="AA387">
        <v>0.19129299999999999</v>
      </c>
      <c r="AB387">
        <v>0.48853600000000003</v>
      </c>
    </row>
    <row r="388" spans="1:28">
      <c r="A388" s="1" t="str">
        <f t="shared" si="5"/>
        <v>SFm2003CZ154</v>
      </c>
      <c r="B388" t="s">
        <v>27</v>
      </c>
      <c r="C388">
        <v>2003</v>
      </c>
      <c r="D388" t="s">
        <v>43</v>
      </c>
      <c r="E388" t="s">
        <v>29</v>
      </c>
      <c r="F388">
        <v>4</v>
      </c>
      <c r="G388">
        <v>10810.3</v>
      </c>
      <c r="H388">
        <v>2282.71</v>
      </c>
      <c r="I388">
        <v>0</v>
      </c>
      <c r="J388">
        <v>4451.01</v>
      </c>
      <c r="K388">
        <v>0</v>
      </c>
      <c r="L388">
        <v>3628.16</v>
      </c>
      <c r="M388">
        <v>0</v>
      </c>
      <c r="N388">
        <v>13.7164</v>
      </c>
      <c r="O388">
        <v>434.67099999999999</v>
      </c>
      <c r="P388">
        <v>64.334400000000002</v>
      </c>
      <c r="Q388">
        <v>370.33600000000001</v>
      </c>
      <c r="R388">
        <v>0</v>
      </c>
      <c r="S388">
        <v>0</v>
      </c>
      <c r="T388">
        <v>0</v>
      </c>
      <c r="U388">
        <v>0</v>
      </c>
      <c r="V388">
        <v>387.93299999999999</v>
      </c>
      <c r="W388">
        <v>117.899</v>
      </c>
      <c r="X388">
        <v>128.49100000000001</v>
      </c>
      <c r="Y388">
        <v>141.54300000000001</v>
      </c>
      <c r="Z388">
        <v>2.58494</v>
      </c>
      <c r="AA388">
        <v>0.19129299999999999</v>
      </c>
      <c r="AB388">
        <v>0.49556099999999997</v>
      </c>
    </row>
    <row r="389" spans="1:28">
      <c r="A389" s="1" t="str">
        <f t="shared" si="5"/>
        <v>SFm2003CZ155</v>
      </c>
      <c r="B389" t="s">
        <v>27</v>
      </c>
      <c r="C389">
        <v>2003</v>
      </c>
      <c r="D389" t="s">
        <v>43</v>
      </c>
      <c r="E389" t="s">
        <v>29</v>
      </c>
      <c r="F389">
        <v>5</v>
      </c>
      <c r="G389">
        <v>11431.1</v>
      </c>
      <c r="H389">
        <v>2282.71</v>
      </c>
      <c r="I389">
        <v>0</v>
      </c>
      <c r="J389">
        <v>4444.1000000000004</v>
      </c>
      <c r="K389">
        <v>0</v>
      </c>
      <c r="L389">
        <v>4215.2</v>
      </c>
      <c r="M389">
        <v>0</v>
      </c>
      <c r="N389">
        <v>12.687799999999999</v>
      </c>
      <c r="O389">
        <v>476.43799999999999</v>
      </c>
      <c r="P389">
        <v>59.530500000000004</v>
      </c>
      <c r="Q389">
        <v>416.90699999999998</v>
      </c>
      <c r="R389">
        <v>0</v>
      </c>
      <c r="S389">
        <v>0</v>
      </c>
      <c r="T389">
        <v>0</v>
      </c>
      <c r="U389">
        <v>0</v>
      </c>
      <c r="V389">
        <v>382.892</v>
      </c>
      <c r="W389">
        <v>117.899</v>
      </c>
      <c r="X389">
        <v>122.946</v>
      </c>
      <c r="Y389">
        <v>142.047</v>
      </c>
      <c r="Z389">
        <v>3.4538500000000001</v>
      </c>
      <c r="AA389">
        <v>0.19129299999999999</v>
      </c>
      <c r="AB389">
        <v>0.49149999999999999</v>
      </c>
    </row>
    <row r="390" spans="1:28">
      <c r="A390" s="1" t="str">
        <f t="shared" ref="A390:A404" si="6">B390&amp;C390&amp;D390&amp;F390</f>
        <v>SFm2003CZ161</v>
      </c>
      <c r="B390" t="s">
        <v>27</v>
      </c>
      <c r="C390">
        <v>2003</v>
      </c>
      <c r="D390" t="s">
        <v>44</v>
      </c>
      <c r="E390" t="s">
        <v>29</v>
      </c>
      <c r="F390">
        <v>1</v>
      </c>
      <c r="G390">
        <v>7636.9</v>
      </c>
      <c r="H390">
        <v>2390.4499999999998</v>
      </c>
      <c r="I390">
        <v>0</v>
      </c>
      <c r="J390">
        <v>4540.08</v>
      </c>
      <c r="K390">
        <v>0</v>
      </c>
      <c r="L390">
        <v>354.89800000000002</v>
      </c>
      <c r="M390">
        <v>0</v>
      </c>
      <c r="N390">
        <v>52.887</v>
      </c>
      <c r="O390">
        <v>298.57499999999999</v>
      </c>
      <c r="P390">
        <v>253.928</v>
      </c>
      <c r="Q390">
        <v>44.647399999999998</v>
      </c>
      <c r="R390">
        <v>0</v>
      </c>
      <c r="S390">
        <v>0</v>
      </c>
      <c r="T390">
        <v>0</v>
      </c>
      <c r="U390">
        <v>0</v>
      </c>
      <c r="V390">
        <v>828.91200000000003</v>
      </c>
      <c r="W390">
        <v>117.899</v>
      </c>
      <c r="X390">
        <v>496.74799999999999</v>
      </c>
      <c r="Y390">
        <v>214.26400000000001</v>
      </c>
      <c r="Z390">
        <v>1.75979</v>
      </c>
      <c r="AA390">
        <v>0.19293299999999999</v>
      </c>
      <c r="AB390">
        <v>0.50529500000000005</v>
      </c>
    </row>
    <row r="391" spans="1:28">
      <c r="A391" s="1" t="str">
        <f t="shared" si="6"/>
        <v>SFm2003CZ162</v>
      </c>
      <c r="B391" t="s">
        <v>27</v>
      </c>
      <c r="C391">
        <v>2003</v>
      </c>
      <c r="D391" t="s">
        <v>44</v>
      </c>
      <c r="E391" t="s">
        <v>29</v>
      </c>
      <c r="F391">
        <v>2</v>
      </c>
      <c r="G391">
        <v>7672.86</v>
      </c>
      <c r="H391">
        <v>2390.4499999999998</v>
      </c>
      <c r="I391">
        <v>0</v>
      </c>
      <c r="J391">
        <v>4504.43</v>
      </c>
      <c r="K391">
        <v>0</v>
      </c>
      <c r="L391">
        <v>544.61699999999996</v>
      </c>
      <c r="M391">
        <v>0</v>
      </c>
      <c r="N391">
        <v>28.2394</v>
      </c>
      <c r="O391">
        <v>205.12</v>
      </c>
      <c r="P391">
        <v>135.27500000000001</v>
      </c>
      <c r="Q391">
        <v>69.843999999999994</v>
      </c>
      <c r="R391">
        <v>0</v>
      </c>
      <c r="S391">
        <v>0</v>
      </c>
      <c r="T391">
        <v>0</v>
      </c>
      <c r="U391">
        <v>0</v>
      </c>
      <c r="V391">
        <v>600.452</v>
      </c>
      <c r="W391">
        <v>117.899</v>
      </c>
      <c r="X391">
        <v>265.82</v>
      </c>
      <c r="Y391">
        <v>216.733</v>
      </c>
      <c r="Z391">
        <v>2.1405799999999999</v>
      </c>
      <c r="AA391">
        <v>0.19293299999999999</v>
      </c>
      <c r="AB391">
        <v>0.50337200000000004</v>
      </c>
    </row>
    <row r="392" spans="1:28">
      <c r="A392" s="1" t="str">
        <f t="shared" si="6"/>
        <v>SFm2003CZ163</v>
      </c>
      <c r="B392" t="s">
        <v>27</v>
      </c>
      <c r="C392">
        <v>2003</v>
      </c>
      <c r="D392" t="s">
        <v>44</v>
      </c>
      <c r="E392" t="s">
        <v>29</v>
      </c>
      <c r="F392">
        <v>3</v>
      </c>
      <c r="G392">
        <v>7505.65</v>
      </c>
      <c r="H392">
        <v>2390.4499999999998</v>
      </c>
      <c r="I392">
        <v>0</v>
      </c>
      <c r="J392">
        <v>4494.24</v>
      </c>
      <c r="K392">
        <v>0</v>
      </c>
      <c r="L392">
        <v>446.14299999999997</v>
      </c>
      <c r="M392">
        <v>0</v>
      </c>
      <c r="N392">
        <v>20.330400000000001</v>
      </c>
      <c r="O392">
        <v>154.48099999999999</v>
      </c>
      <c r="P392">
        <v>96.899500000000003</v>
      </c>
      <c r="Q392">
        <v>57.581299999999999</v>
      </c>
      <c r="R392">
        <v>0</v>
      </c>
      <c r="S392">
        <v>0</v>
      </c>
      <c r="T392">
        <v>0</v>
      </c>
      <c r="U392">
        <v>0</v>
      </c>
      <c r="V392">
        <v>533.54899999999998</v>
      </c>
      <c r="W392">
        <v>117.899</v>
      </c>
      <c r="X392">
        <v>198.22399999999999</v>
      </c>
      <c r="Y392">
        <v>217.42599999999999</v>
      </c>
      <c r="Z392">
        <v>1.6701699999999999</v>
      </c>
      <c r="AA392">
        <v>0.19293299999999999</v>
      </c>
      <c r="AB392">
        <v>0.50522299999999998</v>
      </c>
    </row>
    <row r="393" spans="1:28">
      <c r="A393" s="1" t="str">
        <f t="shared" si="6"/>
        <v>SFm2003CZ164</v>
      </c>
      <c r="B393" t="s">
        <v>27</v>
      </c>
      <c r="C393">
        <v>2003</v>
      </c>
      <c r="D393" t="s">
        <v>44</v>
      </c>
      <c r="E393" t="s">
        <v>29</v>
      </c>
      <c r="F393">
        <v>4</v>
      </c>
      <c r="G393">
        <v>7576.66</v>
      </c>
      <c r="H393">
        <v>2390.4499999999998</v>
      </c>
      <c r="I393">
        <v>0</v>
      </c>
      <c r="J393">
        <v>4519.71</v>
      </c>
      <c r="K393">
        <v>0</v>
      </c>
      <c r="L393">
        <v>392.45800000000003</v>
      </c>
      <c r="M393">
        <v>0</v>
      </c>
      <c r="N393">
        <v>38.496699999999997</v>
      </c>
      <c r="O393">
        <v>235.53800000000001</v>
      </c>
      <c r="P393">
        <v>184.25399999999999</v>
      </c>
      <c r="Q393">
        <v>51.284300000000002</v>
      </c>
      <c r="R393">
        <v>0</v>
      </c>
      <c r="S393">
        <v>0</v>
      </c>
      <c r="T393">
        <v>0</v>
      </c>
      <c r="U393">
        <v>0</v>
      </c>
      <c r="V393">
        <v>699.13499999999999</v>
      </c>
      <c r="W393">
        <v>117.899</v>
      </c>
      <c r="X393">
        <v>365.55900000000003</v>
      </c>
      <c r="Y393">
        <v>215.67699999999999</v>
      </c>
      <c r="Z393">
        <v>1.4704299999999999</v>
      </c>
      <c r="AA393">
        <v>0.19293299999999999</v>
      </c>
      <c r="AB393">
        <v>0.50608900000000001</v>
      </c>
    </row>
    <row r="394" spans="1:28">
      <c r="A394" s="1" t="str">
        <f t="shared" si="6"/>
        <v>SFm2003CZ165</v>
      </c>
      <c r="B394" t="s">
        <v>27</v>
      </c>
      <c r="C394">
        <v>2003</v>
      </c>
      <c r="D394" t="s">
        <v>44</v>
      </c>
      <c r="E394" t="s">
        <v>29</v>
      </c>
      <c r="F394">
        <v>5</v>
      </c>
      <c r="G394">
        <v>7255.12</v>
      </c>
      <c r="H394">
        <v>2390.4499999999998</v>
      </c>
      <c r="I394">
        <v>0</v>
      </c>
      <c r="J394">
        <v>4519.04</v>
      </c>
      <c r="K394">
        <v>0</v>
      </c>
      <c r="L394">
        <v>124.22799999999999</v>
      </c>
      <c r="M394">
        <v>0</v>
      </c>
      <c r="N394">
        <v>35.601199999999999</v>
      </c>
      <c r="O394">
        <v>185.8</v>
      </c>
      <c r="P394">
        <v>170.66</v>
      </c>
      <c r="Q394">
        <v>15.1402</v>
      </c>
      <c r="R394">
        <v>0</v>
      </c>
      <c r="S394">
        <v>0</v>
      </c>
      <c r="T394">
        <v>0</v>
      </c>
      <c r="U394">
        <v>0</v>
      </c>
      <c r="V394">
        <v>662.66800000000001</v>
      </c>
      <c r="W394">
        <v>117.899</v>
      </c>
      <c r="X394">
        <v>329.05799999999999</v>
      </c>
      <c r="Y394">
        <v>215.71100000000001</v>
      </c>
      <c r="Z394">
        <v>1.33144</v>
      </c>
      <c r="AA394">
        <v>0.19293299999999999</v>
      </c>
      <c r="AB394">
        <v>0.50772799999999996</v>
      </c>
    </row>
    <row r="395" spans="1:28">
      <c r="A395" s="1" t="str">
        <f t="shared" si="6"/>
        <v>SFm2007CZ151</v>
      </c>
      <c r="B395" t="s">
        <v>27</v>
      </c>
      <c r="C395">
        <v>2007</v>
      </c>
      <c r="D395" t="s">
        <v>43</v>
      </c>
      <c r="E395" t="s">
        <v>29</v>
      </c>
      <c r="F395">
        <v>1</v>
      </c>
      <c r="G395">
        <v>11199.5</v>
      </c>
      <c r="H395">
        <v>2282.71</v>
      </c>
      <c r="I395">
        <v>0</v>
      </c>
      <c r="J395">
        <v>4392.17</v>
      </c>
      <c r="K395">
        <v>0</v>
      </c>
      <c r="L395">
        <v>3955.61</v>
      </c>
      <c r="M395">
        <v>0</v>
      </c>
      <c r="N395">
        <v>12.118399999999999</v>
      </c>
      <c r="O395">
        <v>556.91399999999999</v>
      </c>
      <c r="P395">
        <v>54.167000000000002</v>
      </c>
      <c r="Q395">
        <v>502.74700000000001</v>
      </c>
      <c r="R395">
        <v>0</v>
      </c>
      <c r="S395">
        <v>0</v>
      </c>
      <c r="T395">
        <v>0</v>
      </c>
      <c r="U395">
        <v>0</v>
      </c>
      <c r="V395">
        <v>350.48200000000003</v>
      </c>
      <c r="W395">
        <v>100.634</v>
      </c>
      <c r="X395">
        <v>115.002</v>
      </c>
      <c r="Y395">
        <v>134.845</v>
      </c>
      <c r="Z395">
        <v>3.3667699999999998</v>
      </c>
      <c r="AA395">
        <v>0.19129299999999999</v>
      </c>
      <c r="AB395">
        <v>0.479628</v>
      </c>
    </row>
    <row r="396" spans="1:28">
      <c r="A396" s="1" t="str">
        <f t="shared" si="6"/>
        <v>SFm2007CZ152</v>
      </c>
      <c r="B396" t="s">
        <v>27</v>
      </c>
      <c r="C396">
        <v>2007</v>
      </c>
      <c r="D396" t="s">
        <v>43</v>
      </c>
      <c r="E396" t="s">
        <v>29</v>
      </c>
      <c r="F396">
        <v>2</v>
      </c>
      <c r="G396">
        <v>11649.4</v>
      </c>
      <c r="H396">
        <v>2282.71</v>
      </c>
      <c r="I396">
        <v>0</v>
      </c>
      <c r="J396">
        <v>4379.21</v>
      </c>
      <c r="K396">
        <v>0</v>
      </c>
      <c r="L396">
        <v>4364.3500000000004</v>
      </c>
      <c r="M396">
        <v>0</v>
      </c>
      <c r="N396">
        <v>9.5593599999999999</v>
      </c>
      <c r="O396">
        <v>613.553</v>
      </c>
      <c r="P396">
        <v>42.76</v>
      </c>
      <c r="Q396">
        <v>570.79300000000001</v>
      </c>
      <c r="R396">
        <v>0</v>
      </c>
      <c r="S396">
        <v>0</v>
      </c>
      <c r="T396">
        <v>0</v>
      </c>
      <c r="U396">
        <v>0</v>
      </c>
      <c r="V396">
        <v>331.66</v>
      </c>
      <c r="W396">
        <v>100.634</v>
      </c>
      <c r="X396">
        <v>95.361199999999997</v>
      </c>
      <c r="Y396">
        <v>135.66399999999999</v>
      </c>
      <c r="Z396">
        <v>3.1168</v>
      </c>
      <c r="AA396">
        <v>0.19129299999999999</v>
      </c>
      <c r="AB396">
        <v>0.47943000000000002</v>
      </c>
    </row>
    <row r="397" spans="1:28">
      <c r="A397" s="1" t="str">
        <f t="shared" si="6"/>
        <v>SFm2007CZ153</v>
      </c>
      <c r="B397" t="s">
        <v>27</v>
      </c>
      <c r="C397">
        <v>2007</v>
      </c>
      <c r="D397" t="s">
        <v>43</v>
      </c>
      <c r="E397" t="s">
        <v>29</v>
      </c>
      <c r="F397">
        <v>3</v>
      </c>
      <c r="G397">
        <v>11010.6</v>
      </c>
      <c r="H397">
        <v>2282.71</v>
      </c>
      <c r="I397">
        <v>0</v>
      </c>
      <c r="J397">
        <v>4396.3</v>
      </c>
      <c r="K397">
        <v>0</v>
      </c>
      <c r="L397">
        <v>3781.94</v>
      </c>
      <c r="M397">
        <v>0</v>
      </c>
      <c r="N397">
        <v>12.8462</v>
      </c>
      <c r="O397">
        <v>536.80200000000002</v>
      </c>
      <c r="P397">
        <v>57.3996</v>
      </c>
      <c r="Q397">
        <v>479.40199999999999</v>
      </c>
      <c r="R397">
        <v>0</v>
      </c>
      <c r="S397">
        <v>0</v>
      </c>
      <c r="T397">
        <v>0</v>
      </c>
      <c r="U397">
        <v>0</v>
      </c>
      <c r="V397">
        <v>360.42500000000001</v>
      </c>
      <c r="W397">
        <v>100.634</v>
      </c>
      <c r="X397">
        <v>125.20699999999999</v>
      </c>
      <c r="Y397">
        <v>134.583</v>
      </c>
      <c r="Z397">
        <v>3.1728000000000001</v>
      </c>
      <c r="AA397">
        <v>0.19129299999999999</v>
      </c>
      <c r="AB397">
        <v>0.48100700000000002</v>
      </c>
    </row>
    <row r="398" spans="1:28">
      <c r="A398" s="1" t="str">
        <f t="shared" si="6"/>
        <v>SFm2007CZ154</v>
      </c>
      <c r="B398" t="s">
        <v>27</v>
      </c>
      <c r="C398">
        <v>2007</v>
      </c>
      <c r="D398" t="s">
        <v>43</v>
      </c>
      <c r="E398" t="s">
        <v>29</v>
      </c>
      <c r="F398">
        <v>4</v>
      </c>
      <c r="G398">
        <v>8953.2000000000007</v>
      </c>
      <c r="H398">
        <v>2282.71</v>
      </c>
      <c r="I398">
        <v>0</v>
      </c>
      <c r="J398">
        <v>4430.71</v>
      </c>
      <c r="K398">
        <v>0</v>
      </c>
      <c r="L398">
        <v>1944.17</v>
      </c>
      <c r="M398">
        <v>0</v>
      </c>
      <c r="N398">
        <v>11.993399999999999</v>
      </c>
      <c r="O398">
        <v>283.61799999999999</v>
      </c>
      <c r="P398">
        <v>53.621600000000001</v>
      </c>
      <c r="Q398">
        <v>229.99700000000001</v>
      </c>
      <c r="R398">
        <v>0</v>
      </c>
      <c r="S398">
        <v>0</v>
      </c>
      <c r="T398">
        <v>0</v>
      </c>
      <c r="U398">
        <v>0</v>
      </c>
      <c r="V398">
        <v>345.45100000000002</v>
      </c>
      <c r="W398">
        <v>100.634</v>
      </c>
      <c r="X398">
        <v>112.443</v>
      </c>
      <c r="Y398">
        <v>132.37299999999999</v>
      </c>
      <c r="Z398">
        <v>2.4386199999999998</v>
      </c>
      <c r="AA398">
        <v>0.19129299999999999</v>
      </c>
      <c r="AB398">
        <v>0.49110199999999998</v>
      </c>
    </row>
    <row r="399" spans="1:28">
      <c r="A399" s="1" t="str">
        <f t="shared" si="6"/>
        <v>SFm2007CZ155</v>
      </c>
      <c r="B399" t="s">
        <v>27</v>
      </c>
      <c r="C399">
        <v>2007</v>
      </c>
      <c r="D399" t="s">
        <v>43</v>
      </c>
      <c r="E399" t="s">
        <v>29</v>
      </c>
      <c r="F399">
        <v>5</v>
      </c>
      <c r="G399">
        <v>10354.4</v>
      </c>
      <c r="H399">
        <v>2282.71</v>
      </c>
      <c r="I399">
        <v>0</v>
      </c>
      <c r="J399">
        <v>4406.12</v>
      </c>
      <c r="K399">
        <v>0</v>
      </c>
      <c r="L399">
        <v>3202.85</v>
      </c>
      <c r="M399">
        <v>0</v>
      </c>
      <c r="N399">
        <v>11.7797</v>
      </c>
      <c r="O399">
        <v>450.97500000000002</v>
      </c>
      <c r="P399">
        <v>52.668500000000002</v>
      </c>
      <c r="Q399">
        <v>398.30599999999998</v>
      </c>
      <c r="R399">
        <v>0</v>
      </c>
      <c r="S399">
        <v>0</v>
      </c>
      <c r="T399">
        <v>0</v>
      </c>
      <c r="U399">
        <v>0</v>
      </c>
      <c r="V399">
        <v>350.61399999999998</v>
      </c>
      <c r="W399">
        <v>100.634</v>
      </c>
      <c r="X399">
        <v>116.02500000000001</v>
      </c>
      <c r="Y399">
        <v>133.95500000000001</v>
      </c>
      <c r="Z399">
        <v>2.9560200000000001</v>
      </c>
      <c r="AA399">
        <v>0.19129299999999999</v>
      </c>
      <c r="AB399">
        <v>0.4839</v>
      </c>
    </row>
    <row r="400" spans="1:28">
      <c r="A400" s="1" t="str">
        <f t="shared" si="6"/>
        <v>SFm2007CZ161</v>
      </c>
      <c r="B400" t="s">
        <v>27</v>
      </c>
      <c r="C400">
        <v>2007</v>
      </c>
      <c r="D400" t="s">
        <v>44</v>
      </c>
      <c r="E400" t="s">
        <v>29</v>
      </c>
      <c r="F400">
        <v>1</v>
      </c>
      <c r="G400">
        <v>7478.83</v>
      </c>
      <c r="H400">
        <v>2390.4499999999998</v>
      </c>
      <c r="I400">
        <v>0</v>
      </c>
      <c r="J400">
        <v>4506.0200000000004</v>
      </c>
      <c r="K400">
        <v>0</v>
      </c>
      <c r="L400">
        <v>254.714</v>
      </c>
      <c r="M400">
        <v>0</v>
      </c>
      <c r="N400">
        <v>51.362099999999998</v>
      </c>
      <c r="O400">
        <v>276.28100000000001</v>
      </c>
      <c r="P400">
        <v>235.58799999999999</v>
      </c>
      <c r="Q400">
        <v>40.692599999999999</v>
      </c>
      <c r="R400">
        <v>0</v>
      </c>
      <c r="S400">
        <v>0</v>
      </c>
      <c r="T400">
        <v>0</v>
      </c>
      <c r="U400">
        <v>0</v>
      </c>
      <c r="V400">
        <v>790.03399999999999</v>
      </c>
      <c r="W400">
        <v>100.634</v>
      </c>
      <c r="X400">
        <v>485.24700000000001</v>
      </c>
      <c r="Y400">
        <v>204.15299999999999</v>
      </c>
      <c r="Z400">
        <v>1.4839</v>
      </c>
      <c r="AA400">
        <v>0.19293299999999999</v>
      </c>
      <c r="AB400">
        <v>0.50058400000000003</v>
      </c>
    </row>
    <row r="401" spans="1:28">
      <c r="A401" s="1" t="str">
        <f t="shared" si="6"/>
        <v>SFm2007CZ162</v>
      </c>
      <c r="B401" t="s">
        <v>27</v>
      </c>
      <c r="C401">
        <v>2007</v>
      </c>
      <c r="D401" t="s">
        <v>44</v>
      </c>
      <c r="E401" t="s">
        <v>29</v>
      </c>
      <c r="F401">
        <v>2</v>
      </c>
      <c r="G401">
        <v>7473.33</v>
      </c>
      <c r="H401">
        <v>2390.4499999999998</v>
      </c>
      <c r="I401">
        <v>0</v>
      </c>
      <c r="J401">
        <v>4470.13</v>
      </c>
      <c r="K401">
        <v>0</v>
      </c>
      <c r="L401">
        <v>394.43200000000002</v>
      </c>
      <c r="M401">
        <v>0</v>
      </c>
      <c r="N401">
        <v>27.633900000000001</v>
      </c>
      <c r="O401">
        <v>190.684</v>
      </c>
      <c r="P401">
        <v>126.42700000000001</v>
      </c>
      <c r="Q401">
        <v>64.257199999999997</v>
      </c>
      <c r="R401">
        <v>0</v>
      </c>
      <c r="S401">
        <v>0</v>
      </c>
      <c r="T401">
        <v>0</v>
      </c>
      <c r="U401">
        <v>0</v>
      </c>
      <c r="V401">
        <v>568.42600000000004</v>
      </c>
      <c r="W401">
        <v>100.634</v>
      </c>
      <c r="X401">
        <v>261.45400000000001</v>
      </c>
      <c r="Y401">
        <v>206.33799999999999</v>
      </c>
      <c r="Z401">
        <v>1.7648999999999999</v>
      </c>
      <c r="AA401">
        <v>0.19293299999999999</v>
      </c>
      <c r="AB401">
        <v>0.49865700000000002</v>
      </c>
    </row>
    <row r="402" spans="1:28">
      <c r="A402" s="1" t="str">
        <f t="shared" si="6"/>
        <v>SFm2007CZ163</v>
      </c>
      <c r="B402" t="s">
        <v>27</v>
      </c>
      <c r="C402">
        <v>2007</v>
      </c>
      <c r="D402" t="s">
        <v>44</v>
      </c>
      <c r="E402" t="s">
        <v>29</v>
      </c>
      <c r="F402">
        <v>3</v>
      </c>
      <c r="G402">
        <v>7407.61</v>
      </c>
      <c r="H402">
        <v>2390.4499999999998</v>
      </c>
      <c r="I402">
        <v>0</v>
      </c>
      <c r="J402">
        <v>4459.13</v>
      </c>
      <c r="K402">
        <v>0</v>
      </c>
      <c r="L402">
        <v>384.91699999999997</v>
      </c>
      <c r="M402">
        <v>0</v>
      </c>
      <c r="N402">
        <v>19.9526</v>
      </c>
      <c r="O402">
        <v>153.16</v>
      </c>
      <c r="P402">
        <v>90.828699999999998</v>
      </c>
      <c r="Q402">
        <v>62.331200000000003</v>
      </c>
      <c r="R402">
        <v>0</v>
      </c>
      <c r="S402">
        <v>0</v>
      </c>
      <c r="T402">
        <v>0</v>
      </c>
      <c r="U402">
        <v>0</v>
      </c>
      <c r="V402">
        <v>503.26799999999997</v>
      </c>
      <c r="W402">
        <v>100.634</v>
      </c>
      <c r="X402">
        <v>195.63399999999999</v>
      </c>
      <c r="Y402">
        <v>207</v>
      </c>
      <c r="Z402">
        <v>1.7175800000000001</v>
      </c>
      <c r="AA402">
        <v>0.19293299999999999</v>
      </c>
      <c r="AB402">
        <v>0.49862699999999999</v>
      </c>
    </row>
    <row r="403" spans="1:28">
      <c r="A403" s="1" t="str">
        <f t="shared" si="6"/>
        <v>SFm2007CZ164</v>
      </c>
      <c r="B403" t="s">
        <v>27</v>
      </c>
      <c r="C403">
        <v>2007</v>
      </c>
      <c r="D403" t="s">
        <v>44</v>
      </c>
      <c r="E403" t="s">
        <v>29</v>
      </c>
      <c r="F403">
        <v>4</v>
      </c>
      <c r="G403">
        <v>7416.79</v>
      </c>
      <c r="H403">
        <v>2390.4499999999998</v>
      </c>
      <c r="I403">
        <v>0</v>
      </c>
      <c r="J403">
        <v>4485.58</v>
      </c>
      <c r="K403">
        <v>0</v>
      </c>
      <c r="L403">
        <v>284.51</v>
      </c>
      <c r="M403">
        <v>0</v>
      </c>
      <c r="N403">
        <v>37.509099999999997</v>
      </c>
      <c r="O403">
        <v>218.74199999999999</v>
      </c>
      <c r="P403">
        <v>171.51</v>
      </c>
      <c r="Q403">
        <v>47.231699999999996</v>
      </c>
      <c r="R403">
        <v>0</v>
      </c>
      <c r="S403">
        <v>0</v>
      </c>
      <c r="T403">
        <v>0</v>
      </c>
      <c r="U403">
        <v>0</v>
      </c>
      <c r="V403">
        <v>664.21100000000001</v>
      </c>
      <c r="W403">
        <v>100.634</v>
      </c>
      <c r="X403">
        <v>358.17700000000002</v>
      </c>
      <c r="Y403">
        <v>205.399</v>
      </c>
      <c r="Z403">
        <v>1.26966</v>
      </c>
      <c r="AA403">
        <v>0.19293299999999999</v>
      </c>
      <c r="AB403">
        <v>0.50140399999999996</v>
      </c>
    </row>
    <row r="404" spans="1:28">
      <c r="A404" s="1" t="str">
        <f t="shared" si="6"/>
        <v>SFm2007CZ165</v>
      </c>
      <c r="B404" t="s">
        <v>27</v>
      </c>
      <c r="C404">
        <v>2007</v>
      </c>
      <c r="D404" t="s">
        <v>44</v>
      </c>
      <c r="E404" t="s">
        <v>29</v>
      </c>
      <c r="F404">
        <v>5</v>
      </c>
      <c r="G404">
        <v>7172.44</v>
      </c>
      <c r="H404">
        <v>2390.4499999999998</v>
      </c>
      <c r="I404">
        <v>0</v>
      </c>
      <c r="J404">
        <v>4484.8500000000004</v>
      </c>
      <c r="K404">
        <v>0</v>
      </c>
      <c r="L404">
        <v>89.543000000000006</v>
      </c>
      <c r="M404">
        <v>0</v>
      </c>
      <c r="N404">
        <v>34.720399999999998</v>
      </c>
      <c r="O404">
        <v>172.87899999999999</v>
      </c>
      <c r="P404">
        <v>159.01499999999999</v>
      </c>
      <c r="Q404">
        <v>13.864000000000001</v>
      </c>
      <c r="R404">
        <v>0</v>
      </c>
      <c r="S404">
        <v>0</v>
      </c>
      <c r="T404">
        <v>0</v>
      </c>
      <c r="U404">
        <v>0</v>
      </c>
      <c r="V404">
        <v>628.75099999999998</v>
      </c>
      <c r="W404">
        <v>100.634</v>
      </c>
      <c r="X404">
        <v>322.68400000000003</v>
      </c>
      <c r="Y404">
        <v>205.43199999999999</v>
      </c>
      <c r="Z404">
        <v>1.1649700000000001</v>
      </c>
      <c r="AA404">
        <v>0.19293299999999999</v>
      </c>
      <c r="AB404">
        <v>0.50303100000000001</v>
      </c>
    </row>
    <row r="405" spans="1:28">
      <c r="A405" s="1"/>
    </row>
    <row r="406" spans="1:28">
      <c r="A406" s="1"/>
    </row>
    <row r="407" spans="1:28">
      <c r="A407" s="1"/>
    </row>
    <row r="408" spans="1:28">
      <c r="A408" s="1"/>
    </row>
    <row r="409" spans="1:28">
      <c r="A409" s="1"/>
    </row>
    <row r="410" spans="1:28">
      <c r="A410" s="1"/>
    </row>
    <row r="411" spans="1:28">
      <c r="A411" s="1"/>
    </row>
    <row r="412" spans="1:28">
      <c r="A412" s="1"/>
    </row>
    <row r="413" spans="1:28">
      <c r="A413" s="1"/>
    </row>
    <row r="414" spans="1:28">
      <c r="A414" s="1"/>
    </row>
    <row r="415" spans="1:28">
      <c r="A415" s="1"/>
    </row>
    <row r="416" spans="1:28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  <row r="526" spans="1:1">
      <c r="A526" s="1"/>
    </row>
    <row r="527" spans="1:1">
      <c r="A527" s="1"/>
    </row>
    <row r="528" spans="1:1">
      <c r="A528" s="1"/>
    </row>
    <row r="529" spans="1:1">
      <c r="A529" s="1"/>
    </row>
    <row r="530" spans="1:1">
      <c r="A530" s="1"/>
    </row>
    <row r="531" spans="1:1">
      <c r="A531" s="1"/>
    </row>
    <row r="532" spans="1:1">
      <c r="A532" s="1"/>
    </row>
    <row r="533" spans="1:1">
      <c r="A533" s="1"/>
    </row>
    <row r="534" spans="1:1">
      <c r="A534" s="1"/>
    </row>
    <row r="535" spans="1:1">
      <c r="A535" s="1"/>
    </row>
    <row r="536" spans="1:1">
      <c r="A536" s="1"/>
    </row>
    <row r="537" spans="1:1">
      <c r="A537" s="1"/>
    </row>
    <row r="538" spans="1:1">
      <c r="A538" s="1"/>
    </row>
    <row r="539" spans="1:1">
      <c r="A539" s="1"/>
    </row>
    <row r="540" spans="1:1">
      <c r="A540" s="1"/>
    </row>
    <row r="541" spans="1:1">
      <c r="A541" s="1"/>
    </row>
    <row r="542" spans="1:1">
      <c r="A542" s="1"/>
    </row>
    <row r="543" spans="1:1">
      <c r="A543" s="1"/>
    </row>
    <row r="544" spans="1:1">
      <c r="A544" s="1"/>
    </row>
    <row r="545" spans="1:1">
      <c r="A545" s="1"/>
    </row>
    <row r="546" spans="1:1">
      <c r="A546" s="1"/>
    </row>
    <row r="547" spans="1:1">
      <c r="A547" s="1"/>
    </row>
    <row r="548" spans="1:1">
      <c r="A548" s="1"/>
    </row>
    <row r="549" spans="1:1">
      <c r="A549" s="1"/>
    </row>
    <row r="550" spans="1:1">
      <c r="A550" s="1"/>
    </row>
    <row r="551" spans="1:1">
      <c r="A551" s="1"/>
    </row>
    <row r="552" spans="1:1">
      <c r="A552" s="1"/>
    </row>
    <row r="553" spans="1:1">
      <c r="A553" s="1"/>
    </row>
    <row r="554" spans="1:1">
      <c r="A554" s="1"/>
    </row>
    <row r="555" spans="1:1">
      <c r="A555" s="1"/>
    </row>
    <row r="556" spans="1:1">
      <c r="A556" s="1"/>
    </row>
    <row r="557" spans="1:1">
      <c r="A557" s="1"/>
    </row>
    <row r="558" spans="1:1">
      <c r="A558" s="1"/>
    </row>
    <row r="559" spans="1:1">
      <c r="A559" s="1"/>
    </row>
    <row r="560" spans="1:1">
      <c r="A560" s="1"/>
    </row>
    <row r="561" spans="1:1">
      <c r="A561" s="1"/>
    </row>
    <row r="562" spans="1:1">
      <c r="A562" s="1"/>
    </row>
    <row r="563" spans="1:1">
      <c r="A563" s="1"/>
    </row>
    <row r="564" spans="1:1">
      <c r="A564" s="1"/>
    </row>
    <row r="565" spans="1:1">
      <c r="A565" s="1"/>
    </row>
    <row r="566" spans="1:1">
      <c r="A566" s="1"/>
    </row>
    <row r="567" spans="1:1">
      <c r="A567" s="1"/>
    </row>
    <row r="568" spans="1:1">
      <c r="A568" s="1"/>
    </row>
    <row r="569" spans="1:1">
      <c r="A569" s="1"/>
    </row>
    <row r="570" spans="1:1">
      <c r="A570" s="1"/>
    </row>
    <row r="571" spans="1:1">
      <c r="A571" s="1"/>
    </row>
    <row r="572" spans="1:1">
      <c r="A572" s="1"/>
    </row>
    <row r="573" spans="1:1">
      <c r="A573" s="1"/>
    </row>
    <row r="574" spans="1:1">
      <c r="A574" s="1"/>
    </row>
    <row r="575" spans="1:1">
      <c r="A575" s="1"/>
    </row>
    <row r="576" spans="1:1">
      <c r="A576" s="1"/>
    </row>
    <row r="577" spans="1:1">
      <c r="A577" s="1"/>
    </row>
    <row r="578" spans="1:1">
      <c r="A578" s="1"/>
    </row>
    <row r="579" spans="1:1">
      <c r="A579" s="1"/>
    </row>
    <row r="580" spans="1:1">
      <c r="A580" s="1"/>
    </row>
    <row r="581" spans="1:1">
      <c r="A581" s="1"/>
    </row>
    <row r="582" spans="1:1">
      <c r="A582" s="1"/>
    </row>
    <row r="583" spans="1:1">
      <c r="A583" s="1"/>
    </row>
    <row r="584" spans="1:1">
      <c r="A584" s="1"/>
    </row>
    <row r="585" spans="1:1">
      <c r="A585" s="1"/>
    </row>
    <row r="586" spans="1:1">
      <c r="A586" s="1"/>
    </row>
    <row r="587" spans="1:1">
      <c r="A587" s="1"/>
    </row>
    <row r="588" spans="1:1">
      <c r="A588" s="1"/>
    </row>
    <row r="589" spans="1:1">
      <c r="A589" s="1"/>
    </row>
    <row r="590" spans="1:1">
      <c r="A590" s="1"/>
    </row>
    <row r="591" spans="1:1">
      <c r="A591" s="1"/>
    </row>
    <row r="592" spans="1:1">
      <c r="A592" s="1"/>
    </row>
    <row r="593" spans="1:1">
      <c r="A593" s="1"/>
    </row>
    <row r="594" spans="1:1">
      <c r="A594" s="1"/>
    </row>
    <row r="595" spans="1:1">
      <c r="A595" s="1"/>
    </row>
    <row r="596" spans="1:1">
      <c r="A596" s="1"/>
    </row>
    <row r="597" spans="1:1">
      <c r="A597" s="1"/>
    </row>
    <row r="598" spans="1:1">
      <c r="A598" s="1"/>
    </row>
    <row r="599" spans="1:1">
      <c r="A599" s="1"/>
    </row>
    <row r="600" spans="1:1">
      <c r="A600" s="1"/>
    </row>
    <row r="601" spans="1:1">
      <c r="A601" s="1"/>
    </row>
    <row r="602" spans="1:1">
      <c r="A602" s="1"/>
    </row>
    <row r="603" spans="1:1">
      <c r="A603" s="1"/>
    </row>
    <row r="604" spans="1:1">
      <c r="A604" s="1"/>
    </row>
    <row r="605" spans="1:1">
      <c r="A605" s="1"/>
    </row>
    <row r="606" spans="1:1">
      <c r="A606" s="1"/>
    </row>
    <row r="607" spans="1:1">
      <c r="A607" s="1"/>
    </row>
    <row r="608" spans="1:1">
      <c r="A608" s="1"/>
    </row>
    <row r="609" spans="1:1">
      <c r="A609" s="1"/>
    </row>
    <row r="610" spans="1:1">
      <c r="A610" s="1"/>
    </row>
    <row r="611" spans="1:1">
      <c r="A611" s="1"/>
    </row>
    <row r="612" spans="1:1">
      <c r="A612" s="1"/>
    </row>
    <row r="613" spans="1:1">
      <c r="A613" s="1"/>
    </row>
    <row r="614" spans="1:1">
      <c r="A614" s="1"/>
    </row>
    <row r="615" spans="1:1">
      <c r="A615" s="1"/>
    </row>
    <row r="616" spans="1:1">
      <c r="A616" s="1"/>
    </row>
    <row r="617" spans="1:1">
      <c r="A617" s="1"/>
    </row>
    <row r="618" spans="1:1">
      <c r="A618" s="1"/>
    </row>
    <row r="619" spans="1:1">
      <c r="A619" s="1"/>
    </row>
    <row r="620" spans="1:1">
      <c r="A620" s="1"/>
    </row>
    <row r="621" spans="1:1">
      <c r="A621" s="1"/>
    </row>
    <row r="622" spans="1:1">
      <c r="A622" s="1"/>
    </row>
    <row r="623" spans="1:1">
      <c r="A623" s="1"/>
    </row>
    <row r="624" spans="1:1">
      <c r="A624" s="1"/>
    </row>
    <row r="625" spans="1:1">
      <c r="A625" s="1"/>
    </row>
    <row r="626" spans="1:1">
      <c r="A626" s="1"/>
    </row>
    <row r="627" spans="1:1">
      <c r="A627" s="1"/>
    </row>
    <row r="628" spans="1:1">
      <c r="A628" s="1"/>
    </row>
    <row r="629" spans="1:1">
      <c r="A629" s="1"/>
    </row>
    <row r="630" spans="1:1">
      <c r="A630" s="1"/>
    </row>
    <row r="631" spans="1:1">
      <c r="A631" s="1"/>
    </row>
    <row r="632" spans="1:1">
      <c r="A632" s="1"/>
    </row>
    <row r="633" spans="1:1">
      <c r="A633" s="1"/>
    </row>
    <row r="634" spans="1:1">
      <c r="A634" s="1"/>
    </row>
    <row r="635" spans="1:1">
      <c r="A635" s="1"/>
    </row>
    <row r="636" spans="1:1">
      <c r="A636" s="1"/>
    </row>
    <row r="637" spans="1:1">
      <c r="A637" s="1"/>
    </row>
    <row r="638" spans="1:1">
      <c r="A638" s="1"/>
    </row>
    <row r="639" spans="1:1">
      <c r="A639" s="1"/>
    </row>
    <row r="640" spans="1:1">
      <c r="A640" s="1"/>
    </row>
    <row r="641" spans="1:1">
      <c r="A641" s="1"/>
    </row>
    <row r="642" spans="1:1">
      <c r="A642" s="1"/>
    </row>
    <row r="643" spans="1:1">
      <c r="A643" s="1"/>
    </row>
    <row r="644" spans="1:1">
      <c r="A644" s="1"/>
    </row>
    <row r="645" spans="1:1">
      <c r="A645" s="1"/>
    </row>
    <row r="646" spans="1:1">
      <c r="A646" s="1"/>
    </row>
    <row r="647" spans="1:1">
      <c r="A647" s="1"/>
    </row>
    <row r="648" spans="1:1">
      <c r="A648" s="1"/>
    </row>
    <row r="649" spans="1:1">
      <c r="A649" s="1"/>
    </row>
    <row r="650" spans="1:1">
      <c r="A650" s="1"/>
    </row>
    <row r="651" spans="1:1">
      <c r="A651" s="1"/>
    </row>
    <row r="652" spans="1:1">
      <c r="A652" s="1"/>
    </row>
    <row r="653" spans="1:1">
      <c r="A653" s="1"/>
    </row>
    <row r="654" spans="1:1">
      <c r="A654" s="1"/>
    </row>
    <row r="655" spans="1:1">
      <c r="A655" s="1"/>
    </row>
    <row r="656" spans="1:1">
      <c r="A656" s="1"/>
    </row>
    <row r="657" spans="1:1">
      <c r="A657" s="1"/>
    </row>
    <row r="658" spans="1:1">
      <c r="A658" s="1"/>
    </row>
    <row r="659" spans="1:1">
      <c r="A659" s="1"/>
    </row>
    <row r="660" spans="1:1">
      <c r="A660" s="1"/>
    </row>
    <row r="661" spans="1:1">
      <c r="A661" s="1"/>
    </row>
    <row r="662" spans="1:1">
      <c r="A662" s="1"/>
    </row>
    <row r="663" spans="1:1">
      <c r="A663" s="1"/>
    </row>
    <row r="664" spans="1:1">
      <c r="A664" s="1"/>
    </row>
    <row r="665" spans="1:1">
      <c r="A665" s="1"/>
    </row>
    <row r="666" spans="1:1">
      <c r="A666" s="1"/>
    </row>
    <row r="667" spans="1:1">
      <c r="A667" s="1"/>
    </row>
    <row r="668" spans="1:1">
      <c r="A668" s="1"/>
    </row>
    <row r="669" spans="1:1">
      <c r="A669" s="1"/>
    </row>
    <row r="670" spans="1:1">
      <c r="A670" s="1"/>
    </row>
    <row r="671" spans="1:1">
      <c r="A671" s="1"/>
    </row>
    <row r="672" spans="1:1">
      <c r="A672" s="1"/>
    </row>
    <row r="673" spans="1:1">
      <c r="A673" s="1"/>
    </row>
    <row r="674" spans="1:1">
      <c r="A674" s="1"/>
    </row>
    <row r="675" spans="1:1">
      <c r="A675" s="1"/>
    </row>
    <row r="676" spans="1:1">
      <c r="A676" s="1"/>
    </row>
    <row r="677" spans="1:1">
      <c r="A677" s="1"/>
    </row>
    <row r="678" spans="1:1">
      <c r="A678" s="1"/>
    </row>
    <row r="679" spans="1:1">
      <c r="A679" s="1"/>
    </row>
    <row r="680" spans="1:1">
      <c r="A680" s="1"/>
    </row>
    <row r="681" spans="1:1">
      <c r="A681" s="1"/>
    </row>
    <row r="682" spans="1:1">
      <c r="A682" s="1"/>
    </row>
    <row r="683" spans="1:1">
      <c r="A683" s="1"/>
    </row>
    <row r="684" spans="1:1">
      <c r="A684" s="1"/>
    </row>
    <row r="685" spans="1:1">
      <c r="A685" s="1"/>
    </row>
    <row r="686" spans="1:1">
      <c r="A686" s="1"/>
    </row>
    <row r="687" spans="1:1">
      <c r="A687" s="1"/>
    </row>
    <row r="688" spans="1:1">
      <c r="A688" s="1"/>
    </row>
    <row r="689" spans="1:1">
      <c r="A689" s="1"/>
    </row>
    <row r="690" spans="1:1">
      <c r="A690" s="1"/>
    </row>
    <row r="691" spans="1:1">
      <c r="A691" s="1"/>
    </row>
    <row r="692" spans="1:1">
      <c r="A692" s="1"/>
    </row>
    <row r="693" spans="1:1">
      <c r="A693" s="1"/>
    </row>
    <row r="694" spans="1:1">
      <c r="A694" s="1"/>
    </row>
    <row r="695" spans="1:1">
      <c r="A695" s="1"/>
    </row>
    <row r="696" spans="1:1">
      <c r="A696" s="1"/>
    </row>
    <row r="697" spans="1:1">
      <c r="A697" s="1"/>
    </row>
    <row r="698" spans="1:1">
      <c r="A698" s="1"/>
    </row>
    <row r="699" spans="1:1">
      <c r="A699" s="1"/>
    </row>
    <row r="700" spans="1:1">
      <c r="A700" s="1"/>
    </row>
    <row r="701" spans="1:1">
      <c r="A701" s="1"/>
    </row>
    <row r="702" spans="1:1">
      <c r="A702" s="1"/>
    </row>
    <row r="703" spans="1:1">
      <c r="A703" s="1"/>
    </row>
    <row r="704" spans="1:1">
      <c r="A704" s="1"/>
    </row>
    <row r="705" spans="1:1">
      <c r="A705" s="1"/>
    </row>
    <row r="706" spans="1:1">
      <c r="A706" s="1"/>
    </row>
    <row r="707" spans="1:1">
      <c r="A707" s="1"/>
    </row>
    <row r="708" spans="1:1">
      <c r="A708" s="1"/>
    </row>
    <row r="709" spans="1:1">
      <c r="A709" s="1"/>
    </row>
    <row r="710" spans="1:1">
      <c r="A710" s="1"/>
    </row>
    <row r="711" spans="1:1">
      <c r="A711" s="1"/>
    </row>
    <row r="712" spans="1:1">
      <c r="A712" s="1"/>
    </row>
    <row r="713" spans="1:1">
      <c r="A713" s="1"/>
    </row>
    <row r="714" spans="1:1">
      <c r="A714" s="1"/>
    </row>
    <row r="715" spans="1:1">
      <c r="A715" s="1"/>
    </row>
    <row r="716" spans="1:1">
      <c r="A716" s="1"/>
    </row>
    <row r="717" spans="1:1">
      <c r="A717" s="1"/>
    </row>
    <row r="718" spans="1:1">
      <c r="A718" s="1"/>
    </row>
    <row r="719" spans="1:1">
      <c r="A719" s="1"/>
    </row>
    <row r="720" spans="1:1">
      <c r="A720" s="1"/>
    </row>
    <row r="721" spans="1:1">
      <c r="A721" s="1"/>
    </row>
    <row r="722" spans="1:1">
      <c r="A722" s="1"/>
    </row>
    <row r="723" spans="1:1">
      <c r="A723" s="1"/>
    </row>
    <row r="724" spans="1:1">
      <c r="A724" s="1"/>
    </row>
    <row r="725" spans="1:1">
      <c r="A725" s="1"/>
    </row>
    <row r="726" spans="1:1">
      <c r="A726" s="1"/>
    </row>
    <row r="727" spans="1:1">
      <c r="A727" s="1"/>
    </row>
    <row r="728" spans="1:1">
      <c r="A728" s="1"/>
    </row>
    <row r="729" spans="1:1">
      <c r="A729" s="1"/>
    </row>
    <row r="730" spans="1:1">
      <c r="A730" s="1"/>
    </row>
    <row r="731" spans="1:1">
      <c r="A731" s="1"/>
    </row>
    <row r="732" spans="1:1">
      <c r="A732" s="1"/>
    </row>
    <row r="733" spans="1:1">
      <c r="A733" s="1"/>
    </row>
    <row r="734" spans="1:1">
      <c r="A734" s="1"/>
    </row>
    <row r="735" spans="1:1">
      <c r="A735" s="1"/>
    </row>
    <row r="736" spans="1:1">
      <c r="A736" s="1"/>
    </row>
    <row r="737" spans="1:1">
      <c r="A737" s="1"/>
    </row>
    <row r="738" spans="1:1">
      <c r="A738" s="1"/>
    </row>
    <row r="739" spans="1:1">
      <c r="A739" s="1"/>
    </row>
    <row r="740" spans="1:1">
      <c r="A740" s="1"/>
    </row>
    <row r="741" spans="1:1">
      <c r="A741" s="1"/>
    </row>
    <row r="742" spans="1:1">
      <c r="A742" s="1"/>
    </row>
    <row r="743" spans="1:1">
      <c r="A743" s="1"/>
    </row>
    <row r="744" spans="1:1">
      <c r="A744" s="1"/>
    </row>
    <row r="745" spans="1:1">
      <c r="A745" s="1"/>
    </row>
    <row r="746" spans="1:1">
      <c r="A746" s="1"/>
    </row>
    <row r="747" spans="1:1">
      <c r="A747" s="1"/>
    </row>
    <row r="748" spans="1:1">
      <c r="A748" s="1"/>
    </row>
    <row r="749" spans="1:1">
      <c r="A749" s="1"/>
    </row>
    <row r="750" spans="1:1">
      <c r="A750" s="1"/>
    </row>
    <row r="751" spans="1:1">
      <c r="A751" s="1"/>
    </row>
    <row r="752" spans="1:1">
      <c r="A752" s="1"/>
    </row>
    <row r="753" spans="1:1">
      <c r="A753" s="1"/>
    </row>
    <row r="754" spans="1:1">
      <c r="A754" s="1"/>
    </row>
    <row r="755" spans="1:1">
      <c r="A755" s="1"/>
    </row>
    <row r="756" spans="1:1">
      <c r="A756" s="1"/>
    </row>
    <row r="757" spans="1:1">
      <c r="A757" s="1"/>
    </row>
    <row r="758" spans="1:1">
      <c r="A758" s="1"/>
    </row>
    <row r="759" spans="1:1">
      <c r="A759" s="1"/>
    </row>
    <row r="760" spans="1:1">
      <c r="A760" s="1"/>
    </row>
    <row r="761" spans="1:1">
      <c r="A761" s="1"/>
    </row>
    <row r="762" spans="1:1">
      <c r="A762" s="1"/>
    </row>
    <row r="763" spans="1:1">
      <c r="A763" s="1"/>
    </row>
    <row r="764" spans="1:1">
      <c r="A764" s="1"/>
    </row>
    <row r="765" spans="1:1">
      <c r="A765" s="1"/>
    </row>
    <row r="766" spans="1:1">
      <c r="A766" s="1"/>
    </row>
    <row r="767" spans="1:1">
      <c r="A767" s="1"/>
    </row>
    <row r="768" spans="1:1">
      <c r="A768" s="1"/>
    </row>
    <row r="769" spans="1:1">
      <c r="A769" s="1"/>
    </row>
    <row r="770" spans="1:1">
      <c r="A770" s="1"/>
    </row>
    <row r="771" spans="1:1">
      <c r="A771" s="1"/>
    </row>
    <row r="772" spans="1:1">
      <c r="A772" s="1"/>
    </row>
    <row r="773" spans="1:1">
      <c r="A773" s="1"/>
    </row>
    <row r="774" spans="1:1">
      <c r="A774" s="1"/>
    </row>
    <row r="775" spans="1:1">
      <c r="A775" s="1"/>
    </row>
    <row r="776" spans="1:1">
      <c r="A776" s="1"/>
    </row>
    <row r="777" spans="1:1">
      <c r="A777" s="1"/>
    </row>
    <row r="778" spans="1:1">
      <c r="A778" s="1"/>
    </row>
    <row r="779" spans="1:1">
      <c r="A779" s="1"/>
    </row>
    <row r="780" spans="1:1">
      <c r="A780" s="1"/>
    </row>
    <row r="781" spans="1:1">
      <c r="A781" s="1"/>
    </row>
    <row r="782" spans="1:1">
      <c r="A782" s="1"/>
    </row>
    <row r="783" spans="1:1">
      <c r="A783" s="1"/>
    </row>
    <row r="784" spans="1:1">
      <c r="A784" s="1"/>
    </row>
    <row r="785" spans="1:1">
      <c r="A785" s="1"/>
    </row>
    <row r="786" spans="1:1">
      <c r="A786" s="1"/>
    </row>
    <row r="787" spans="1:1">
      <c r="A787" s="1"/>
    </row>
    <row r="788" spans="1:1">
      <c r="A788" s="1"/>
    </row>
    <row r="789" spans="1:1">
      <c r="A789" s="1"/>
    </row>
    <row r="790" spans="1:1">
      <c r="A790" s="1"/>
    </row>
    <row r="791" spans="1:1">
      <c r="A791" s="1"/>
    </row>
    <row r="792" spans="1:1">
      <c r="A792" s="1"/>
    </row>
    <row r="793" spans="1:1">
      <c r="A793" s="1"/>
    </row>
    <row r="794" spans="1:1">
      <c r="A794" s="1"/>
    </row>
    <row r="795" spans="1:1">
      <c r="A795" s="1"/>
    </row>
    <row r="796" spans="1:1">
      <c r="A796" s="1"/>
    </row>
    <row r="797" spans="1:1">
      <c r="A797" s="1"/>
    </row>
    <row r="798" spans="1:1">
      <c r="A798" s="1"/>
    </row>
    <row r="799" spans="1:1">
      <c r="A799" s="1"/>
    </row>
    <row r="800" spans="1:1">
      <c r="A800" s="1"/>
    </row>
    <row r="801" spans="1:1">
      <c r="A801" s="1"/>
    </row>
    <row r="802" spans="1:1">
      <c r="A802" s="1"/>
    </row>
    <row r="803" spans="1:1">
      <c r="A803" s="1"/>
    </row>
    <row r="804" spans="1:1">
      <c r="A804" s="1"/>
    </row>
    <row r="805" spans="1:1">
      <c r="A805" s="1"/>
    </row>
    <row r="806" spans="1:1">
      <c r="A806" s="1"/>
    </row>
    <row r="807" spans="1:1">
      <c r="A807" s="1"/>
    </row>
    <row r="808" spans="1:1">
      <c r="A808" s="1"/>
    </row>
    <row r="809" spans="1:1">
      <c r="A809" s="1"/>
    </row>
    <row r="810" spans="1:1">
      <c r="A810" s="1"/>
    </row>
    <row r="811" spans="1:1">
      <c r="A811" s="1"/>
    </row>
    <row r="812" spans="1:1">
      <c r="A812" s="1"/>
    </row>
    <row r="813" spans="1:1">
      <c r="A813" s="1"/>
    </row>
    <row r="814" spans="1:1">
      <c r="A814" s="1"/>
    </row>
    <row r="815" spans="1:1">
      <c r="A815" s="1"/>
    </row>
    <row r="816" spans="1:1">
      <c r="A816" s="1"/>
    </row>
    <row r="817" spans="1:1">
      <c r="A817" s="1"/>
    </row>
    <row r="818" spans="1:1">
      <c r="A818" s="1"/>
    </row>
    <row r="819" spans="1:1">
      <c r="A819" s="1"/>
    </row>
    <row r="820" spans="1:1">
      <c r="A820" s="1"/>
    </row>
    <row r="821" spans="1:1">
      <c r="A821" s="1"/>
    </row>
    <row r="822" spans="1:1">
      <c r="A822" s="1"/>
    </row>
    <row r="823" spans="1:1">
      <c r="A823" s="1"/>
    </row>
    <row r="824" spans="1:1">
      <c r="A824" s="1"/>
    </row>
    <row r="825" spans="1:1">
      <c r="A825" s="1"/>
    </row>
    <row r="826" spans="1:1">
      <c r="A826" s="1"/>
    </row>
    <row r="827" spans="1:1">
      <c r="A827" s="1"/>
    </row>
    <row r="828" spans="1:1">
      <c r="A828" s="1"/>
    </row>
    <row r="829" spans="1:1">
      <c r="A829" s="1"/>
    </row>
    <row r="830" spans="1:1">
      <c r="A830" s="1"/>
    </row>
    <row r="831" spans="1:1">
      <c r="A831" s="1"/>
    </row>
    <row r="832" spans="1:1">
      <c r="A832" s="1"/>
    </row>
    <row r="833" spans="1:1">
      <c r="A833" s="1"/>
    </row>
    <row r="834" spans="1:1">
      <c r="A834" s="1"/>
    </row>
    <row r="835" spans="1:1">
      <c r="A835" s="1"/>
    </row>
    <row r="836" spans="1:1">
      <c r="A836" s="1"/>
    </row>
    <row r="837" spans="1:1">
      <c r="A837" s="1"/>
    </row>
    <row r="838" spans="1:1">
      <c r="A838" s="1"/>
    </row>
    <row r="839" spans="1:1">
      <c r="A839" s="1"/>
    </row>
    <row r="840" spans="1:1">
      <c r="A840" s="1"/>
    </row>
    <row r="841" spans="1:1">
      <c r="A841" s="1"/>
    </row>
    <row r="842" spans="1:1">
      <c r="A842" s="1"/>
    </row>
    <row r="843" spans="1:1">
      <c r="A843" s="1"/>
    </row>
    <row r="844" spans="1:1">
      <c r="A844" s="1"/>
    </row>
    <row r="845" spans="1:1">
      <c r="A845" s="1"/>
    </row>
    <row r="846" spans="1:1">
      <c r="A846" s="1"/>
    </row>
    <row r="847" spans="1:1">
      <c r="A847" s="1"/>
    </row>
    <row r="848" spans="1:1">
      <c r="A848" s="1"/>
    </row>
    <row r="849" spans="1:1">
      <c r="A849" s="1"/>
    </row>
    <row r="850" spans="1:1">
      <c r="A850" s="1"/>
    </row>
    <row r="851" spans="1:1">
      <c r="A851" s="1"/>
    </row>
    <row r="852" spans="1:1">
      <c r="A852" s="1"/>
    </row>
    <row r="853" spans="1:1">
      <c r="A853" s="1"/>
    </row>
    <row r="854" spans="1:1">
      <c r="A854" s="1"/>
    </row>
    <row r="855" spans="1:1">
      <c r="A855" s="1"/>
    </row>
    <row r="856" spans="1:1">
      <c r="A856" s="1"/>
    </row>
    <row r="857" spans="1:1">
      <c r="A857" s="1"/>
    </row>
    <row r="858" spans="1:1">
      <c r="A858" s="1"/>
    </row>
    <row r="859" spans="1:1">
      <c r="A859" s="1"/>
    </row>
    <row r="860" spans="1:1">
      <c r="A860" s="1"/>
    </row>
    <row r="861" spans="1:1">
      <c r="A861" s="1"/>
    </row>
    <row r="862" spans="1:1">
      <c r="A862" s="1"/>
    </row>
    <row r="863" spans="1:1">
      <c r="A863" s="1"/>
    </row>
    <row r="864" spans="1:1">
      <c r="A864" s="1"/>
    </row>
    <row r="865" spans="1:1">
      <c r="A865" s="1"/>
    </row>
    <row r="866" spans="1:1">
      <c r="A866" s="1"/>
    </row>
    <row r="867" spans="1:1">
      <c r="A867" s="1"/>
    </row>
    <row r="868" spans="1:1">
      <c r="A868" s="1"/>
    </row>
    <row r="869" spans="1:1">
      <c r="A869" s="1"/>
    </row>
    <row r="870" spans="1:1">
      <c r="A870" s="1"/>
    </row>
    <row r="871" spans="1:1">
      <c r="A871" s="1"/>
    </row>
    <row r="872" spans="1:1">
      <c r="A872" s="1"/>
    </row>
    <row r="873" spans="1:1">
      <c r="A873" s="1"/>
    </row>
    <row r="874" spans="1:1">
      <c r="A874" s="1"/>
    </row>
    <row r="875" spans="1:1">
      <c r="A875" s="1"/>
    </row>
    <row r="876" spans="1:1">
      <c r="A876" s="1"/>
    </row>
    <row r="877" spans="1:1">
      <c r="A877" s="1"/>
    </row>
    <row r="878" spans="1:1">
      <c r="A878" s="1"/>
    </row>
    <row r="879" spans="1:1">
      <c r="A879" s="1"/>
    </row>
    <row r="880" spans="1:1">
      <c r="A880" s="1"/>
    </row>
    <row r="881" spans="1:1">
      <c r="A881" s="1"/>
    </row>
    <row r="882" spans="1:1">
      <c r="A882" s="1"/>
    </row>
    <row r="883" spans="1:1">
      <c r="A883" s="1"/>
    </row>
    <row r="884" spans="1:1">
      <c r="A884" s="1"/>
    </row>
    <row r="885" spans="1:1">
      <c r="A885" s="1"/>
    </row>
    <row r="886" spans="1:1">
      <c r="A886" s="1"/>
    </row>
    <row r="887" spans="1:1">
      <c r="A887" s="1"/>
    </row>
    <row r="888" spans="1:1">
      <c r="A888" s="1"/>
    </row>
    <row r="889" spans="1:1">
      <c r="A889" s="1"/>
    </row>
    <row r="890" spans="1:1">
      <c r="A890" s="1"/>
    </row>
    <row r="891" spans="1:1">
      <c r="A891" s="1"/>
    </row>
    <row r="892" spans="1:1">
      <c r="A892" s="1"/>
    </row>
    <row r="893" spans="1:1">
      <c r="A893" s="1"/>
    </row>
    <row r="894" spans="1:1">
      <c r="A894" s="1"/>
    </row>
    <row r="895" spans="1:1">
      <c r="A895" s="1"/>
    </row>
    <row r="896" spans="1:1">
      <c r="A896" s="1"/>
    </row>
    <row r="897" spans="1:1">
      <c r="A897" s="1"/>
    </row>
    <row r="898" spans="1:1">
      <c r="A898" s="1"/>
    </row>
    <row r="899" spans="1:1">
      <c r="A899" s="1"/>
    </row>
    <row r="900" spans="1:1">
      <c r="A900" s="1"/>
    </row>
    <row r="901" spans="1:1">
      <c r="A901" s="1"/>
    </row>
    <row r="902" spans="1:1">
      <c r="A902" s="1"/>
    </row>
    <row r="903" spans="1:1">
      <c r="A903" s="1"/>
    </row>
    <row r="904" spans="1:1">
      <c r="A904" s="1"/>
    </row>
    <row r="905" spans="1:1">
      <c r="A905" s="1"/>
    </row>
    <row r="906" spans="1:1">
      <c r="A906" s="1"/>
    </row>
    <row r="907" spans="1:1">
      <c r="A907" s="1"/>
    </row>
    <row r="908" spans="1:1">
      <c r="A908" s="1"/>
    </row>
    <row r="909" spans="1:1">
      <c r="A909" s="1"/>
    </row>
    <row r="910" spans="1:1">
      <c r="A910" s="1"/>
    </row>
    <row r="911" spans="1:1">
      <c r="A911" s="1"/>
    </row>
    <row r="912" spans="1:1">
      <c r="A912" s="1"/>
    </row>
    <row r="913" spans="1:1">
      <c r="A913" s="1"/>
    </row>
    <row r="914" spans="1:1">
      <c r="A914" s="1"/>
    </row>
    <row r="915" spans="1:1">
      <c r="A915" s="1"/>
    </row>
    <row r="916" spans="1:1">
      <c r="A916" s="1"/>
    </row>
    <row r="917" spans="1:1">
      <c r="A917" s="1"/>
    </row>
    <row r="918" spans="1:1">
      <c r="A918" s="1"/>
    </row>
    <row r="919" spans="1:1">
      <c r="A919" s="1"/>
    </row>
    <row r="920" spans="1:1">
      <c r="A920" s="1"/>
    </row>
    <row r="921" spans="1:1">
      <c r="A921" s="1"/>
    </row>
    <row r="922" spans="1:1">
      <c r="A922" s="1"/>
    </row>
    <row r="923" spans="1:1">
      <c r="A923" s="1"/>
    </row>
    <row r="924" spans="1:1">
      <c r="A924" s="1"/>
    </row>
    <row r="925" spans="1:1">
      <c r="A925" s="1"/>
    </row>
    <row r="926" spans="1:1">
      <c r="A926" s="1"/>
    </row>
    <row r="927" spans="1:1">
      <c r="A927" s="1"/>
    </row>
    <row r="928" spans="1:1">
      <c r="A928" s="1"/>
    </row>
    <row r="929" spans="1:1">
      <c r="A929" s="1"/>
    </row>
    <row r="930" spans="1:1">
      <c r="A930" s="1"/>
    </row>
    <row r="931" spans="1:1">
      <c r="A931" s="1"/>
    </row>
    <row r="932" spans="1:1">
      <c r="A932" s="1"/>
    </row>
    <row r="933" spans="1:1">
      <c r="A933" s="1"/>
    </row>
    <row r="934" spans="1:1">
      <c r="A934" s="1"/>
    </row>
    <row r="935" spans="1:1">
      <c r="A935" s="1"/>
    </row>
    <row r="936" spans="1:1">
      <c r="A936" s="1"/>
    </row>
    <row r="937" spans="1:1">
      <c r="A937" s="1"/>
    </row>
    <row r="938" spans="1:1">
      <c r="A938" s="1"/>
    </row>
    <row r="939" spans="1:1">
      <c r="A939" s="1"/>
    </row>
    <row r="940" spans="1:1">
      <c r="A940" s="1"/>
    </row>
    <row r="941" spans="1:1">
      <c r="A941" s="1"/>
    </row>
    <row r="942" spans="1:1">
      <c r="A942" s="1"/>
    </row>
    <row r="943" spans="1:1">
      <c r="A943" s="1"/>
    </row>
    <row r="944" spans="1:1">
      <c r="A944" s="1"/>
    </row>
    <row r="945" spans="1:1">
      <c r="A945" s="1"/>
    </row>
    <row r="946" spans="1:1">
      <c r="A946" s="1"/>
    </row>
    <row r="947" spans="1:1">
      <c r="A947" s="1"/>
    </row>
    <row r="948" spans="1:1">
      <c r="A948" s="1"/>
    </row>
    <row r="949" spans="1:1">
      <c r="A949" s="1"/>
    </row>
    <row r="950" spans="1:1">
      <c r="A950" s="1"/>
    </row>
    <row r="951" spans="1:1">
      <c r="A951" s="1"/>
    </row>
    <row r="952" spans="1:1">
      <c r="A952" s="1"/>
    </row>
    <row r="953" spans="1:1">
      <c r="A953" s="1"/>
    </row>
    <row r="954" spans="1:1">
      <c r="A954" s="1"/>
    </row>
    <row r="955" spans="1:1">
      <c r="A955" s="1"/>
    </row>
    <row r="956" spans="1:1">
      <c r="A956" s="1"/>
    </row>
    <row r="957" spans="1:1">
      <c r="A957" s="1"/>
    </row>
    <row r="958" spans="1:1">
      <c r="A958" s="1"/>
    </row>
    <row r="959" spans="1:1">
      <c r="A959" s="1"/>
    </row>
    <row r="960" spans="1:1">
      <c r="A960" s="1"/>
    </row>
    <row r="961" spans="1:1">
      <c r="A961" s="1"/>
    </row>
    <row r="962" spans="1:1">
      <c r="A962" s="1"/>
    </row>
    <row r="963" spans="1:1">
      <c r="A963" s="1"/>
    </row>
    <row r="964" spans="1:1">
      <c r="A964" s="1"/>
    </row>
    <row r="965" spans="1:1">
      <c r="A965" s="1"/>
    </row>
    <row r="966" spans="1:1">
      <c r="A966" s="1"/>
    </row>
    <row r="967" spans="1:1">
      <c r="A967" s="1"/>
    </row>
    <row r="968" spans="1:1">
      <c r="A968" s="1"/>
    </row>
    <row r="969" spans="1:1">
      <c r="A969" s="1"/>
    </row>
    <row r="970" spans="1:1">
      <c r="A970" s="1"/>
    </row>
    <row r="971" spans="1:1">
      <c r="A971" s="1"/>
    </row>
    <row r="972" spans="1:1">
      <c r="A972" s="1"/>
    </row>
    <row r="973" spans="1:1">
      <c r="A973" s="1"/>
    </row>
    <row r="974" spans="1:1">
      <c r="A974" s="1"/>
    </row>
    <row r="975" spans="1:1">
      <c r="A975" s="1"/>
    </row>
    <row r="976" spans="1:1">
      <c r="A976" s="1"/>
    </row>
    <row r="977" spans="1:1">
      <c r="A977" s="1"/>
    </row>
    <row r="978" spans="1:1">
      <c r="A978" s="1"/>
    </row>
    <row r="979" spans="1:1">
      <c r="A979" s="1"/>
    </row>
    <row r="980" spans="1:1">
      <c r="A980" s="1"/>
    </row>
    <row r="981" spans="1:1">
      <c r="A981" s="1"/>
    </row>
    <row r="982" spans="1:1">
      <c r="A982" s="1"/>
    </row>
    <row r="983" spans="1:1">
      <c r="A983" s="1"/>
    </row>
    <row r="984" spans="1:1">
      <c r="A984" s="1"/>
    </row>
    <row r="985" spans="1:1">
      <c r="A985" s="1"/>
    </row>
    <row r="986" spans="1:1">
      <c r="A986" s="1"/>
    </row>
    <row r="987" spans="1:1">
      <c r="A987" s="1"/>
    </row>
    <row r="988" spans="1:1">
      <c r="A988" s="1"/>
    </row>
    <row r="989" spans="1:1">
      <c r="A989" s="1"/>
    </row>
    <row r="990" spans="1:1">
      <c r="A990" s="1"/>
    </row>
    <row r="991" spans="1:1">
      <c r="A991" s="1"/>
    </row>
    <row r="992" spans="1:1">
      <c r="A992" s="1"/>
    </row>
    <row r="993" spans="1:1">
      <c r="A993" s="1"/>
    </row>
    <row r="994" spans="1:1">
      <c r="A994" s="1"/>
    </row>
    <row r="995" spans="1:1">
      <c r="A995" s="1"/>
    </row>
    <row r="996" spans="1:1">
      <c r="A996" s="1"/>
    </row>
    <row r="997" spans="1:1">
      <c r="A997" s="1"/>
    </row>
    <row r="998" spans="1:1">
      <c r="A998" s="1"/>
    </row>
    <row r="999" spans="1:1">
      <c r="A999" s="1"/>
    </row>
    <row r="1000" spans="1:1">
      <c r="A1000" s="1"/>
    </row>
    <row r="1001" spans="1:1">
      <c r="A1001" s="1"/>
    </row>
    <row r="1002" spans="1:1">
      <c r="A1002" s="1"/>
    </row>
    <row r="1003" spans="1:1">
      <c r="A1003" s="1"/>
    </row>
    <row r="1004" spans="1:1">
      <c r="A1004" s="1"/>
    </row>
    <row r="1005" spans="1:1">
      <c r="A1005" s="1"/>
    </row>
    <row r="1006" spans="1:1">
      <c r="A1006" s="1"/>
    </row>
    <row r="1007" spans="1:1">
      <c r="A1007" s="1"/>
    </row>
    <row r="1008" spans="1:1">
      <c r="A1008" s="1"/>
    </row>
    <row r="1009" spans="1:1">
      <c r="A1009" s="1"/>
    </row>
    <row r="1010" spans="1:1">
      <c r="A1010" s="1"/>
    </row>
    <row r="1011" spans="1:1">
      <c r="A1011" s="1"/>
    </row>
    <row r="1012" spans="1:1">
      <c r="A1012" s="1"/>
    </row>
    <row r="1013" spans="1:1">
      <c r="A1013" s="1"/>
    </row>
    <row r="1014" spans="1:1">
      <c r="A1014" s="1"/>
    </row>
    <row r="1015" spans="1:1">
      <c r="A1015" s="1"/>
    </row>
    <row r="1016" spans="1:1">
      <c r="A1016" s="1"/>
    </row>
    <row r="1017" spans="1:1">
      <c r="A1017" s="1"/>
    </row>
    <row r="1018" spans="1:1">
      <c r="A1018" s="1"/>
    </row>
    <row r="1019" spans="1:1">
      <c r="A1019" s="1"/>
    </row>
    <row r="1020" spans="1:1">
      <c r="A1020" s="1"/>
    </row>
    <row r="1021" spans="1:1">
      <c r="A1021" s="1"/>
    </row>
    <row r="1022" spans="1:1">
      <c r="A1022" s="1"/>
    </row>
    <row r="1023" spans="1:1">
      <c r="A1023" s="1"/>
    </row>
    <row r="1024" spans="1:1">
      <c r="A1024" s="1"/>
    </row>
    <row r="1025" spans="1:1">
      <c r="A1025" s="1"/>
    </row>
    <row r="1026" spans="1:1">
      <c r="A1026" s="1"/>
    </row>
    <row r="1027" spans="1:1">
      <c r="A1027" s="1"/>
    </row>
    <row r="1028" spans="1:1">
      <c r="A1028" s="1"/>
    </row>
    <row r="1029" spans="1:1">
      <c r="A1029" s="1"/>
    </row>
    <row r="1030" spans="1:1">
      <c r="A1030" s="1"/>
    </row>
    <row r="1031" spans="1:1">
      <c r="A1031" s="1"/>
    </row>
    <row r="1032" spans="1:1">
      <c r="A1032" s="1"/>
    </row>
    <row r="1033" spans="1:1">
      <c r="A1033" s="1"/>
    </row>
    <row r="1034" spans="1:1">
      <c r="A1034" s="1"/>
    </row>
    <row r="1035" spans="1:1">
      <c r="A1035" s="1"/>
    </row>
    <row r="1036" spans="1:1">
      <c r="A1036" s="1"/>
    </row>
    <row r="1037" spans="1:1">
      <c r="A1037" s="1"/>
    </row>
    <row r="1038" spans="1:1">
      <c r="A1038" s="1"/>
    </row>
    <row r="1039" spans="1:1">
      <c r="A1039" s="1"/>
    </row>
    <row r="1040" spans="1:1">
      <c r="A1040" s="1"/>
    </row>
    <row r="1041" spans="1:1">
      <c r="A1041" s="1"/>
    </row>
    <row r="1042" spans="1:1">
      <c r="A1042" s="1"/>
    </row>
    <row r="1043" spans="1:1">
      <c r="A1043" s="1"/>
    </row>
    <row r="1044" spans="1:1">
      <c r="A1044" s="1"/>
    </row>
    <row r="1045" spans="1:1">
      <c r="A1045" s="1"/>
    </row>
    <row r="1046" spans="1:1">
      <c r="A1046" s="1"/>
    </row>
    <row r="1047" spans="1:1">
      <c r="A1047" s="1"/>
    </row>
    <row r="1048" spans="1:1">
      <c r="A1048" s="1"/>
    </row>
    <row r="1049" spans="1:1">
      <c r="A1049" s="1"/>
    </row>
    <row r="1050" spans="1:1">
      <c r="A1050" s="1"/>
    </row>
    <row r="1051" spans="1:1">
      <c r="A1051" s="1"/>
    </row>
    <row r="1052" spans="1:1">
      <c r="A1052" s="1"/>
    </row>
    <row r="1053" spans="1:1">
      <c r="A1053" s="1"/>
    </row>
    <row r="1054" spans="1:1">
      <c r="A1054" s="1"/>
    </row>
    <row r="1055" spans="1:1">
      <c r="A1055" s="1"/>
    </row>
    <row r="1056" spans="1:1">
      <c r="A1056" s="1"/>
    </row>
    <row r="1057" spans="1:1">
      <c r="A1057" s="1"/>
    </row>
    <row r="1058" spans="1:1">
      <c r="A1058" s="1"/>
    </row>
    <row r="1059" spans="1:1">
      <c r="A1059" s="1"/>
    </row>
    <row r="1060" spans="1:1">
      <c r="A1060" s="1"/>
    </row>
    <row r="1061" spans="1:1">
      <c r="A1061" s="1"/>
    </row>
    <row r="1062" spans="1:1">
      <c r="A1062" s="1"/>
    </row>
    <row r="1063" spans="1:1">
      <c r="A1063" s="1"/>
    </row>
    <row r="1064" spans="1:1">
      <c r="A1064" s="1"/>
    </row>
    <row r="1065" spans="1:1">
      <c r="A1065" s="1"/>
    </row>
    <row r="1066" spans="1:1">
      <c r="A1066" s="1"/>
    </row>
    <row r="1067" spans="1:1">
      <c r="A1067" s="1"/>
    </row>
    <row r="1068" spans="1:1">
      <c r="A1068" s="1"/>
    </row>
    <row r="1069" spans="1:1">
      <c r="A1069" s="1"/>
    </row>
    <row r="1070" spans="1:1">
      <c r="A1070" s="1"/>
    </row>
    <row r="1071" spans="1:1">
      <c r="A1071" s="1"/>
    </row>
    <row r="1072" spans="1:1">
      <c r="A1072" s="1"/>
    </row>
    <row r="1073" spans="1:1">
      <c r="A1073" s="1"/>
    </row>
    <row r="1074" spans="1:1">
      <c r="A1074" s="1"/>
    </row>
    <row r="1075" spans="1:1">
      <c r="A1075" s="1"/>
    </row>
    <row r="1076" spans="1:1">
      <c r="A1076" s="1"/>
    </row>
    <row r="1077" spans="1:1">
      <c r="A1077" s="1"/>
    </row>
    <row r="1078" spans="1:1">
      <c r="A1078" s="1"/>
    </row>
    <row r="1079" spans="1:1">
      <c r="A1079" s="1"/>
    </row>
    <row r="1080" spans="1:1">
      <c r="A1080" s="1"/>
    </row>
    <row r="1081" spans="1:1">
      <c r="A1081" s="1"/>
    </row>
    <row r="1082" spans="1:1">
      <c r="A1082" s="1"/>
    </row>
    <row r="1083" spans="1:1">
      <c r="A1083" s="1"/>
    </row>
    <row r="1084" spans="1:1">
      <c r="A1084" s="1"/>
    </row>
    <row r="1085" spans="1:1">
      <c r="A1085" s="1"/>
    </row>
    <row r="1086" spans="1:1">
      <c r="A1086" s="1"/>
    </row>
    <row r="1087" spans="1:1">
      <c r="A1087" s="1"/>
    </row>
    <row r="1088" spans="1:1">
      <c r="A1088" s="1"/>
    </row>
    <row r="1089" spans="1:1">
      <c r="A1089" s="1"/>
    </row>
    <row r="1090" spans="1:1">
      <c r="A1090" s="1"/>
    </row>
    <row r="1091" spans="1:1">
      <c r="A1091" s="1"/>
    </row>
    <row r="1092" spans="1:1">
      <c r="A1092" s="1"/>
    </row>
    <row r="1093" spans="1:1">
      <c r="A1093" s="1"/>
    </row>
    <row r="1094" spans="1:1">
      <c r="A1094" s="1"/>
    </row>
    <row r="1095" spans="1:1">
      <c r="A1095" s="1"/>
    </row>
    <row r="1096" spans="1:1">
      <c r="A1096" s="1"/>
    </row>
    <row r="1097" spans="1:1">
      <c r="A1097" s="1"/>
    </row>
    <row r="1098" spans="1:1">
      <c r="A1098" s="1"/>
    </row>
    <row r="1099" spans="1:1">
      <c r="A1099" s="1"/>
    </row>
    <row r="1100" spans="1:1">
      <c r="A1100" s="1"/>
    </row>
    <row r="1101" spans="1:1">
      <c r="A1101" s="1"/>
    </row>
    <row r="1102" spans="1:1">
      <c r="A1102" s="1"/>
    </row>
    <row r="1103" spans="1:1">
      <c r="A1103" s="1"/>
    </row>
    <row r="1104" spans="1:1">
      <c r="A1104" s="1"/>
    </row>
    <row r="1105" spans="1:1">
      <c r="A1105" s="1"/>
    </row>
    <row r="1106" spans="1:1">
      <c r="A1106" s="1"/>
    </row>
    <row r="1107" spans="1:1">
      <c r="A1107" s="1"/>
    </row>
    <row r="1108" spans="1:1">
      <c r="A1108" s="1"/>
    </row>
    <row r="1109" spans="1:1">
      <c r="A1109" s="1"/>
    </row>
    <row r="1110" spans="1:1">
      <c r="A1110" s="1"/>
    </row>
    <row r="1111" spans="1:1">
      <c r="A1111" s="1"/>
    </row>
    <row r="1112" spans="1:1">
      <c r="A1112" s="1"/>
    </row>
    <row r="1113" spans="1:1">
      <c r="A1113" s="1"/>
    </row>
    <row r="1114" spans="1:1">
      <c r="A1114" s="1"/>
    </row>
    <row r="1115" spans="1:1">
      <c r="A1115" s="1"/>
    </row>
    <row r="1116" spans="1:1">
      <c r="A1116" s="1"/>
    </row>
    <row r="1117" spans="1:1">
      <c r="A1117" s="1"/>
    </row>
    <row r="1118" spans="1:1">
      <c r="A1118" s="1"/>
    </row>
    <row r="1119" spans="1:1">
      <c r="A1119" s="1"/>
    </row>
    <row r="1120" spans="1:1">
      <c r="A1120" s="1"/>
    </row>
    <row r="1121" spans="1:1">
      <c r="A1121" s="1"/>
    </row>
    <row r="1122" spans="1:1">
      <c r="A1122" s="1"/>
    </row>
    <row r="1123" spans="1:1">
      <c r="A1123" s="1"/>
    </row>
    <row r="1124" spans="1:1">
      <c r="A1124" s="1"/>
    </row>
    <row r="1125" spans="1:1">
      <c r="A1125" s="1"/>
    </row>
    <row r="1126" spans="1:1">
      <c r="A1126" s="1"/>
    </row>
    <row r="1127" spans="1:1">
      <c r="A1127" s="1"/>
    </row>
    <row r="1128" spans="1:1">
      <c r="A1128" s="1"/>
    </row>
    <row r="1129" spans="1:1">
      <c r="A1129" s="1"/>
    </row>
    <row r="1130" spans="1:1">
      <c r="A1130" s="1"/>
    </row>
    <row r="1131" spans="1:1">
      <c r="A1131" s="1"/>
    </row>
    <row r="1132" spans="1:1">
      <c r="A1132" s="1"/>
    </row>
    <row r="1133" spans="1:1">
      <c r="A1133" s="1"/>
    </row>
    <row r="1134" spans="1:1">
      <c r="A1134" s="1"/>
    </row>
    <row r="1135" spans="1:1">
      <c r="A1135" s="1"/>
    </row>
    <row r="1136" spans="1:1">
      <c r="A1136" s="1"/>
    </row>
    <row r="1137" spans="1:1">
      <c r="A1137" s="1"/>
    </row>
    <row r="1138" spans="1:1">
      <c r="A1138" s="1"/>
    </row>
    <row r="1139" spans="1:1">
      <c r="A1139" s="1"/>
    </row>
    <row r="1140" spans="1:1">
      <c r="A1140" s="1"/>
    </row>
    <row r="1141" spans="1:1">
      <c r="A1141" s="1"/>
    </row>
    <row r="1142" spans="1:1">
      <c r="A1142" s="1"/>
    </row>
    <row r="1143" spans="1:1">
      <c r="A1143" s="1"/>
    </row>
    <row r="1144" spans="1:1">
      <c r="A1144" s="1"/>
    </row>
    <row r="1145" spans="1:1">
      <c r="A1145" s="1"/>
    </row>
    <row r="1146" spans="1:1">
      <c r="A1146" s="1"/>
    </row>
    <row r="1147" spans="1:1">
      <c r="A1147" s="1"/>
    </row>
    <row r="1148" spans="1:1">
      <c r="A1148" s="1"/>
    </row>
    <row r="1149" spans="1:1">
      <c r="A1149" s="1"/>
    </row>
    <row r="1150" spans="1:1">
      <c r="A1150" s="1"/>
    </row>
    <row r="1151" spans="1:1">
      <c r="A1151" s="1"/>
    </row>
    <row r="1152" spans="1:1">
      <c r="A1152" s="1"/>
    </row>
    <row r="1153" spans="1:1">
      <c r="A1153" s="1"/>
    </row>
    <row r="1154" spans="1:1">
      <c r="A1154" s="1"/>
    </row>
    <row r="1155" spans="1:1">
      <c r="A1155" s="1"/>
    </row>
    <row r="1156" spans="1:1">
      <c r="A1156" s="1"/>
    </row>
    <row r="1157" spans="1:1">
      <c r="A1157" s="1"/>
    </row>
    <row r="1158" spans="1:1">
      <c r="A1158" s="1"/>
    </row>
    <row r="1159" spans="1:1">
      <c r="A1159" s="1"/>
    </row>
    <row r="1160" spans="1:1">
      <c r="A1160" s="1"/>
    </row>
    <row r="1161" spans="1:1">
      <c r="A1161" s="1"/>
    </row>
    <row r="1162" spans="1:1">
      <c r="A1162" s="1"/>
    </row>
    <row r="1163" spans="1:1">
      <c r="A1163" s="1"/>
    </row>
    <row r="1164" spans="1:1">
      <c r="A1164" s="1"/>
    </row>
    <row r="1165" spans="1:1">
      <c r="A1165" s="1"/>
    </row>
    <row r="1166" spans="1:1">
      <c r="A1166" s="1"/>
    </row>
    <row r="1167" spans="1:1">
      <c r="A1167" s="1"/>
    </row>
    <row r="1168" spans="1:1">
      <c r="A1168" s="1"/>
    </row>
    <row r="1169" spans="1:1">
      <c r="A1169" s="1"/>
    </row>
    <row r="1170" spans="1:1">
      <c r="A1170" s="1"/>
    </row>
    <row r="1171" spans="1:1">
      <c r="A1171" s="1"/>
    </row>
    <row r="1172" spans="1:1">
      <c r="A1172" s="1"/>
    </row>
    <row r="1173" spans="1:1">
      <c r="A1173" s="1"/>
    </row>
    <row r="1174" spans="1:1">
      <c r="A1174" s="1"/>
    </row>
    <row r="1175" spans="1:1">
      <c r="A1175" s="1"/>
    </row>
    <row r="1176" spans="1:1">
      <c r="A1176" s="1"/>
    </row>
    <row r="1177" spans="1:1">
      <c r="A1177" s="1"/>
    </row>
    <row r="1178" spans="1:1">
      <c r="A1178" s="1"/>
    </row>
    <row r="1179" spans="1:1">
      <c r="A1179" s="1"/>
    </row>
    <row r="1180" spans="1:1">
      <c r="A1180" s="1"/>
    </row>
    <row r="1181" spans="1:1">
      <c r="A1181" s="1"/>
    </row>
    <row r="1182" spans="1:1">
      <c r="A1182" s="1"/>
    </row>
    <row r="1183" spans="1:1">
      <c r="A1183" s="1"/>
    </row>
    <row r="1184" spans="1:1">
      <c r="A1184" s="1"/>
    </row>
    <row r="1185" spans="1:1">
      <c r="A1185" s="1"/>
    </row>
    <row r="1186" spans="1:1">
      <c r="A1186" s="1"/>
    </row>
    <row r="1187" spans="1:1">
      <c r="A1187" s="1"/>
    </row>
    <row r="1188" spans="1:1">
      <c r="A1188" s="1"/>
    </row>
    <row r="1189" spans="1:1">
      <c r="A1189" s="1"/>
    </row>
    <row r="1190" spans="1:1">
      <c r="A1190" s="1"/>
    </row>
    <row r="1191" spans="1:1">
      <c r="A1191" s="1"/>
    </row>
    <row r="1192" spans="1:1">
      <c r="A1192" s="1"/>
    </row>
    <row r="1193" spans="1:1">
      <c r="A1193" s="1"/>
    </row>
    <row r="1194" spans="1:1">
      <c r="A1194" s="1"/>
    </row>
    <row r="1195" spans="1:1">
      <c r="A1195" s="1"/>
    </row>
    <row r="1196" spans="1:1">
      <c r="A1196" s="1"/>
    </row>
    <row r="1197" spans="1:1">
      <c r="A1197" s="1"/>
    </row>
    <row r="1198" spans="1:1">
      <c r="A1198" s="1"/>
    </row>
    <row r="1199" spans="1:1">
      <c r="A1199" s="1"/>
    </row>
    <row r="1200" spans="1:1">
      <c r="A1200" s="1"/>
    </row>
    <row r="1201" spans="1:1">
      <c r="A1201" s="1"/>
    </row>
    <row r="1202" spans="1:1">
      <c r="A1202" s="1"/>
    </row>
    <row r="1203" spans="1:1">
      <c r="A1203" s="1"/>
    </row>
    <row r="1204" spans="1:1">
      <c r="A1204" s="1"/>
    </row>
    <row r="1205" spans="1:1">
      <c r="A1205" s="1"/>
    </row>
    <row r="1206" spans="1:1">
      <c r="A1206" s="1"/>
    </row>
    <row r="1207" spans="1:1">
      <c r="A1207" s="1"/>
    </row>
    <row r="1208" spans="1:1">
      <c r="A1208" s="1"/>
    </row>
    <row r="1209" spans="1:1">
      <c r="A1209" s="1"/>
    </row>
    <row r="1210" spans="1:1">
      <c r="A1210" s="1"/>
    </row>
    <row r="1211" spans="1:1">
      <c r="A1211" s="1"/>
    </row>
    <row r="1212" spans="1:1">
      <c r="A1212" s="1"/>
    </row>
    <row r="1213" spans="1:1">
      <c r="A1213" s="1"/>
    </row>
    <row r="1214" spans="1:1">
      <c r="A1214" s="1"/>
    </row>
    <row r="1215" spans="1:1">
      <c r="A1215" s="1"/>
    </row>
    <row r="1216" spans="1:1">
      <c r="A1216" s="1"/>
    </row>
    <row r="1217" spans="1:1">
      <c r="A1217" s="1"/>
    </row>
    <row r="1218" spans="1:1">
      <c r="A1218" s="1"/>
    </row>
    <row r="1219" spans="1:1">
      <c r="A1219" s="1"/>
    </row>
    <row r="1220" spans="1:1">
      <c r="A1220" s="1"/>
    </row>
    <row r="1221" spans="1:1">
      <c r="A1221" s="1"/>
    </row>
    <row r="1222" spans="1:1">
      <c r="A1222" s="1"/>
    </row>
    <row r="1223" spans="1:1">
      <c r="A1223" s="1"/>
    </row>
    <row r="1224" spans="1:1">
      <c r="A1224" s="1"/>
    </row>
    <row r="1225" spans="1:1">
      <c r="A1225" s="1"/>
    </row>
    <row r="1226" spans="1:1">
      <c r="A1226" s="1"/>
    </row>
    <row r="1227" spans="1:1">
      <c r="A1227" s="1"/>
    </row>
    <row r="1228" spans="1:1">
      <c r="A1228" s="1"/>
    </row>
    <row r="1229" spans="1:1">
      <c r="A1229" s="1"/>
    </row>
    <row r="1230" spans="1:1">
      <c r="A1230" s="1"/>
    </row>
    <row r="1231" spans="1:1">
      <c r="A1231" s="1"/>
    </row>
    <row r="1232" spans="1:1">
      <c r="A1232" s="1"/>
    </row>
    <row r="1233" spans="1:1">
      <c r="A1233" s="1"/>
    </row>
    <row r="1234" spans="1:1">
      <c r="A1234" s="1"/>
    </row>
    <row r="1235" spans="1:1">
      <c r="A1235" s="1"/>
    </row>
    <row r="1236" spans="1:1">
      <c r="A1236" s="1"/>
    </row>
    <row r="1237" spans="1:1">
      <c r="A1237" s="1"/>
    </row>
    <row r="1238" spans="1:1">
      <c r="A1238" s="1"/>
    </row>
    <row r="1239" spans="1:1">
      <c r="A1239" s="1"/>
    </row>
    <row r="1240" spans="1:1">
      <c r="A1240" s="1"/>
    </row>
    <row r="1241" spans="1:1">
      <c r="A1241" s="1"/>
    </row>
    <row r="1242" spans="1:1">
      <c r="A1242" s="1"/>
    </row>
    <row r="1243" spans="1:1">
      <c r="A1243" s="1"/>
    </row>
    <row r="1244" spans="1:1">
      <c r="A1244" s="1"/>
    </row>
    <row r="1245" spans="1:1">
      <c r="A1245" s="1"/>
    </row>
    <row r="1246" spans="1:1">
      <c r="A1246" s="1"/>
    </row>
    <row r="1247" spans="1:1">
      <c r="A1247" s="1"/>
    </row>
    <row r="1248" spans="1:1">
      <c r="A1248" s="1"/>
    </row>
    <row r="1249" spans="1:1">
      <c r="A1249" s="1"/>
    </row>
    <row r="1250" spans="1:1">
      <c r="A1250" s="1"/>
    </row>
    <row r="1251" spans="1:1">
      <c r="A1251" s="1"/>
    </row>
    <row r="1252" spans="1:1">
      <c r="A1252" s="1"/>
    </row>
    <row r="1253" spans="1:1">
      <c r="A1253" s="1"/>
    </row>
    <row r="1254" spans="1:1">
      <c r="A1254" s="1"/>
    </row>
    <row r="1255" spans="1:1">
      <c r="A1255" s="1"/>
    </row>
    <row r="1256" spans="1:1">
      <c r="A1256" s="1"/>
    </row>
    <row r="1257" spans="1:1">
      <c r="A1257" s="1"/>
    </row>
    <row r="1258" spans="1:1">
      <c r="A1258" s="1"/>
    </row>
    <row r="1259" spans="1:1">
      <c r="A1259" s="1"/>
    </row>
    <row r="1260" spans="1:1">
      <c r="A1260" s="1"/>
    </row>
    <row r="1261" spans="1:1">
      <c r="A1261" s="1"/>
    </row>
    <row r="1262" spans="1:1">
      <c r="A1262" s="1"/>
    </row>
    <row r="1263" spans="1:1">
      <c r="A1263" s="1"/>
    </row>
    <row r="1264" spans="1:1">
      <c r="A1264" s="1"/>
    </row>
    <row r="1265" spans="1:1">
      <c r="A1265" s="1"/>
    </row>
    <row r="1266" spans="1:1">
      <c r="A1266" s="1"/>
    </row>
    <row r="1267" spans="1:1">
      <c r="A1267" s="1"/>
    </row>
    <row r="1268" spans="1:1">
      <c r="A1268" s="1"/>
    </row>
    <row r="1269" spans="1:1">
      <c r="A1269" s="1"/>
    </row>
    <row r="1270" spans="1:1">
      <c r="A1270" s="1"/>
    </row>
    <row r="1271" spans="1:1">
      <c r="A1271" s="1"/>
    </row>
    <row r="1272" spans="1:1">
      <c r="A1272" s="1"/>
    </row>
    <row r="1273" spans="1:1">
      <c r="A1273" s="1"/>
    </row>
    <row r="1274" spans="1:1">
      <c r="A1274" s="1"/>
    </row>
    <row r="1275" spans="1:1">
      <c r="A1275" s="1"/>
    </row>
    <row r="1276" spans="1:1">
      <c r="A1276" s="1"/>
    </row>
    <row r="1277" spans="1:1">
      <c r="A1277" s="1"/>
    </row>
    <row r="1278" spans="1:1">
      <c r="A1278" s="1"/>
    </row>
    <row r="1279" spans="1:1">
      <c r="A1279" s="1"/>
    </row>
    <row r="1280" spans="1:1">
      <c r="A1280" s="1"/>
    </row>
    <row r="1281" spans="1:1">
      <c r="A1281" s="1"/>
    </row>
    <row r="1282" spans="1:1">
      <c r="A1282" s="1"/>
    </row>
    <row r="1283" spans="1:1">
      <c r="A1283" s="1"/>
    </row>
    <row r="1284" spans="1:1">
      <c r="A1284" s="1"/>
    </row>
    <row r="1285" spans="1:1">
      <c r="A1285" s="1"/>
    </row>
    <row r="1286" spans="1:1">
      <c r="A1286" s="1"/>
    </row>
    <row r="1287" spans="1:1">
      <c r="A1287" s="1"/>
    </row>
    <row r="1288" spans="1:1">
      <c r="A1288" s="1"/>
    </row>
    <row r="1289" spans="1:1">
      <c r="A1289" s="1"/>
    </row>
    <row r="1290" spans="1:1">
      <c r="A1290" s="1"/>
    </row>
    <row r="1291" spans="1:1">
      <c r="A1291" s="1"/>
    </row>
    <row r="1292" spans="1:1">
      <c r="A1292" s="1"/>
    </row>
    <row r="1293" spans="1:1">
      <c r="A1293" s="1"/>
    </row>
    <row r="1294" spans="1:1">
      <c r="A1294" s="1"/>
    </row>
    <row r="1295" spans="1:1">
      <c r="A1295" s="1"/>
    </row>
    <row r="1296" spans="1:1">
      <c r="A1296" s="1"/>
    </row>
    <row r="1297" spans="1:1">
      <c r="A1297" s="1"/>
    </row>
    <row r="1298" spans="1:1">
      <c r="A1298" s="1"/>
    </row>
    <row r="1299" spans="1:1">
      <c r="A1299" s="1"/>
    </row>
    <row r="1300" spans="1:1">
      <c r="A1300" s="1"/>
    </row>
    <row r="1301" spans="1:1">
      <c r="A1301" s="1"/>
    </row>
    <row r="1302" spans="1:1">
      <c r="A1302" s="1"/>
    </row>
    <row r="1303" spans="1:1">
      <c r="A1303" s="1"/>
    </row>
    <row r="1304" spans="1:1">
      <c r="A1304" s="1"/>
    </row>
    <row r="1305" spans="1:1">
      <c r="A1305" s="1"/>
    </row>
    <row r="1306" spans="1:1">
      <c r="A1306" s="1"/>
    </row>
    <row r="1307" spans="1:1">
      <c r="A1307" s="1"/>
    </row>
    <row r="1308" spans="1:1">
      <c r="A1308" s="1"/>
    </row>
    <row r="1309" spans="1:1">
      <c r="A1309" s="1"/>
    </row>
    <row r="1310" spans="1:1">
      <c r="A1310" s="1"/>
    </row>
    <row r="1311" spans="1:1">
      <c r="A1311" s="1"/>
    </row>
    <row r="1312" spans="1:1">
      <c r="A1312" s="1"/>
    </row>
    <row r="1313" spans="1:1">
      <c r="A1313" s="1"/>
    </row>
    <row r="1314" spans="1:1">
      <c r="A1314" s="1"/>
    </row>
    <row r="1315" spans="1:1">
      <c r="A1315" s="1"/>
    </row>
    <row r="1316" spans="1:1">
      <c r="A1316" s="1"/>
    </row>
    <row r="1317" spans="1:1">
      <c r="A1317" s="1"/>
    </row>
    <row r="1318" spans="1:1">
      <c r="A1318" s="1"/>
    </row>
    <row r="1319" spans="1:1">
      <c r="A1319" s="1"/>
    </row>
    <row r="1320" spans="1:1">
      <c r="A1320" s="1"/>
    </row>
    <row r="1321" spans="1:1">
      <c r="A1321" s="1"/>
    </row>
    <row r="1322" spans="1:1">
      <c r="A1322" s="1"/>
    </row>
    <row r="1323" spans="1:1">
      <c r="A1323" s="1"/>
    </row>
    <row r="1324" spans="1:1">
      <c r="A1324" s="1"/>
    </row>
    <row r="1325" spans="1:1">
      <c r="A1325" s="1"/>
    </row>
    <row r="1326" spans="1:1">
      <c r="A1326" s="1"/>
    </row>
    <row r="1327" spans="1:1">
      <c r="A1327" s="1"/>
    </row>
    <row r="1328" spans="1:1">
      <c r="A1328" s="1"/>
    </row>
    <row r="1329" spans="1:1">
      <c r="A1329" s="1"/>
    </row>
    <row r="1330" spans="1:1">
      <c r="A1330" s="1"/>
    </row>
    <row r="1331" spans="1:1">
      <c r="A1331" s="1"/>
    </row>
    <row r="1332" spans="1:1">
      <c r="A1332" s="1"/>
    </row>
    <row r="1333" spans="1:1">
      <c r="A1333" s="1"/>
    </row>
    <row r="1334" spans="1:1">
      <c r="A1334" s="1"/>
    </row>
    <row r="1335" spans="1:1">
      <c r="A1335" s="1"/>
    </row>
    <row r="1336" spans="1:1">
      <c r="A1336" s="1"/>
    </row>
    <row r="1337" spans="1:1">
      <c r="A1337" s="1"/>
    </row>
    <row r="1338" spans="1:1">
      <c r="A1338" s="1"/>
    </row>
    <row r="1339" spans="1:1">
      <c r="A1339" s="1"/>
    </row>
    <row r="1340" spans="1:1">
      <c r="A1340" s="1"/>
    </row>
    <row r="1341" spans="1:1">
      <c r="A1341" s="1"/>
    </row>
    <row r="1342" spans="1:1">
      <c r="A1342" s="1"/>
    </row>
    <row r="1343" spans="1:1">
      <c r="A1343" s="1"/>
    </row>
    <row r="1344" spans="1:1">
      <c r="A1344" s="1"/>
    </row>
    <row r="1345" spans="1:1">
      <c r="A1345" s="1"/>
    </row>
    <row r="1346" spans="1:1">
      <c r="A1346" s="1"/>
    </row>
    <row r="1347" spans="1:1">
      <c r="A1347" s="1"/>
    </row>
    <row r="1348" spans="1:1">
      <c r="A1348" s="1"/>
    </row>
    <row r="1349" spans="1:1">
      <c r="A1349" s="1"/>
    </row>
    <row r="1350" spans="1:1">
      <c r="A1350" s="1"/>
    </row>
    <row r="1351" spans="1:1">
      <c r="A1351" s="1"/>
    </row>
    <row r="1352" spans="1:1">
      <c r="A1352" s="1"/>
    </row>
    <row r="1353" spans="1:1">
      <c r="A1353" s="1"/>
    </row>
    <row r="1354" spans="1:1">
      <c r="A1354" s="1"/>
    </row>
    <row r="1355" spans="1:1">
      <c r="A1355" s="1"/>
    </row>
    <row r="1356" spans="1:1">
      <c r="A1356" s="1"/>
    </row>
    <row r="1357" spans="1:1">
      <c r="A1357" s="1"/>
    </row>
    <row r="1358" spans="1:1">
      <c r="A1358" s="1"/>
    </row>
    <row r="1359" spans="1:1">
      <c r="A1359" s="1"/>
    </row>
    <row r="1360" spans="1:1">
      <c r="A1360" s="1"/>
    </row>
    <row r="1361" spans="1:1">
      <c r="A1361" s="1"/>
    </row>
    <row r="1362" spans="1:1">
      <c r="A1362" s="1"/>
    </row>
    <row r="1363" spans="1:1">
      <c r="A1363" s="1"/>
    </row>
    <row r="1364" spans="1:1">
      <c r="A1364" s="1"/>
    </row>
    <row r="1365" spans="1:1">
      <c r="A1365" s="1"/>
    </row>
    <row r="1366" spans="1:1">
      <c r="A1366" s="1"/>
    </row>
    <row r="1367" spans="1:1">
      <c r="A1367" s="1"/>
    </row>
    <row r="1368" spans="1:1">
      <c r="A1368" s="1"/>
    </row>
    <row r="1369" spans="1:1">
      <c r="A1369" s="1"/>
    </row>
    <row r="1370" spans="1:1">
      <c r="A1370" s="1"/>
    </row>
    <row r="1371" spans="1:1">
      <c r="A1371" s="1"/>
    </row>
    <row r="1372" spans="1:1">
      <c r="A1372" s="1"/>
    </row>
    <row r="1373" spans="1:1">
      <c r="A1373" s="1"/>
    </row>
    <row r="1374" spans="1:1">
      <c r="A1374" s="1"/>
    </row>
    <row r="1375" spans="1:1">
      <c r="A1375" s="1"/>
    </row>
    <row r="1376" spans="1:1">
      <c r="A1376" s="1"/>
    </row>
    <row r="1377" spans="1:1">
      <c r="A1377" s="1"/>
    </row>
    <row r="1378" spans="1:1">
      <c r="A1378" s="1"/>
    </row>
    <row r="1379" spans="1:1">
      <c r="A1379" s="1"/>
    </row>
    <row r="1380" spans="1:1">
      <c r="A1380" s="1"/>
    </row>
    <row r="1381" spans="1:1">
      <c r="A1381" s="1"/>
    </row>
    <row r="1382" spans="1:1">
      <c r="A1382" s="1"/>
    </row>
    <row r="1383" spans="1:1">
      <c r="A1383" s="1"/>
    </row>
    <row r="1384" spans="1:1">
      <c r="A1384" s="1"/>
    </row>
    <row r="1385" spans="1:1">
      <c r="A1385" s="1"/>
    </row>
    <row r="1386" spans="1:1">
      <c r="A1386" s="1"/>
    </row>
    <row r="1387" spans="1:1">
      <c r="A1387" s="1"/>
    </row>
    <row r="1388" spans="1:1">
      <c r="A1388" s="1"/>
    </row>
    <row r="1389" spans="1:1">
      <c r="A1389" s="1"/>
    </row>
    <row r="1390" spans="1:1">
      <c r="A1390" s="1"/>
    </row>
    <row r="1391" spans="1:1">
      <c r="A1391" s="1"/>
    </row>
    <row r="1392" spans="1:1">
      <c r="A1392" s="1"/>
    </row>
    <row r="1393" spans="1:1">
      <c r="A1393" s="1"/>
    </row>
    <row r="1394" spans="1:1">
      <c r="A1394" s="1"/>
    </row>
    <row r="1395" spans="1:1">
      <c r="A1395" s="1"/>
    </row>
    <row r="1396" spans="1:1">
      <c r="A1396" s="1"/>
    </row>
    <row r="1397" spans="1:1">
      <c r="A1397" s="1"/>
    </row>
    <row r="1398" spans="1:1">
      <c r="A1398" s="1"/>
    </row>
    <row r="1399" spans="1:1">
      <c r="A1399" s="1"/>
    </row>
    <row r="1400" spans="1:1">
      <c r="A1400" s="1"/>
    </row>
    <row r="1401" spans="1:1">
      <c r="A1401" s="1"/>
    </row>
    <row r="1402" spans="1:1">
      <c r="A1402" s="1"/>
    </row>
    <row r="1403" spans="1:1">
      <c r="A1403" s="1"/>
    </row>
    <row r="1404" spans="1:1">
      <c r="A1404" s="1"/>
    </row>
    <row r="1405" spans="1:1">
      <c r="A1405" s="1"/>
    </row>
    <row r="1406" spans="1:1">
      <c r="A1406" s="1"/>
    </row>
    <row r="1407" spans="1:1">
      <c r="A1407" s="1"/>
    </row>
    <row r="1408" spans="1:1">
      <c r="A1408" s="1"/>
    </row>
    <row r="1409" spans="1:1">
      <c r="A1409" s="1"/>
    </row>
    <row r="1410" spans="1:1">
      <c r="A1410" s="1"/>
    </row>
    <row r="1411" spans="1:1">
      <c r="A1411" s="1"/>
    </row>
    <row r="1412" spans="1:1">
      <c r="A1412" s="1"/>
    </row>
    <row r="1413" spans="1:1">
      <c r="A1413" s="1"/>
    </row>
    <row r="1414" spans="1:1">
      <c r="A1414" s="1"/>
    </row>
    <row r="1415" spans="1:1">
      <c r="A1415" s="1"/>
    </row>
    <row r="1416" spans="1:1">
      <c r="A1416" s="1"/>
    </row>
    <row r="1417" spans="1:1">
      <c r="A1417" s="1"/>
    </row>
    <row r="1418" spans="1:1">
      <c r="A1418" s="1"/>
    </row>
    <row r="1419" spans="1:1">
      <c r="A1419" s="1"/>
    </row>
    <row r="1420" spans="1:1">
      <c r="A1420" s="1"/>
    </row>
    <row r="1421" spans="1:1">
      <c r="A1421" s="1"/>
    </row>
    <row r="1422" spans="1:1">
      <c r="A1422" s="1"/>
    </row>
    <row r="1423" spans="1:1">
      <c r="A1423" s="1"/>
    </row>
    <row r="1424" spans="1:1">
      <c r="A1424" s="1"/>
    </row>
    <row r="1425" spans="1:1">
      <c r="A1425" s="1"/>
    </row>
    <row r="1426" spans="1:1">
      <c r="A1426" s="1"/>
    </row>
    <row r="1427" spans="1:1">
      <c r="A1427" s="1"/>
    </row>
    <row r="1428" spans="1:1">
      <c r="A1428" s="1"/>
    </row>
    <row r="1429" spans="1:1">
      <c r="A1429" s="1"/>
    </row>
    <row r="1430" spans="1:1">
      <c r="A1430" s="1"/>
    </row>
    <row r="1431" spans="1:1">
      <c r="A1431" s="1"/>
    </row>
    <row r="1432" spans="1:1">
      <c r="A1432" s="1"/>
    </row>
    <row r="1433" spans="1:1">
      <c r="A1433" s="1"/>
    </row>
    <row r="1434" spans="1:1">
      <c r="A1434" s="1"/>
    </row>
    <row r="1435" spans="1:1">
      <c r="A1435" s="1"/>
    </row>
    <row r="1436" spans="1:1">
      <c r="A1436" s="1"/>
    </row>
    <row r="1437" spans="1:1">
      <c r="A1437" s="1"/>
    </row>
    <row r="1438" spans="1:1">
      <c r="A1438" s="1"/>
    </row>
    <row r="1439" spans="1:1">
      <c r="A1439" s="1"/>
    </row>
    <row r="1440" spans="1:1">
      <c r="A1440" s="1"/>
    </row>
    <row r="1441" spans="1:1">
      <c r="A1441" s="1"/>
    </row>
    <row r="1442" spans="1:1">
      <c r="A1442" s="1"/>
    </row>
    <row r="1443" spans="1:1">
      <c r="A1443" s="1"/>
    </row>
    <row r="1444" spans="1:1">
      <c r="A1444" s="1"/>
    </row>
    <row r="1445" spans="1:1">
      <c r="A1445" s="1"/>
    </row>
    <row r="1446" spans="1:1">
      <c r="A1446" s="1"/>
    </row>
    <row r="1447" spans="1:1">
      <c r="A1447" s="1"/>
    </row>
    <row r="1448" spans="1:1">
      <c r="A1448" s="1"/>
    </row>
    <row r="1449" spans="1:1">
      <c r="A1449" s="1"/>
    </row>
    <row r="1450" spans="1:1">
      <c r="A1450" s="1"/>
    </row>
    <row r="1451" spans="1:1">
      <c r="A1451" s="1"/>
    </row>
    <row r="1452" spans="1:1">
      <c r="A1452" s="1"/>
    </row>
    <row r="1453" spans="1:1">
      <c r="A1453" s="1"/>
    </row>
    <row r="1454" spans="1:1">
      <c r="A1454" s="1"/>
    </row>
    <row r="1455" spans="1:1">
      <c r="A1455" s="1"/>
    </row>
    <row r="1456" spans="1:1">
      <c r="A1456" s="1"/>
    </row>
    <row r="1457" spans="1:1">
      <c r="A1457" s="1"/>
    </row>
    <row r="1458" spans="1:1">
      <c r="A1458" s="1"/>
    </row>
    <row r="1459" spans="1:1">
      <c r="A1459" s="1"/>
    </row>
    <row r="1460" spans="1:1">
      <c r="A1460" s="1"/>
    </row>
    <row r="1461" spans="1:1">
      <c r="A1461" s="1"/>
    </row>
    <row r="1462" spans="1:1">
      <c r="A1462" s="1"/>
    </row>
    <row r="1463" spans="1:1">
      <c r="A1463" s="1"/>
    </row>
    <row r="1464" spans="1:1">
      <c r="A1464" s="1"/>
    </row>
    <row r="1465" spans="1:1">
      <c r="A1465" s="1"/>
    </row>
    <row r="1466" spans="1:1">
      <c r="A1466" s="1"/>
    </row>
    <row r="1467" spans="1:1">
      <c r="A1467" s="1"/>
    </row>
    <row r="1468" spans="1:1">
      <c r="A1468" s="1"/>
    </row>
    <row r="1469" spans="1:1">
      <c r="A1469" s="1"/>
    </row>
    <row r="1470" spans="1:1">
      <c r="A1470" s="1"/>
    </row>
    <row r="1471" spans="1:1">
      <c r="A1471" s="1"/>
    </row>
    <row r="1472" spans="1:1">
      <c r="A1472" s="1"/>
    </row>
    <row r="1473" spans="1:1">
      <c r="A1473" s="1"/>
    </row>
    <row r="1474" spans="1:1">
      <c r="A1474" s="1"/>
    </row>
    <row r="1475" spans="1:1">
      <c r="A1475" s="1"/>
    </row>
    <row r="1476" spans="1:1">
      <c r="A1476" s="1"/>
    </row>
    <row r="1477" spans="1:1">
      <c r="A1477" s="1"/>
    </row>
    <row r="1478" spans="1:1">
      <c r="A1478" s="1"/>
    </row>
    <row r="1479" spans="1:1">
      <c r="A1479" s="1"/>
    </row>
    <row r="1480" spans="1:1">
      <c r="A1480" s="1"/>
    </row>
    <row r="1481" spans="1:1">
      <c r="A1481" s="1"/>
    </row>
    <row r="1482" spans="1:1">
      <c r="A1482" s="1"/>
    </row>
    <row r="1483" spans="1:1">
      <c r="A1483" s="1"/>
    </row>
    <row r="1484" spans="1:1">
      <c r="A1484" s="1"/>
    </row>
    <row r="1485" spans="1:1">
      <c r="A1485" s="1"/>
    </row>
    <row r="1486" spans="1:1">
      <c r="A1486" s="1"/>
    </row>
    <row r="1487" spans="1:1">
      <c r="A1487" s="1"/>
    </row>
    <row r="1488" spans="1:1">
      <c r="A1488" s="1"/>
    </row>
    <row r="1489" spans="1:1">
      <c r="A1489" s="1"/>
    </row>
    <row r="1490" spans="1:1">
      <c r="A1490" s="1"/>
    </row>
    <row r="1491" spans="1:1">
      <c r="A1491" s="1"/>
    </row>
    <row r="1492" spans="1:1">
      <c r="A1492" s="1"/>
    </row>
    <row r="1493" spans="1:1">
      <c r="A1493" s="1"/>
    </row>
    <row r="1494" spans="1:1">
      <c r="A1494" s="1"/>
    </row>
    <row r="1495" spans="1:1">
      <c r="A1495" s="1"/>
    </row>
    <row r="1496" spans="1:1">
      <c r="A1496" s="1"/>
    </row>
    <row r="1497" spans="1:1">
      <c r="A1497" s="1"/>
    </row>
    <row r="1498" spans="1:1">
      <c r="A1498" s="1"/>
    </row>
    <row r="1499" spans="1:1">
      <c r="A1499" s="1"/>
    </row>
    <row r="1500" spans="1:1">
      <c r="A1500" s="1"/>
    </row>
    <row r="1501" spans="1:1">
      <c r="A1501" s="1"/>
    </row>
    <row r="1502" spans="1:1">
      <c r="A1502" s="1"/>
    </row>
    <row r="1503" spans="1:1">
      <c r="A1503" s="1"/>
    </row>
    <row r="1504" spans="1:1">
      <c r="A1504" s="1"/>
    </row>
    <row r="1505" spans="1:1">
      <c r="A1505" s="1"/>
    </row>
    <row r="1506" spans="1:1">
      <c r="A1506" s="1"/>
    </row>
    <row r="1507" spans="1:1">
      <c r="A1507" s="1"/>
    </row>
    <row r="1508" spans="1:1">
      <c r="A1508" s="1"/>
    </row>
    <row r="1509" spans="1:1">
      <c r="A1509" s="1"/>
    </row>
    <row r="1510" spans="1:1">
      <c r="A1510" s="1"/>
    </row>
    <row r="1511" spans="1:1">
      <c r="A1511" s="1"/>
    </row>
    <row r="1512" spans="1:1">
      <c r="A1512" s="1"/>
    </row>
    <row r="1513" spans="1:1">
      <c r="A1513" s="1"/>
    </row>
    <row r="1514" spans="1:1">
      <c r="A1514" s="1"/>
    </row>
    <row r="1515" spans="1:1">
      <c r="A1515" s="1"/>
    </row>
    <row r="1516" spans="1:1">
      <c r="A1516" s="1"/>
    </row>
    <row r="1517" spans="1:1">
      <c r="A1517" s="1"/>
    </row>
    <row r="1518" spans="1:1">
      <c r="A1518" s="1"/>
    </row>
    <row r="1519" spans="1:1">
      <c r="A1519" s="1"/>
    </row>
    <row r="1520" spans="1:1">
      <c r="A1520" s="1"/>
    </row>
    <row r="1521" spans="1:1">
      <c r="A1521" s="1"/>
    </row>
    <row r="1522" spans="1:1">
      <c r="A1522" s="1"/>
    </row>
    <row r="1523" spans="1:1">
      <c r="A1523" s="1"/>
    </row>
    <row r="1524" spans="1:1">
      <c r="A1524" s="1"/>
    </row>
    <row r="1525" spans="1:1">
      <c r="A1525" s="1"/>
    </row>
    <row r="1526" spans="1:1">
      <c r="A1526" s="1"/>
    </row>
    <row r="1527" spans="1:1">
      <c r="A1527" s="1"/>
    </row>
    <row r="1528" spans="1:1">
      <c r="A1528" s="1"/>
    </row>
    <row r="1529" spans="1:1">
      <c r="A1529" s="1"/>
    </row>
    <row r="1530" spans="1:1">
      <c r="A1530" s="1"/>
    </row>
    <row r="1531" spans="1:1">
      <c r="A1531" s="1"/>
    </row>
    <row r="1532" spans="1:1">
      <c r="A1532" s="1"/>
    </row>
    <row r="1533" spans="1:1">
      <c r="A1533" s="1"/>
    </row>
    <row r="1534" spans="1:1">
      <c r="A1534" s="1"/>
    </row>
    <row r="1535" spans="1:1">
      <c r="A1535" s="1"/>
    </row>
    <row r="1536" spans="1:1">
      <c r="A1536" s="1"/>
    </row>
    <row r="1537" spans="1:1">
      <c r="A1537" s="1"/>
    </row>
    <row r="1538" spans="1:1">
      <c r="A1538" s="1"/>
    </row>
    <row r="1539" spans="1:1">
      <c r="A1539" s="1"/>
    </row>
    <row r="1540" spans="1:1">
      <c r="A1540" s="1"/>
    </row>
    <row r="1541" spans="1:1">
      <c r="A1541" s="1"/>
    </row>
    <row r="1542" spans="1:1">
      <c r="A1542" s="1"/>
    </row>
    <row r="1543" spans="1:1">
      <c r="A1543" s="1"/>
    </row>
    <row r="1544" spans="1:1">
      <c r="A1544" s="1"/>
    </row>
    <row r="1545" spans="1:1">
      <c r="A1545" s="1"/>
    </row>
    <row r="1546" spans="1:1">
      <c r="A1546" s="1"/>
    </row>
    <row r="1547" spans="1:1">
      <c r="A1547" s="1"/>
    </row>
    <row r="1548" spans="1:1">
      <c r="A1548" s="1"/>
    </row>
    <row r="1549" spans="1:1">
      <c r="A1549" s="1"/>
    </row>
    <row r="1550" spans="1:1">
      <c r="A1550" s="1"/>
    </row>
    <row r="1551" spans="1:1">
      <c r="A1551" s="1"/>
    </row>
    <row r="1552" spans="1:1">
      <c r="A1552" s="1"/>
    </row>
    <row r="1553" spans="1:1">
      <c r="A1553" s="1"/>
    </row>
    <row r="1554" spans="1:1">
      <c r="A1554" s="1"/>
    </row>
    <row r="1555" spans="1:1">
      <c r="A1555" s="1"/>
    </row>
    <row r="1556" spans="1:1">
      <c r="A1556" s="1"/>
    </row>
    <row r="1557" spans="1:1">
      <c r="A1557" s="1"/>
    </row>
    <row r="1558" spans="1:1">
      <c r="A1558" s="1"/>
    </row>
    <row r="1559" spans="1:1">
      <c r="A1559" s="1"/>
    </row>
    <row r="1560" spans="1:1">
      <c r="A1560" s="1"/>
    </row>
    <row r="1561" spans="1:1">
      <c r="A1561" s="1"/>
    </row>
    <row r="1562" spans="1:1">
      <c r="A1562" s="1"/>
    </row>
    <row r="1563" spans="1:1">
      <c r="A1563" s="1"/>
    </row>
    <row r="1564" spans="1:1">
      <c r="A1564" s="1"/>
    </row>
    <row r="1565" spans="1:1">
      <c r="A1565" s="1"/>
    </row>
    <row r="1566" spans="1:1">
      <c r="A1566" s="1"/>
    </row>
    <row r="1567" spans="1:1">
      <c r="A1567" s="1"/>
    </row>
    <row r="1568" spans="1:1">
      <c r="A1568" s="1"/>
    </row>
    <row r="1569" spans="1:1">
      <c r="A1569" s="1"/>
    </row>
    <row r="1570" spans="1:1">
      <c r="A1570" s="1"/>
    </row>
    <row r="1571" spans="1:1">
      <c r="A1571" s="1"/>
    </row>
    <row r="1572" spans="1:1">
      <c r="A1572" s="1"/>
    </row>
    <row r="1573" spans="1:1">
      <c r="A1573" s="1"/>
    </row>
    <row r="1574" spans="1:1">
      <c r="A1574" s="1"/>
    </row>
    <row r="1575" spans="1:1">
      <c r="A1575" s="1"/>
    </row>
    <row r="1576" spans="1:1">
      <c r="A1576" s="1"/>
    </row>
    <row r="1577" spans="1:1">
      <c r="A1577" s="1"/>
    </row>
    <row r="1578" spans="1:1">
      <c r="A1578" s="1"/>
    </row>
    <row r="1579" spans="1:1">
      <c r="A1579" s="1"/>
    </row>
    <row r="1580" spans="1:1">
      <c r="A1580" s="1"/>
    </row>
    <row r="1581" spans="1:1">
      <c r="A1581" s="1"/>
    </row>
    <row r="1582" spans="1:1">
      <c r="A1582" s="1"/>
    </row>
    <row r="1583" spans="1:1">
      <c r="A1583" s="1"/>
    </row>
    <row r="1584" spans="1:1">
      <c r="A1584" s="1"/>
    </row>
    <row r="1585" spans="1:1">
      <c r="A1585" s="1"/>
    </row>
    <row r="1586" spans="1:1">
      <c r="A1586" s="1"/>
    </row>
    <row r="1587" spans="1:1">
      <c r="A1587" s="1"/>
    </row>
    <row r="1588" spans="1:1">
      <c r="A1588" s="1"/>
    </row>
    <row r="1589" spans="1:1">
      <c r="A1589" s="1"/>
    </row>
    <row r="1590" spans="1:1">
      <c r="A1590" s="1"/>
    </row>
    <row r="1591" spans="1:1">
      <c r="A1591" s="1"/>
    </row>
    <row r="1592" spans="1:1">
      <c r="A1592" s="1"/>
    </row>
    <row r="1593" spans="1:1">
      <c r="A1593" s="1"/>
    </row>
    <row r="1594" spans="1:1">
      <c r="A1594" s="1"/>
    </row>
    <row r="1595" spans="1:1">
      <c r="A1595" s="1"/>
    </row>
    <row r="1596" spans="1:1">
      <c r="A1596" s="1"/>
    </row>
    <row r="1597" spans="1:1">
      <c r="A1597" s="1"/>
    </row>
    <row r="1598" spans="1:1">
      <c r="A1598" s="1"/>
    </row>
    <row r="1599" spans="1:1">
      <c r="A1599" s="1"/>
    </row>
    <row r="1600" spans="1:1">
      <c r="A1600" s="1"/>
    </row>
    <row r="1601" spans="1:1">
      <c r="A1601" s="1"/>
    </row>
    <row r="1602" spans="1:1">
      <c r="A1602" s="1"/>
    </row>
    <row r="1603" spans="1:1">
      <c r="A1603" s="1"/>
    </row>
    <row r="1604" spans="1:1">
      <c r="A1604" s="1"/>
    </row>
    <row r="1605" spans="1:1">
      <c r="A1605" s="1"/>
    </row>
    <row r="1606" spans="1:1">
      <c r="A1606" s="1"/>
    </row>
    <row r="1607" spans="1:1">
      <c r="A1607" s="1"/>
    </row>
    <row r="1608" spans="1:1">
      <c r="A1608" s="1"/>
    </row>
    <row r="1609" spans="1:1">
      <c r="A1609" s="1"/>
    </row>
    <row r="1610" spans="1:1">
      <c r="A1610" s="1"/>
    </row>
    <row r="1611" spans="1:1">
      <c r="A1611" s="1"/>
    </row>
    <row r="1612" spans="1:1">
      <c r="A1612" s="1"/>
    </row>
    <row r="1613" spans="1:1">
      <c r="A1613" s="1"/>
    </row>
    <row r="1614" spans="1:1">
      <c r="A1614" s="1"/>
    </row>
    <row r="1615" spans="1:1">
      <c r="A1615" s="1"/>
    </row>
    <row r="1616" spans="1:1">
      <c r="A1616" s="1"/>
    </row>
    <row r="1617" spans="1:1">
      <c r="A1617" s="1"/>
    </row>
    <row r="1618" spans="1:1">
      <c r="A1618" s="1"/>
    </row>
    <row r="1619" spans="1:1">
      <c r="A1619" s="1"/>
    </row>
    <row r="1620" spans="1:1">
      <c r="A1620" s="1"/>
    </row>
    <row r="1621" spans="1:1">
      <c r="A1621" s="1"/>
    </row>
    <row r="1622" spans="1:1">
      <c r="A1622" s="1"/>
    </row>
    <row r="1623" spans="1:1">
      <c r="A1623" s="1"/>
    </row>
    <row r="1624" spans="1:1">
      <c r="A1624" s="1"/>
    </row>
    <row r="1625" spans="1:1">
      <c r="A1625" s="1"/>
    </row>
    <row r="1626" spans="1:1">
      <c r="A1626" s="1"/>
    </row>
    <row r="1627" spans="1:1">
      <c r="A1627" s="1"/>
    </row>
    <row r="1628" spans="1:1">
      <c r="A1628" s="1"/>
    </row>
    <row r="1629" spans="1:1">
      <c r="A1629" s="1"/>
    </row>
    <row r="1630" spans="1:1">
      <c r="A1630" s="1"/>
    </row>
    <row r="1631" spans="1:1">
      <c r="A1631" s="1"/>
    </row>
    <row r="1632" spans="1:1">
      <c r="A1632" s="1"/>
    </row>
    <row r="1633" spans="1:1">
      <c r="A1633" s="1"/>
    </row>
    <row r="1634" spans="1:1">
      <c r="A1634" s="1"/>
    </row>
    <row r="1635" spans="1:1">
      <c r="A1635" s="1"/>
    </row>
    <row r="1636" spans="1:1">
      <c r="A1636" s="1"/>
    </row>
    <row r="1637" spans="1:1">
      <c r="A1637" s="1"/>
    </row>
    <row r="1638" spans="1:1">
      <c r="A1638" s="1"/>
    </row>
    <row r="1639" spans="1:1">
      <c r="A1639" s="1"/>
    </row>
    <row r="1640" spans="1:1">
      <c r="A1640" s="1"/>
    </row>
    <row r="1641" spans="1:1">
      <c r="A1641" s="1"/>
    </row>
    <row r="1642" spans="1:1">
      <c r="A1642" s="1"/>
    </row>
    <row r="1643" spans="1:1">
      <c r="A1643" s="1"/>
    </row>
    <row r="1644" spans="1:1">
      <c r="A1644" s="1"/>
    </row>
    <row r="1645" spans="1:1">
      <c r="A1645" s="1"/>
    </row>
    <row r="1646" spans="1:1">
      <c r="A1646" s="1"/>
    </row>
    <row r="1647" spans="1:1">
      <c r="A1647" s="1"/>
    </row>
    <row r="1648" spans="1:1">
      <c r="A1648" s="1"/>
    </row>
    <row r="1649" spans="1:1">
      <c r="A1649" s="1"/>
    </row>
    <row r="1650" spans="1:1">
      <c r="A1650" s="1"/>
    </row>
    <row r="1651" spans="1:1">
      <c r="A1651" s="1"/>
    </row>
    <row r="1652" spans="1:1">
      <c r="A1652" s="1"/>
    </row>
    <row r="1653" spans="1:1">
      <c r="A1653" s="1"/>
    </row>
    <row r="1654" spans="1:1">
      <c r="A1654" s="1"/>
    </row>
    <row r="1655" spans="1:1">
      <c r="A1655" s="1"/>
    </row>
    <row r="1656" spans="1:1">
      <c r="A1656" s="1"/>
    </row>
    <row r="1657" spans="1:1">
      <c r="A1657" s="1"/>
    </row>
    <row r="1658" spans="1:1">
      <c r="A1658" s="1"/>
    </row>
    <row r="1659" spans="1:1">
      <c r="A1659" s="1"/>
    </row>
    <row r="1660" spans="1:1">
      <c r="A1660" s="1"/>
    </row>
    <row r="1661" spans="1:1">
      <c r="A1661" s="1"/>
    </row>
    <row r="1662" spans="1:1">
      <c r="A1662" s="1"/>
    </row>
    <row r="1663" spans="1:1">
      <c r="A1663" s="1"/>
    </row>
    <row r="1664" spans="1:1">
      <c r="A1664" s="1"/>
    </row>
    <row r="1665" spans="1:1">
      <c r="A1665" s="1"/>
    </row>
    <row r="1666" spans="1:1">
      <c r="A1666" s="1"/>
    </row>
    <row r="1667" spans="1:1">
      <c r="A1667" s="1"/>
    </row>
    <row r="1668" spans="1:1">
      <c r="A1668" s="1"/>
    </row>
    <row r="1669" spans="1:1">
      <c r="A1669" s="1"/>
    </row>
    <row r="1670" spans="1:1">
      <c r="A1670" s="1"/>
    </row>
    <row r="1671" spans="1:1">
      <c r="A1671" s="1"/>
    </row>
    <row r="1672" spans="1:1">
      <c r="A1672" s="1"/>
    </row>
    <row r="1673" spans="1:1">
      <c r="A1673" s="1"/>
    </row>
    <row r="1674" spans="1:1">
      <c r="A1674" s="1"/>
    </row>
    <row r="1675" spans="1:1">
      <c r="A1675" s="1"/>
    </row>
    <row r="1676" spans="1:1">
      <c r="A1676" s="1"/>
    </row>
    <row r="1677" spans="1:1">
      <c r="A1677" s="1"/>
    </row>
    <row r="1678" spans="1:1">
      <c r="A1678" s="1"/>
    </row>
    <row r="1679" spans="1:1">
      <c r="A1679" s="1"/>
    </row>
    <row r="1680" spans="1:1">
      <c r="A1680" s="1"/>
    </row>
    <row r="1681" spans="1:1">
      <c r="A1681" s="1"/>
    </row>
    <row r="1682" spans="1:1">
      <c r="A1682" s="1"/>
    </row>
    <row r="1683" spans="1:1">
      <c r="A1683" s="1"/>
    </row>
    <row r="1684" spans="1:1">
      <c r="A1684" s="1"/>
    </row>
    <row r="1685" spans="1:1">
      <c r="A1685" s="1"/>
    </row>
    <row r="1686" spans="1:1">
      <c r="A1686" s="1"/>
    </row>
    <row r="1687" spans="1:1">
      <c r="A1687" s="1"/>
    </row>
    <row r="1688" spans="1:1">
      <c r="A1688" s="1"/>
    </row>
    <row r="1689" spans="1:1">
      <c r="A1689" s="1"/>
    </row>
    <row r="1690" spans="1:1">
      <c r="A1690" s="1"/>
    </row>
    <row r="1691" spans="1:1">
      <c r="A1691" s="1"/>
    </row>
    <row r="1692" spans="1:1">
      <c r="A1692" s="1"/>
    </row>
    <row r="1693" spans="1:1">
      <c r="A1693" s="1"/>
    </row>
    <row r="1694" spans="1:1">
      <c r="A1694" s="1"/>
    </row>
    <row r="1695" spans="1:1">
      <c r="A1695" s="1"/>
    </row>
    <row r="1696" spans="1:1">
      <c r="A1696" s="1"/>
    </row>
    <row r="1697" spans="1:1">
      <c r="A1697" s="1"/>
    </row>
    <row r="1698" spans="1:1">
      <c r="A1698" s="1"/>
    </row>
    <row r="1699" spans="1:1">
      <c r="A1699" s="1"/>
    </row>
    <row r="1700" spans="1:1">
      <c r="A1700" s="1"/>
    </row>
    <row r="1701" spans="1:1">
      <c r="A1701" s="1"/>
    </row>
    <row r="1702" spans="1:1">
      <c r="A1702" s="1"/>
    </row>
    <row r="1703" spans="1:1">
      <c r="A1703" s="1"/>
    </row>
    <row r="1704" spans="1:1">
      <c r="A1704" s="1"/>
    </row>
    <row r="1705" spans="1:1">
      <c r="A1705" s="1"/>
    </row>
    <row r="1706" spans="1:1">
      <c r="A1706" s="1"/>
    </row>
    <row r="1707" spans="1:1">
      <c r="A1707" s="1"/>
    </row>
    <row r="1708" spans="1:1">
      <c r="A1708" s="1"/>
    </row>
    <row r="1709" spans="1:1">
      <c r="A1709" s="1"/>
    </row>
    <row r="1710" spans="1:1">
      <c r="A1710" s="1"/>
    </row>
    <row r="1711" spans="1:1">
      <c r="A1711" s="1"/>
    </row>
    <row r="1712" spans="1:1">
      <c r="A1712" s="1"/>
    </row>
    <row r="1713" spans="1:1">
      <c r="A1713" s="1"/>
    </row>
    <row r="1714" spans="1:1">
      <c r="A1714" s="1"/>
    </row>
    <row r="1715" spans="1:1">
      <c r="A1715" s="1"/>
    </row>
    <row r="1716" spans="1:1">
      <c r="A1716" s="1"/>
    </row>
    <row r="1717" spans="1:1">
      <c r="A1717" s="1"/>
    </row>
    <row r="1718" spans="1:1">
      <c r="A1718" s="1"/>
    </row>
    <row r="1719" spans="1:1">
      <c r="A1719" s="1"/>
    </row>
    <row r="1720" spans="1:1">
      <c r="A1720" s="1"/>
    </row>
    <row r="1721" spans="1:1">
      <c r="A1721" s="1"/>
    </row>
    <row r="1722" spans="1:1">
      <c r="A1722" s="1"/>
    </row>
    <row r="1723" spans="1:1">
      <c r="A1723" s="1"/>
    </row>
    <row r="1724" spans="1:1">
      <c r="A1724" s="1"/>
    </row>
    <row r="1725" spans="1:1">
      <c r="A1725" s="1"/>
    </row>
    <row r="1726" spans="1:1">
      <c r="A1726" s="1"/>
    </row>
    <row r="1727" spans="1:1">
      <c r="A1727" s="1"/>
    </row>
    <row r="1728" spans="1:1">
      <c r="A1728" s="1"/>
    </row>
    <row r="1729" spans="1:1">
      <c r="A1729" s="1"/>
    </row>
    <row r="1730" spans="1:1">
      <c r="A1730" s="1"/>
    </row>
    <row r="1731" spans="1:1">
      <c r="A1731" s="1"/>
    </row>
    <row r="1732" spans="1:1">
      <c r="A1732" s="1"/>
    </row>
    <row r="1733" spans="1:1">
      <c r="A1733" s="1"/>
    </row>
    <row r="1734" spans="1:1">
      <c r="A1734" s="1"/>
    </row>
    <row r="1735" spans="1:1">
      <c r="A1735" s="1"/>
    </row>
    <row r="1736" spans="1:1">
      <c r="A1736" s="1"/>
    </row>
    <row r="1737" spans="1:1">
      <c r="A1737" s="1"/>
    </row>
    <row r="1738" spans="1:1">
      <c r="A1738" s="1"/>
    </row>
    <row r="1739" spans="1:1">
      <c r="A1739" s="1"/>
    </row>
    <row r="1740" spans="1:1">
      <c r="A1740" s="1"/>
    </row>
    <row r="1741" spans="1:1">
      <c r="A1741" s="1"/>
    </row>
    <row r="1742" spans="1:1">
      <c r="A1742" s="1"/>
    </row>
    <row r="1743" spans="1:1">
      <c r="A1743" s="1"/>
    </row>
    <row r="1744" spans="1:1">
      <c r="A1744" s="1"/>
    </row>
    <row r="1745" spans="1:1">
      <c r="A1745" s="1"/>
    </row>
    <row r="1746" spans="1:1">
      <c r="A1746" s="1"/>
    </row>
    <row r="1747" spans="1:1">
      <c r="A1747" s="1"/>
    </row>
    <row r="1748" spans="1:1">
      <c r="A1748" s="1"/>
    </row>
    <row r="1749" spans="1:1">
      <c r="A1749" s="1"/>
    </row>
    <row r="1750" spans="1:1">
      <c r="A1750" s="1"/>
    </row>
    <row r="1751" spans="1:1">
      <c r="A1751" s="1"/>
    </row>
    <row r="1752" spans="1:1">
      <c r="A1752" s="1"/>
    </row>
    <row r="1753" spans="1:1">
      <c r="A1753" s="1"/>
    </row>
    <row r="1754" spans="1:1">
      <c r="A1754" s="1"/>
    </row>
    <row r="1755" spans="1:1">
      <c r="A1755" s="1"/>
    </row>
    <row r="1756" spans="1:1">
      <c r="A1756" s="1"/>
    </row>
    <row r="1757" spans="1:1">
      <c r="A1757" s="1"/>
    </row>
    <row r="1758" spans="1:1">
      <c r="A1758" s="1"/>
    </row>
    <row r="1759" spans="1:1">
      <c r="A1759" s="1"/>
    </row>
    <row r="1760" spans="1:1">
      <c r="A1760" s="1"/>
    </row>
    <row r="1761" spans="1:1">
      <c r="A1761" s="1"/>
    </row>
    <row r="1762" spans="1:1">
      <c r="A1762" s="1"/>
    </row>
    <row r="1763" spans="1:1">
      <c r="A1763" s="1"/>
    </row>
    <row r="1764" spans="1:1">
      <c r="A1764" s="1"/>
    </row>
    <row r="1765" spans="1:1">
      <c r="A1765" s="1"/>
    </row>
    <row r="1766" spans="1:1">
      <c r="A1766" s="1"/>
    </row>
    <row r="1767" spans="1:1">
      <c r="A1767" s="1"/>
    </row>
    <row r="1768" spans="1:1">
      <c r="A1768" s="1"/>
    </row>
    <row r="1769" spans="1:1">
      <c r="A1769" s="1"/>
    </row>
    <row r="1770" spans="1:1">
      <c r="A1770" s="1"/>
    </row>
    <row r="1771" spans="1:1">
      <c r="A1771" s="1"/>
    </row>
    <row r="1772" spans="1:1">
      <c r="A1772" s="1"/>
    </row>
    <row r="1773" spans="1:1">
      <c r="A1773" s="1"/>
    </row>
    <row r="1774" spans="1:1">
      <c r="A1774" s="1"/>
    </row>
    <row r="1775" spans="1:1">
      <c r="A1775" s="1"/>
    </row>
    <row r="1776" spans="1:1">
      <c r="A1776" s="1"/>
    </row>
    <row r="1777" spans="1:1">
      <c r="A1777" s="1"/>
    </row>
    <row r="1778" spans="1:1">
      <c r="A1778" s="1"/>
    </row>
    <row r="1779" spans="1:1">
      <c r="A1779" s="1"/>
    </row>
    <row r="1780" spans="1:1">
      <c r="A1780" s="1"/>
    </row>
    <row r="1781" spans="1:1">
      <c r="A1781" s="1"/>
    </row>
    <row r="1782" spans="1:1">
      <c r="A1782" s="1"/>
    </row>
    <row r="1783" spans="1:1">
      <c r="A1783" s="1"/>
    </row>
    <row r="1784" spans="1:1">
      <c r="A1784" s="1"/>
    </row>
    <row r="1785" spans="1:1">
      <c r="A1785" s="1"/>
    </row>
    <row r="1786" spans="1:1">
      <c r="A1786" s="1"/>
    </row>
    <row r="1787" spans="1:1">
      <c r="A1787" s="1"/>
    </row>
    <row r="1788" spans="1:1">
      <c r="A1788" s="1"/>
    </row>
    <row r="1789" spans="1:1">
      <c r="A1789" s="1"/>
    </row>
    <row r="1790" spans="1:1">
      <c r="A1790" s="1"/>
    </row>
    <row r="1791" spans="1:1">
      <c r="A1791" s="1"/>
    </row>
    <row r="1792" spans="1:1">
      <c r="A1792" s="1"/>
    </row>
    <row r="1793" spans="1:1">
      <c r="A1793" s="1"/>
    </row>
    <row r="1794" spans="1:1">
      <c r="A1794" s="1"/>
    </row>
    <row r="1795" spans="1:1">
      <c r="A1795" s="1"/>
    </row>
    <row r="1796" spans="1:1">
      <c r="A1796" s="1"/>
    </row>
    <row r="1797" spans="1:1">
      <c r="A1797" s="1"/>
    </row>
    <row r="1798" spans="1:1">
      <c r="A1798" s="1"/>
    </row>
    <row r="1799" spans="1:1">
      <c r="A1799" s="1"/>
    </row>
    <row r="1800" spans="1:1">
      <c r="A1800" s="1"/>
    </row>
    <row r="1801" spans="1:1">
      <c r="A1801" s="1"/>
    </row>
    <row r="1802" spans="1:1">
      <c r="A1802" s="1"/>
    </row>
    <row r="1803" spans="1:1">
      <c r="A1803" s="1"/>
    </row>
    <row r="1804" spans="1:1">
      <c r="A1804" s="1"/>
    </row>
    <row r="1805" spans="1:1">
      <c r="A1805" s="1"/>
    </row>
    <row r="1806" spans="1:1">
      <c r="A1806" s="1"/>
    </row>
    <row r="1807" spans="1:1">
      <c r="A1807" s="1"/>
    </row>
    <row r="1808" spans="1:1">
      <c r="A1808" s="1"/>
    </row>
    <row r="1809" spans="1:1">
      <c r="A1809" s="1"/>
    </row>
    <row r="1810" spans="1:1">
      <c r="A1810" s="1"/>
    </row>
    <row r="1811" spans="1:1">
      <c r="A1811" s="1"/>
    </row>
    <row r="1812" spans="1:1">
      <c r="A1812" s="1"/>
    </row>
    <row r="1813" spans="1:1">
      <c r="A1813" s="1"/>
    </row>
    <row r="1814" spans="1:1">
      <c r="A1814" s="1"/>
    </row>
    <row r="1815" spans="1:1">
      <c r="A1815" s="1"/>
    </row>
    <row r="1816" spans="1:1">
      <c r="A1816" s="1"/>
    </row>
    <row r="1817" spans="1:1">
      <c r="A1817" s="1"/>
    </row>
    <row r="1818" spans="1:1">
      <c r="A1818" s="1"/>
    </row>
    <row r="1819" spans="1:1">
      <c r="A1819" s="1"/>
    </row>
    <row r="1820" spans="1:1">
      <c r="A1820" s="1"/>
    </row>
    <row r="1821" spans="1:1">
      <c r="A1821" s="1"/>
    </row>
    <row r="1822" spans="1:1">
      <c r="A1822" s="1"/>
    </row>
    <row r="1823" spans="1:1">
      <c r="A1823" s="1"/>
    </row>
    <row r="1824" spans="1:1">
      <c r="A1824" s="1"/>
    </row>
    <row r="1825" spans="1:1">
      <c r="A1825" s="1"/>
    </row>
    <row r="1826" spans="1:1">
      <c r="A1826" s="1"/>
    </row>
    <row r="1827" spans="1:1">
      <c r="A1827" s="1"/>
    </row>
    <row r="1828" spans="1:1">
      <c r="A1828" s="1"/>
    </row>
    <row r="1829" spans="1:1">
      <c r="A1829" s="1"/>
    </row>
    <row r="1830" spans="1:1">
      <c r="A1830" s="1"/>
    </row>
    <row r="1831" spans="1:1">
      <c r="A1831" s="1"/>
    </row>
    <row r="1832" spans="1:1">
      <c r="A1832" s="1"/>
    </row>
    <row r="1833" spans="1:1">
      <c r="A1833" s="1"/>
    </row>
    <row r="1834" spans="1:1">
      <c r="A1834" s="1"/>
    </row>
    <row r="1835" spans="1:1">
      <c r="A1835" s="1"/>
    </row>
    <row r="1836" spans="1:1">
      <c r="A1836" s="1"/>
    </row>
    <row r="1837" spans="1:1">
      <c r="A1837" s="1"/>
    </row>
    <row r="1838" spans="1:1">
      <c r="A1838" s="1"/>
    </row>
    <row r="1839" spans="1:1">
      <c r="A1839" s="1"/>
    </row>
    <row r="1840" spans="1:1">
      <c r="A1840" s="1"/>
    </row>
    <row r="1841" spans="1:1">
      <c r="A1841" s="1"/>
    </row>
    <row r="1842" spans="1:1">
      <c r="A1842" s="1"/>
    </row>
    <row r="1843" spans="1:1">
      <c r="A1843" s="1"/>
    </row>
    <row r="1844" spans="1:1">
      <c r="A1844" s="1"/>
    </row>
    <row r="1845" spans="1:1">
      <c r="A1845" s="1"/>
    </row>
    <row r="1846" spans="1:1">
      <c r="A1846" s="1"/>
    </row>
    <row r="1847" spans="1:1">
      <c r="A1847" s="1"/>
    </row>
    <row r="1848" spans="1:1">
      <c r="A1848" s="1"/>
    </row>
    <row r="1849" spans="1:1">
      <c r="A1849" s="1"/>
    </row>
    <row r="1850" spans="1:1">
      <c r="A1850" s="1"/>
    </row>
    <row r="1851" spans="1:1">
      <c r="A1851" s="1"/>
    </row>
    <row r="1852" spans="1:1">
      <c r="A1852" s="1"/>
    </row>
    <row r="1853" spans="1:1">
      <c r="A1853" s="1"/>
    </row>
    <row r="1854" spans="1:1">
      <c r="A1854" s="1"/>
    </row>
    <row r="1855" spans="1:1">
      <c r="A1855" s="1"/>
    </row>
    <row r="1856" spans="1:1">
      <c r="A1856" s="1"/>
    </row>
    <row r="1857" spans="1:1">
      <c r="A1857" s="1"/>
    </row>
    <row r="1858" spans="1:1">
      <c r="A1858" s="1"/>
    </row>
    <row r="1859" spans="1:1">
      <c r="A1859" s="1"/>
    </row>
    <row r="1860" spans="1:1">
      <c r="A1860" s="1"/>
    </row>
    <row r="1861" spans="1:1">
      <c r="A1861" s="1"/>
    </row>
    <row r="1862" spans="1:1">
      <c r="A1862" s="1"/>
    </row>
    <row r="1863" spans="1:1">
      <c r="A1863" s="1"/>
    </row>
    <row r="1864" spans="1:1">
      <c r="A1864" s="1"/>
    </row>
    <row r="1865" spans="1:1">
      <c r="A1865" s="1"/>
    </row>
    <row r="1866" spans="1:1">
      <c r="A1866" s="1"/>
    </row>
    <row r="1867" spans="1:1">
      <c r="A1867" s="1"/>
    </row>
    <row r="1868" spans="1:1">
      <c r="A1868" s="1"/>
    </row>
    <row r="1869" spans="1:1">
      <c r="A1869" s="1"/>
    </row>
    <row r="1870" spans="1:1">
      <c r="A1870" s="1"/>
    </row>
    <row r="1871" spans="1:1">
      <c r="A1871" s="1"/>
    </row>
    <row r="1872" spans="1:1">
      <c r="A1872" s="1"/>
    </row>
    <row r="1873" spans="1:1">
      <c r="A1873" s="1"/>
    </row>
    <row r="1874" spans="1:1">
      <c r="A1874" s="1"/>
    </row>
    <row r="1875" spans="1:1">
      <c r="A1875" s="1"/>
    </row>
    <row r="1876" spans="1:1">
      <c r="A1876" s="1"/>
    </row>
    <row r="1877" spans="1:1">
      <c r="A1877" s="1"/>
    </row>
    <row r="1878" spans="1:1">
      <c r="A1878" s="1"/>
    </row>
    <row r="1879" spans="1:1">
      <c r="A1879" s="1"/>
    </row>
    <row r="1880" spans="1:1">
      <c r="A1880" s="1"/>
    </row>
    <row r="1881" spans="1:1">
      <c r="A1881" s="1"/>
    </row>
    <row r="1882" spans="1:1">
      <c r="A1882" s="1"/>
    </row>
    <row r="1883" spans="1:1">
      <c r="A1883" s="1"/>
    </row>
    <row r="1884" spans="1:1">
      <c r="A1884" s="1"/>
    </row>
    <row r="1885" spans="1:1">
      <c r="A1885" s="1"/>
    </row>
    <row r="1886" spans="1:1">
      <c r="A1886" s="1"/>
    </row>
    <row r="1887" spans="1:1">
      <c r="A1887" s="1"/>
    </row>
    <row r="1888" spans="1:1">
      <c r="A1888" s="1"/>
    </row>
    <row r="1889" spans="1:1">
      <c r="A1889" s="1"/>
    </row>
    <row r="1890" spans="1:1">
      <c r="A1890" s="1"/>
    </row>
    <row r="1891" spans="1:1">
      <c r="A1891" s="1"/>
    </row>
    <row r="1892" spans="1:1">
      <c r="A1892" s="1"/>
    </row>
    <row r="1893" spans="1:1">
      <c r="A1893" s="1"/>
    </row>
    <row r="1894" spans="1:1">
      <c r="A1894" s="1"/>
    </row>
    <row r="1895" spans="1:1">
      <c r="A1895" s="1"/>
    </row>
    <row r="1896" spans="1:1">
      <c r="A1896" s="1"/>
    </row>
    <row r="1897" spans="1:1">
      <c r="A1897" s="1"/>
    </row>
    <row r="1898" spans="1:1">
      <c r="A1898" s="1"/>
    </row>
    <row r="1899" spans="1:1">
      <c r="A1899" s="1"/>
    </row>
    <row r="1900" spans="1:1">
      <c r="A1900" s="1"/>
    </row>
    <row r="1901" spans="1:1">
      <c r="A1901" s="1"/>
    </row>
    <row r="1902" spans="1:1">
      <c r="A1902" s="1"/>
    </row>
    <row r="1903" spans="1:1">
      <c r="A1903" s="1"/>
    </row>
    <row r="1904" spans="1:1">
      <c r="A1904" s="1"/>
    </row>
    <row r="1905" spans="1:1">
      <c r="A1905" s="1"/>
    </row>
    <row r="1906" spans="1:1">
      <c r="A1906" s="1"/>
    </row>
    <row r="1907" spans="1:1">
      <c r="A1907" s="1"/>
    </row>
    <row r="1908" spans="1:1">
      <c r="A1908" s="1"/>
    </row>
    <row r="1909" spans="1:1">
      <c r="A1909" s="1"/>
    </row>
    <row r="1910" spans="1:1">
      <c r="A1910" s="1"/>
    </row>
    <row r="1911" spans="1:1">
      <c r="A1911" s="1"/>
    </row>
    <row r="1912" spans="1:1">
      <c r="A1912" s="1"/>
    </row>
    <row r="1913" spans="1:1">
      <c r="A1913" s="1"/>
    </row>
    <row r="1914" spans="1:1">
      <c r="A1914" s="1"/>
    </row>
    <row r="1915" spans="1:1">
      <c r="A1915" s="1"/>
    </row>
    <row r="1916" spans="1:1">
      <c r="A1916" s="1"/>
    </row>
    <row r="1917" spans="1:1">
      <c r="A1917" s="1"/>
    </row>
    <row r="1918" spans="1:1">
      <c r="A1918" s="1"/>
    </row>
    <row r="1919" spans="1:1">
      <c r="A1919" s="1"/>
    </row>
    <row r="1920" spans="1:1">
      <c r="A1920" s="1"/>
    </row>
    <row r="1921" spans="1:1">
      <c r="A1921" s="1"/>
    </row>
    <row r="1922" spans="1:1">
      <c r="A1922" s="1"/>
    </row>
    <row r="1923" spans="1:1">
      <c r="A1923" s="1"/>
    </row>
    <row r="1924" spans="1:1">
      <c r="A1924" s="1"/>
    </row>
    <row r="1925" spans="1:1">
      <c r="A1925" s="1"/>
    </row>
    <row r="1926" spans="1:1">
      <c r="A1926" s="1"/>
    </row>
    <row r="1927" spans="1:1">
      <c r="A1927" s="1"/>
    </row>
    <row r="1928" spans="1:1">
      <c r="A1928" s="1"/>
    </row>
    <row r="1929" spans="1:1">
      <c r="A1929" s="1"/>
    </row>
    <row r="1930" spans="1:1">
      <c r="A1930" s="1"/>
    </row>
    <row r="1931" spans="1:1">
      <c r="A1931" s="1"/>
    </row>
    <row r="1932" spans="1:1">
      <c r="A1932" s="1"/>
    </row>
    <row r="1933" spans="1:1">
      <c r="A1933" s="1"/>
    </row>
    <row r="1934" spans="1:1">
      <c r="A1934" s="1"/>
    </row>
    <row r="1935" spans="1:1">
      <c r="A1935" s="1"/>
    </row>
    <row r="1936" spans="1:1">
      <c r="A1936" s="1"/>
    </row>
    <row r="1937" spans="1:1">
      <c r="A1937" s="1"/>
    </row>
    <row r="1938" spans="1:1">
      <c r="A1938" s="1"/>
    </row>
    <row r="1939" spans="1:1">
      <c r="A1939" s="1"/>
    </row>
    <row r="1940" spans="1:1">
      <c r="A1940" s="1"/>
    </row>
    <row r="1941" spans="1:1">
      <c r="A1941" s="1"/>
    </row>
    <row r="1942" spans="1:1">
      <c r="A1942" s="1"/>
    </row>
    <row r="1943" spans="1:1">
      <c r="A1943" s="1"/>
    </row>
    <row r="1944" spans="1:1">
      <c r="A1944" s="1"/>
    </row>
    <row r="1945" spans="1:1">
      <c r="A1945" s="1"/>
    </row>
    <row r="1946" spans="1:1">
      <c r="A1946" s="1"/>
    </row>
    <row r="1947" spans="1:1">
      <c r="A1947" s="1"/>
    </row>
    <row r="1948" spans="1:1">
      <c r="A1948" s="1"/>
    </row>
    <row r="1949" spans="1:1">
      <c r="A1949" s="1"/>
    </row>
    <row r="1950" spans="1:1">
      <c r="A1950" s="1"/>
    </row>
    <row r="1951" spans="1:1">
      <c r="A1951" s="1"/>
    </row>
    <row r="1952" spans="1:1">
      <c r="A1952" s="1"/>
    </row>
    <row r="1953" spans="1:1">
      <c r="A1953" s="1"/>
    </row>
    <row r="1954" spans="1:1">
      <c r="A1954" s="1"/>
    </row>
    <row r="1955" spans="1:1">
      <c r="A1955" s="1"/>
    </row>
    <row r="1956" spans="1:1">
      <c r="A1956" s="1"/>
    </row>
    <row r="1957" spans="1:1">
      <c r="A1957" s="1"/>
    </row>
    <row r="1958" spans="1:1">
      <c r="A1958" s="1"/>
    </row>
    <row r="1959" spans="1:1">
      <c r="A1959" s="1"/>
    </row>
    <row r="1960" spans="1:1">
      <c r="A1960" s="1"/>
    </row>
    <row r="1961" spans="1:1">
      <c r="A1961" s="1"/>
    </row>
    <row r="1962" spans="1:1">
      <c r="A1962" s="1"/>
    </row>
    <row r="1963" spans="1:1">
      <c r="A1963" s="1"/>
    </row>
    <row r="1964" spans="1:1">
      <c r="A1964" s="1"/>
    </row>
    <row r="1965" spans="1:1">
      <c r="A1965" s="1"/>
    </row>
    <row r="1966" spans="1:1">
      <c r="A1966" s="1"/>
    </row>
    <row r="1967" spans="1:1">
      <c r="A1967" s="1"/>
    </row>
    <row r="1968" spans="1:1">
      <c r="A1968" s="1"/>
    </row>
    <row r="1969" spans="1:1">
      <c r="A1969" s="1"/>
    </row>
    <row r="1970" spans="1:1">
      <c r="A1970" s="1"/>
    </row>
    <row r="1971" spans="1:1">
      <c r="A1971" s="1"/>
    </row>
    <row r="1972" spans="1:1">
      <c r="A1972" s="1"/>
    </row>
    <row r="1973" spans="1:1">
      <c r="A1973" s="1"/>
    </row>
    <row r="1974" spans="1:1">
      <c r="A1974" s="1"/>
    </row>
    <row r="1975" spans="1:1">
      <c r="A1975" s="1"/>
    </row>
    <row r="1976" spans="1:1">
      <c r="A1976" s="1"/>
    </row>
    <row r="1977" spans="1:1">
      <c r="A1977" s="1"/>
    </row>
    <row r="1978" spans="1:1">
      <c r="A1978" s="1"/>
    </row>
    <row r="1979" spans="1:1">
      <c r="A1979" s="1"/>
    </row>
    <row r="1980" spans="1:1">
      <c r="A1980" s="1"/>
    </row>
    <row r="1981" spans="1:1">
      <c r="A1981" s="1"/>
    </row>
    <row r="1982" spans="1:1">
      <c r="A1982" s="1"/>
    </row>
    <row r="1983" spans="1:1">
      <c r="A1983" s="1"/>
    </row>
    <row r="1984" spans="1:1">
      <c r="A1984" s="1"/>
    </row>
    <row r="1985" spans="1:1">
      <c r="A1985" s="1"/>
    </row>
    <row r="1986" spans="1:1">
      <c r="A1986" s="1"/>
    </row>
    <row r="1987" spans="1:1">
      <c r="A1987" s="1"/>
    </row>
    <row r="1988" spans="1:1">
      <c r="A1988" s="1"/>
    </row>
    <row r="1989" spans="1:1">
      <c r="A1989" s="1"/>
    </row>
    <row r="1990" spans="1:1">
      <c r="A1990" s="1"/>
    </row>
    <row r="1991" spans="1:1">
      <c r="A1991" s="1"/>
    </row>
    <row r="1992" spans="1:1">
      <c r="A1992" s="1"/>
    </row>
    <row r="1993" spans="1:1">
      <c r="A1993" s="1"/>
    </row>
    <row r="1994" spans="1:1">
      <c r="A1994" s="1"/>
    </row>
    <row r="1995" spans="1:1">
      <c r="A1995" s="1"/>
    </row>
    <row r="1996" spans="1:1">
      <c r="A1996" s="1"/>
    </row>
    <row r="1997" spans="1:1">
      <c r="A1997" s="1"/>
    </row>
    <row r="1998" spans="1:1">
      <c r="A1998" s="1"/>
    </row>
    <row r="1999" spans="1:1">
      <c r="A1999" s="1"/>
    </row>
    <row r="2000" spans="1:1">
      <c r="A2000" s="1"/>
    </row>
    <row r="2001" spans="1:1">
      <c r="A2001" s="1"/>
    </row>
    <row r="2002" spans="1:1">
      <c r="A2002" s="1"/>
    </row>
    <row r="2003" spans="1:1">
      <c r="A2003" s="1"/>
    </row>
    <row r="2004" spans="1:1">
      <c r="A2004" s="1"/>
    </row>
    <row r="2005" spans="1:1">
      <c r="A2005" s="1"/>
    </row>
    <row r="2006" spans="1:1">
      <c r="A2006" s="1"/>
    </row>
    <row r="2007" spans="1:1">
      <c r="A2007" s="1"/>
    </row>
    <row r="2008" spans="1:1">
      <c r="A2008" s="1"/>
    </row>
    <row r="2009" spans="1:1">
      <c r="A2009" s="1"/>
    </row>
    <row r="2010" spans="1:1">
      <c r="A2010" s="1"/>
    </row>
    <row r="2011" spans="1:1">
      <c r="A2011" s="1"/>
    </row>
    <row r="2012" spans="1:1">
      <c r="A2012" s="1"/>
    </row>
    <row r="2013" spans="1:1">
      <c r="A2013" s="1"/>
    </row>
    <row r="2014" spans="1:1">
      <c r="A2014" s="1"/>
    </row>
    <row r="2015" spans="1:1">
      <c r="A2015" s="1"/>
    </row>
    <row r="2016" spans="1:1">
      <c r="A2016" s="1"/>
    </row>
    <row r="2017" spans="1:1">
      <c r="A2017" s="1"/>
    </row>
    <row r="2018" spans="1:1">
      <c r="A2018" s="1"/>
    </row>
    <row r="2019" spans="1:1">
      <c r="A2019" s="1"/>
    </row>
    <row r="2020" spans="1:1">
      <c r="A2020" s="1"/>
    </row>
    <row r="2021" spans="1:1">
      <c r="A2021" s="1"/>
    </row>
    <row r="2022" spans="1:1">
      <c r="A2022" s="1"/>
    </row>
    <row r="2023" spans="1:1">
      <c r="A2023" s="1"/>
    </row>
    <row r="2024" spans="1:1">
      <c r="A2024" s="1"/>
    </row>
    <row r="2025" spans="1:1">
      <c r="A2025" s="1"/>
    </row>
    <row r="2026" spans="1:1">
      <c r="A2026" s="1"/>
    </row>
    <row r="2027" spans="1:1">
      <c r="A2027" s="1"/>
    </row>
    <row r="2028" spans="1:1">
      <c r="A2028" s="1"/>
    </row>
    <row r="2029" spans="1:1">
      <c r="A2029" s="1"/>
    </row>
    <row r="2030" spans="1:1">
      <c r="A2030" s="1"/>
    </row>
    <row r="2031" spans="1:1">
      <c r="A2031" s="1"/>
    </row>
    <row r="2032" spans="1:1">
      <c r="A2032" s="1"/>
    </row>
    <row r="2033" spans="1:1">
      <c r="A2033" s="1"/>
    </row>
    <row r="2034" spans="1:1">
      <c r="A2034" s="1"/>
    </row>
    <row r="2035" spans="1:1">
      <c r="A2035" s="1"/>
    </row>
    <row r="2036" spans="1:1">
      <c r="A2036" s="1"/>
    </row>
    <row r="2037" spans="1:1">
      <c r="A2037" s="1"/>
    </row>
    <row r="2038" spans="1:1">
      <c r="A2038" s="1"/>
    </row>
    <row r="2039" spans="1:1">
      <c r="A2039" s="1"/>
    </row>
    <row r="2040" spans="1:1">
      <c r="A2040" s="1"/>
    </row>
    <row r="2041" spans="1:1">
      <c r="A2041" s="1"/>
    </row>
    <row r="2042" spans="1:1">
      <c r="A2042" s="1"/>
    </row>
    <row r="2043" spans="1:1">
      <c r="A2043" s="1"/>
    </row>
    <row r="2044" spans="1:1">
      <c r="A2044" s="1"/>
    </row>
    <row r="2045" spans="1:1">
      <c r="A2045" s="1"/>
    </row>
    <row r="2046" spans="1:1">
      <c r="A2046" s="1"/>
    </row>
    <row r="2047" spans="1:1">
      <c r="A2047" s="1"/>
    </row>
    <row r="2048" spans="1:1">
      <c r="A2048" s="1"/>
    </row>
    <row r="2049" spans="1:1">
      <c r="A2049" s="1"/>
    </row>
    <row r="2050" spans="1:1">
      <c r="A2050" s="1"/>
    </row>
    <row r="2051" spans="1:1">
      <c r="A2051" s="1"/>
    </row>
    <row r="2052" spans="1:1">
      <c r="A2052" s="1"/>
    </row>
    <row r="2053" spans="1:1">
      <c r="A2053" s="1"/>
    </row>
    <row r="2054" spans="1:1">
      <c r="A2054" s="1"/>
    </row>
    <row r="2055" spans="1:1">
      <c r="A2055" s="1"/>
    </row>
    <row r="2056" spans="1:1">
      <c r="A2056" s="1"/>
    </row>
    <row r="2057" spans="1:1">
      <c r="A2057" s="1"/>
    </row>
    <row r="2058" spans="1:1">
      <c r="A2058" s="1"/>
    </row>
    <row r="2059" spans="1:1">
      <c r="A2059" s="1"/>
    </row>
    <row r="2060" spans="1:1">
      <c r="A2060" s="1"/>
    </row>
    <row r="2061" spans="1:1">
      <c r="A2061" s="1"/>
    </row>
    <row r="2062" spans="1:1">
      <c r="A2062" s="1"/>
    </row>
    <row r="2063" spans="1:1">
      <c r="A2063" s="1"/>
    </row>
    <row r="2064" spans="1:1">
      <c r="A2064" s="1"/>
    </row>
    <row r="2065" spans="1:1">
      <c r="A2065" s="1"/>
    </row>
    <row r="2066" spans="1:1">
      <c r="A2066" s="1"/>
    </row>
    <row r="2067" spans="1:1">
      <c r="A2067" s="1"/>
    </row>
    <row r="2068" spans="1:1">
      <c r="A2068" s="1"/>
    </row>
    <row r="2069" spans="1:1">
      <c r="A2069" s="1"/>
    </row>
    <row r="2070" spans="1:1">
      <c r="A2070" s="1"/>
    </row>
    <row r="2071" spans="1:1">
      <c r="A2071" s="1"/>
    </row>
    <row r="2072" spans="1:1">
      <c r="A2072" s="1"/>
    </row>
    <row r="2073" spans="1:1">
      <c r="A2073" s="1"/>
    </row>
    <row r="2074" spans="1:1">
      <c r="A2074" s="1"/>
    </row>
    <row r="2075" spans="1:1">
      <c r="A2075" s="1"/>
    </row>
    <row r="2076" spans="1:1">
      <c r="A2076" s="1"/>
    </row>
    <row r="2077" spans="1:1">
      <c r="A2077" s="1"/>
    </row>
    <row r="2078" spans="1:1">
      <c r="A2078" s="1"/>
    </row>
    <row r="2079" spans="1:1">
      <c r="A2079" s="1"/>
    </row>
    <row r="2080" spans="1:1">
      <c r="A2080" s="1"/>
    </row>
    <row r="2081" spans="1:1">
      <c r="A2081" s="1"/>
    </row>
    <row r="2082" spans="1:1">
      <c r="A2082" s="1"/>
    </row>
    <row r="2083" spans="1:1">
      <c r="A2083" s="1"/>
    </row>
    <row r="2084" spans="1:1">
      <c r="A2084" s="1"/>
    </row>
    <row r="2085" spans="1:1">
      <c r="A2085" s="1"/>
    </row>
    <row r="2086" spans="1:1">
      <c r="A2086" s="1"/>
    </row>
    <row r="2087" spans="1:1">
      <c r="A2087" s="1"/>
    </row>
    <row r="2088" spans="1:1">
      <c r="A2088" s="1"/>
    </row>
    <row r="2089" spans="1:1">
      <c r="A2089" s="1"/>
    </row>
    <row r="2090" spans="1:1">
      <c r="A2090" s="1"/>
    </row>
    <row r="2091" spans="1:1">
      <c r="A2091" s="1"/>
    </row>
    <row r="2092" spans="1:1">
      <c r="A2092" s="1"/>
    </row>
    <row r="2093" spans="1:1">
      <c r="A2093" s="1"/>
    </row>
    <row r="2094" spans="1:1">
      <c r="A2094" s="1"/>
    </row>
    <row r="2095" spans="1:1">
      <c r="A2095" s="1"/>
    </row>
    <row r="2096" spans="1:1">
      <c r="A2096" s="1"/>
    </row>
    <row r="2097" spans="1:1">
      <c r="A2097" s="1"/>
    </row>
    <row r="2098" spans="1:1">
      <c r="A2098" s="1"/>
    </row>
    <row r="2099" spans="1:1">
      <c r="A2099" s="1"/>
    </row>
    <row r="2100" spans="1:1">
      <c r="A2100" s="1"/>
    </row>
    <row r="2101" spans="1:1">
      <c r="A2101" s="1"/>
    </row>
    <row r="2102" spans="1:1">
      <c r="A2102" s="1"/>
    </row>
    <row r="2103" spans="1:1">
      <c r="A2103" s="1"/>
    </row>
    <row r="2104" spans="1:1">
      <c r="A2104" s="1"/>
    </row>
    <row r="2105" spans="1:1">
      <c r="A2105" s="1"/>
    </row>
    <row r="2106" spans="1:1">
      <c r="A2106" s="1"/>
    </row>
    <row r="2107" spans="1:1">
      <c r="A2107" s="1"/>
    </row>
    <row r="2108" spans="1:1">
      <c r="A2108" s="1"/>
    </row>
    <row r="2109" spans="1:1">
      <c r="A2109" s="1"/>
    </row>
    <row r="2110" spans="1:1">
      <c r="A2110" s="1"/>
    </row>
    <row r="2111" spans="1:1">
      <c r="A2111" s="1"/>
    </row>
    <row r="2112" spans="1:1">
      <c r="A2112" s="1"/>
    </row>
    <row r="2113" spans="1:1">
      <c r="A2113" s="1"/>
    </row>
    <row r="2114" spans="1:1">
      <c r="A2114" s="1"/>
    </row>
    <row r="2115" spans="1:1">
      <c r="A2115" s="1"/>
    </row>
    <row r="2116" spans="1:1">
      <c r="A2116" s="1"/>
    </row>
    <row r="2117" spans="1:1">
      <c r="A2117" s="1"/>
    </row>
    <row r="2118" spans="1:1">
      <c r="A2118" s="1"/>
    </row>
    <row r="2119" spans="1:1">
      <c r="A2119" s="1"/>
    </row>
    <row r="2120" spans="1:1">
      <c r="A2120" s="1"/>
    </row>
    <row r="2121" spans="1:1">
      <c r="A2121" s="1"/>
    </row>
    <row r="2122" spans="1:1">
      <c r="A2122" s="1"/>
    </row>
    <row r="2123" spans="1:1">
      <c r="A2123" s="1"/>
    </row>
    <row r="2124" spans="1:1">
      <c r="A2124" s="1"/>
    </row>
    <row r="2125" spans="1:1">
      <c r="A2125" s="1"/>
    </row>
    <row r="2126" spans="1:1">
      <c r="A2126" s="1"/>
    </row>
    <row r="2127" spans="1:1">
      <c r="A2127" s="1"/>
    </row>
    <row r="2128" spans="1:1">
      <c r="A2128" s="1"/>
    </row>
    <row r="2129" spans="1:1">
      <c r="A2129" s="1"/>
    </row>
    <row r="2130" spans="1:1">
      <c r="A2130" s="1"/>
    </row>
    <row r="2131" spans="1:1">
      <c r="A2131" s="1"/>
    </row>
    <row r="2132" spans="1:1">
      <c r="A2132" s="1"/>
    </row>
    <row r="2133" spans="1:1">
      <c r="A2133" s="1"/>
    </row>
    <row r="2134" spans="1:1">
      <c r="A2134" s="1"/>
    </row>
    <row r="2135" spans="1:1">
      <c r="A2135" s="1"/>
    </row>
    <row r="2136" spans="1:1">
      <c r="A2136" s="1"/>
    </row>
    <row r="2137" spans="1:1">
      <c r="A2137" s="1"/>
    </row>
    <row r="2138" spans="1:1">
      <c r="A2138" s="1"/>
    </row>
    <row r="2139" spans="1:1">
      <c r="A2139" s="1"/>
    </row>
    <row r="2140" spans="1:1">
      <c r="A2140" s="1"/>
    </row>
    <row r="2141" spans="1:1">
      <c r="A2141" s="1"/>
    </row>
    <row r="2142" spans="1:1">
      <c r="A2142" s="1"/>
    </row>
    <row r="2143" spans="1:1">
      <c r="A2143" s="1"/>
    </row>
    <row r="2144" spans="1:1">
      <c r="A2144" s="1"/>
    </row>
    <row r="2145" spans="1:1">
      <c r="A2145" s="1"/>
    </row>
    <row r="2146" spans="1:1">
      <c r="A2146" s="1"/>
    </row>
    <row r="2147" spans="1:1">
      <c r="A2147" s="1"/>
    </row>
    <row r="2148" spans="1:1">
      <c r="A2148" s="1"/>
    </row>
    <row r="2149" spans="1:1">
      <c r="A2149" s="1"/>
    </row>
    <row r="2150" spans="1:1">
      <c r="A2150" s="1"/>
    </row>
    <row r="2151" spans="1:1">
      <c r="A2151" s="1"/>
    </row>
    <row r="2152" spans="1:1">
      <c r="A2152" s="1"/>
    </row>
    <row r="2153" spans="1:1">
      <c r="A2153" s="1"/>
    </row>
    <row r="2154" spans="1:1">
      <c r="A2154" s="1"/>
    </row>
    <row r="2155" spans="1:1">
      <c r="A2155" s="1"/>
    </row>
    <row r="2156" spans="1:1">
      <c r="A2156" s="1"/>
    </row>
    <row r="2157" spans="1:1">
      <c r="A2157" s="1"/>
    </row>
    <row r="2158" spans="1:1">
      <c r="A2158" s="1"/>
    </row>
    <row r="2159" spans="1:1">
      <c r="A2159" s="1"/>
    </row>
    <row r="2160" spans="1:1">
      <c r="A2160" s="1"/>
    </row>
    <row r="2161" spans="1:1">
      <c r="A2161" s="1"/>
    </row>
    <row r="2162" spans="1:1">
      <c r="A2162" s="1"/>
    </row>
    <row r="2163" spans="1:1">
      <c r="A2163" s="1"/>
    </row>
    <row r="2164" spans="1:1">
      <c r="A2164" s="1"/>
    </row>
    <row r="2165" spans="1:1">
      <c r="A2165" s="1"/>
    </row>
    <row r="2166" spans="1:1">
      <c r="A2166" s="1"/>
    </row>
    <row r="2167" spans="1:1">
      <c r="A2167" s="1"/>
    </row>
    <row r="2168" spans="1:1">
      <c r="A2168" s="1"/>
    </row>
    <row r="2169" spans="1:1">
      <c r="A2169" s="1"/>
    </row>
    <row r="2170" spans="1:1">
      <c r="A2170" s="1"/>
    </row>
    <row r="2171" spans="1:1">
      <c r="A2171" s="1"/>
    </row>
    <row r="2172" spans="1:1">
      <c r="A2172" s="1"/>
    </row>
    <row r="2173" spans="1:1">
      <c r="A2173" s="1"/>
    </row>
    <row r="2174" spans="1:1">
      <c r="A2174" s="1"/>
    </row>
    <row r="2175" spans="1:1">
      <c r="A2175" s="1"/>
    </row>
    <row r="2176" spans="1:1">
      <c r="A2176" s="1"/>
    </row>
    <row r="2177" spans="1:1">
      <c r="A2177" s="1"/>
    </row>
    <row r="2178" spans="1:1">
      <c r="A2178" s="1"/>
    </row>
    <row r="2179" spans="1:1">
      <c r="A2179" s="1"/>
    </row>
    <row r="2180" spans="1:1">
      <c r="A2180" s="1"/>
    </row>
    <row r="2181" spans="1:1">
      <c r="A2181" s="1"/>
    </row>
    <row r="2182" spans="1:1">
      <c r="A2182" s="1"/>
    </row>
    <row r="2183" spans="1:1">
      <c r="A2183" s="1"/>
    </row>
    <row r="2184" spans="1:1">
      <c r="A2184" s="1"/>
    </row>
    <row r="2185" spans="1:1">
      <c r="A2185" s="1"/>
    </row>
    <row r="2186" spans="1:1">
      <c r="A2186" s="1"/>
    </row>
    <row r="2187" spans="1:1">
      <c r="A2187" s="1"/>
    </row>
    <row r="2188" spans="1:1">
      <c r="A2188" s="1"/>
    </row>
    <row r="2189" spans="1:1">
      <c r="A2189" s="1"/>
    </row>
    <row r="2190" spans="1:1">
      <c r="A2190" s="1"/>
    </row>
    <row r="2191" spans="1:1">
      <c r="A2191" s="1"/>
    </row>
    <row r="2192" spans="1:1">
      <c r="A2192" s="1"/>
    </row>
    <row r="2193" spans="1:1">
      <c r="A2193" s="1"/>
    </row>
    <row r="2194" spans="1:1">
      <c r="A2194" s="1"/>
    </row>
    <row r="2195" spans="1:1">
      <c r="A2195" s="1"/>
    </row>
    <row r="2196" spans="1:1">
      <c r="A2196" s="1"/>
    </row>
    <row r="2197" spans="1:1">
      <c r="A2197" s="1"/>
    </row>
    <row r="2198" spans="1:1">
      <c r="A2198" s="1"/>
    </row>
    <row r="2199" spans="1:1">
      <c r="A2199" s="1"/>
    </row>
    <row r="2200" spans="1:1">
      <c r="A2200" s="1"/>
    </row>
    <row r="2201" spans="1:1">
      <c r="A2201" s="1"/>
    </row>
    <row r="2202" spans="1:1">
      <c r="A2202" s="1"/>
    </row>
    <row r="2203" spans="1:1">
      <c r="A2203" s="1"/>
    </row>
    <row r="2204" spans="1:1">
      <c r="A2204" s="1"/>
    </row>
    <row r="2205" spans="1:1">
      <c r="A2205" s="1"/>
    </row>
    <row r="2206" spans="1:1">
      <c r="A2206" s="1"/>
    </row>
    <row r="2207" spans="1:1">
      <c r="A2207" s="1"/>
    </row>
    <row r="2208" spans="1:1">
      <c r="A2208" s="1"/>
    </row>
    <row r="2209" spans="1:1">
      <c r="A2209" s="1"/>
    </row>
    <row r="2210" spans="1:1">
      <c r="A2210" s="1"/>
    </row>
    <row r="2211" spans="1:1">
      <c r="A2211" s="1"/>
    </row>
    <row r="2212" spans="1:1">
      <c r="A2212" s="1"/>
    </row>
    <row r="2213" spans="1:1">
      <c r="A2213" s="1"/>
    </row>
    <row r="2214" spans="1:1">
      <c r="A2214" s="1"/>
    </row>
    <row r="2215" spans="1:1">
      <c r="A2215" s="1"/>
    </row>
    <row r="2216" spans="1:1">
      <c r="A2216" s="1"/>
    </row>
    <row r="2217" spans="1:1">
      <c r="A2217" s="1"/>
    </row>
    <row r="2218" spans="1:1">
      <c r="A2218" s="1"/>
    </row>
    <row r="2219" spans="1:1">
      <c r="A2219" s="1"/>
    </row>
    <row r="2220" spans="1:1">
      <c r="A2220" s="1"/>
    </row>
    <row r="2221" spans="1:1">
      <c r="A2221" s="1"/>
    </row>
    <row r="2222" spans="1:1">
      <c r="A2222" s="1"/>
    </row>
    <row r="2223" spans="1:1">
      <c r="A2223" s="1"/>
    </row>
    <row r="2224" spans="1:1">
      <c r="A2224" s="1"/>
    </row>
    <row r="2225" spans="1:1">
      <c r="A2225" s="1"/>
    </row>
    <row r="2226" spans="1:1">
      <c r="A2226" s="1"/>
    </row>
    <row r="2227" spans="1:1">
      <c r="A2227" s="1"/>
    </row>
    <row r="2228" spans="1:1">
      <c r="A2228" s="1"/>
    </row>
    <row r="2229" spans="1:1">
      <c r="A2229" s="1"/>
    </row>
    <row r="2230" spans="1:1">
      <c r="A2230" s="1"/>
    </row>
    <row r="2231" spans="1:1">
      <c r="A2231" s="1"/>
    </row>
    <row r="2232" spans="1:1">
      <c r="A2232" s="1"/>
    </row>
    <row r="2233" spans="1:1">
      <c r="A2233" s="1"/>
    </row>
    <row r="2234" spans="1:1">
      <c r="A2234" s="1"/>
    </row>
    <row r="2235" spans="1:1">
      <c r="A2235" s="1"/>
    </row>
    <row r="2236" spans="1:1">
      <c r="A2236" s="1"/>
    </row>
    <row r="2237" spans="1:1">
      <c r="A2237" s="1"/>
    </row>
    <row r="2238" spans="1:1">
      <c r="A2238" s="1"/>
    </row>
    <row r="2239" spans="1:1">
      <c r="A2239" s="1"/>
    </row>
    <row r="2240" spans="1:1">
      <c r="A2240" s="1"/>
    </row>
    <row r="2241" spans="1:1">
      <c r="A2241" s="1"/>
    </row>
    <row r="2242" spans="1:1">
      <c r="A2242" s="1"/>
    </row>
    <row r="2243" spans="1:1">
      <c r="A2243" s="1"/>
    </row>
    <row r="2244" spans="1:1">
      <c r="A2244" s="1"/>
    </row>
    <row r="2245" spans="1:1">
      <c r="A2245" s="1"/>
    </row>
    <row r="2246" spans="1:1">
      <c r="A2246" s="1"/>
    </row>
    <row r="2247" spans="1:1">
      <c r="A2247" s="1"/>
    </row>
    <row r="2248" spans="1:1">
      <c r="A2248" s="1"/>
    </row>
    <row r="2249" spans="1:1">
      <c r="A2249" s="1"/>
    </row>
    <row r="2250" spans="1:1">
      <c r="A2250" s="1"/>
    </row>
    <row r="2251" spans="1:1">
      <c r="A2251" s="1"/>
    </row>
    <row r="2252" spans="1:1">
      <c r="A2252" s="1"/>
    </row>
    <row r="2253" spans="1:1">
      <c r="A2253" s="1"/>
    </row>
    <row r="2254" spans="1:1">
      <c r="A2254" s="1"/>
    </row>
    <row r="2255" spans="1:1">
      <c r="A2255" s="1"/>
    </row>
    <row r="2256" spans="1:1">
      <c r="A2256" s="1"/>
    </row>
    <row r="2257" spans="1:1">
      <c r="A2257" s="1"/>
    </row>
    <row r="2258" spans="1:1">
      <c r="A2258" s="1"/>
    </row>
    <row r="2259" spans="1:1">
      <c r="A2259" s="1"/>
    </row>
    <row r="2260" spans="1:1">
      <c r="A2260" s="1"/>
    </row>
    <row r="2261" spans="1:1">
      <c r="A2261" s="1"/>
    </row>
    <row r="2262" spans="1:1">
      <c r="A2262" s="1"/>
    </row>
    <row r="2263" spans="1:1">
      <c r="A2263" s="1"/>
    </row>
    <row r="2264" spans="1:1">
      <c r="A2264" s="1"/>
    </row>
    <row r="2265" spans="1:1">
      <c r="A2265" s="1"/>
    </row>
    <row r="2266" spans="1:1">
      <c r="A2266" s="1"/>
    </row>
    <row r="2267" spans="1:1">
      <c r="A2267" s="1"/>
    </row>
    <row r="2268" spans="1:1">
      <c r="A2268" s="1"/>
    </row>
    <row r="2269" spans="1:1">
      <c r="A2269" s="1"/>
    </row>
    <row r="2270" spans="1:1">
      <c r="A2270" s="1"/>
    </row>
    <row r="2271" spans="1:1">
      <c r="A2271" s="1"/>
    </row>
    <row r="2272" spans="1:1">
      <c r="A2272" s="1"/>
    </row>
    <row r="2273" spans="1:1">
      <c r="A2273" s="1"/>
    </row>
    <row r="2274" spans="1:1">
      <c r="A2274" s="1"/>
    </row>
    <row r="2275" spans="1:1">
      <c r="A2275" s="1"/>
    </row>
    <row r="2276" spans="1:1">
      <c r="A2276" s="1"/>
    </row>
    <row r="2277" spans="1:1">
      <c r="A2277" s="1"/>
    </row>
    <row r="2278" spans="1:1">
      <c r="A2278" s="1"/>
    </row>
    <row r="2279" spans="1:1">
      <c r="A2279" s="1"/>
    </row>
    <row r="2280" spans="1:1">
      <c r="A2280" s="1"/>
    </row>
    <row r="2281" spans="1:1">
      <c r="A2281" s="1"/>
    </row>
    <row r="2282" spans="1:1">
      <c r="A2282" s="1"/>
    </row>
    <row r="2283" spans="1:1">
      <c r="A2283" s="1"/>
    </row>
    <row r="2284" spans="1:1">
      <c r="A2284" s="1"/>
    </row>
    <row r="2285" spans="1:1">
      <c r="A2285" s="1"/>
    </row>
    <row r="2286" spans="1:1">
      <c r="A2286" s="1"/>
    </row>
    <row r="2287" spans="1:1">
      <c r="A2287" s="1"/>
    </row>
    <row r="2288" spans="1:1">
      <c r="A2288" s="1"/>
    </row>
    <row r="2289" spans="1:1">
      <c r="A2289" s="1"/>
    </row>
    <row r="2290" spans="1:1">
      <c r="A2290" s="1"/>
    </row>
    <row r="2291" spans="1:1">
      <c r="A2291" s="1"/>
    </row>
    <row r="2292" spans="1:1">
      <c r="A2292" s="1"/>
    </row>
    <row r="2293" spans="1:1">
      <c r="A2293" s="1"/>
    </row>
    <row r="2294" spans="1:1">
      <c r="A2294" s="1"/>
    </row>
    <row r="2295" spans="1:1">
      <c r="A2295" s="1"/>
    </row>
    <row r="2296" spans="1:1">
      <c r="A2296" s="1"/>
    </row>
    <row r="2297" spans="1:1">
      <c r="A2297" s="1"/>
    </row>
    <row r="2298" spans="1:1">
      <c r="A2298" s="1"/>
    </row>
    <row r="2299" spans="1:1">
      <c r="A2299" s="1"/>
    </row>
    <row r="2300" spans="1:1">
      <c r="A2300" s="1"/>
    </row>
    <row r="2301" spans="1:1">
      <c r="A2301" s="1"/>
    </row>
    <row r="2302" spans="1:1">
      <c r="A2302" s="1"/>
    </row>
    <row r="2303" spans="1:1">
      <c r="A2303" s="1"/>
    </row>
    <row r="2304" spans="1:1">
      <c r="A2304" s="1"/>
    </row>
    <row r="2305" spans="1:1">
      <c r="A2305" s="1"/>
    </row>
    <row r="2306" spans="1:1">
      <c r="A2306" s="1"/>
    </row>
    <row r="2307" spans="1:1">
      <c r="A2307" s="1"/>
    </row>
    <row r="2308" spans="1:1">
      <c r="A2308" s="1"/>
    </row>
    <row r="2309" spans="1:1">
      <c r="A2309" s="1"/>
    </row>
    <row r="2310" spans="1:1">
      <c r="A2310" s="1"/>
    </row>
    <row r="2311" spans="1:1">
      <c r="A2311" s="1"/>
    </row>
    <row r="2312" spans="1:1">
      <c r="A2312" s="1"/>
    </row>
    <row r="2313" spans="1:1">
      <c r="A2313" s="1"/>
    </row>
    <row r="2314" spans="1:1">
      <c r="A2314" s="1"/>
    </row>
    <row r="2315" spans="1:1">
      <c r="A2315" s="1"/>
    </row>
    <row r="2316" spans="1:1">
      <c r="A2316" s="1"/>
    </row>
    <row r="2317" spans="1:1">
      <c r="A2317" s="1"/>
    </row>
    <row r="2318" spans="1:1">
      <c r="A2318" s="1"/>
    </row>
    <row r="2319" spans="1:1">
      <c r="A2319" s="1"/>
    </row>
    <row r="2320" spans="1:1">
      <c r="A2320" s="1"/>
    </row>
    <row r="2321" spans="1:1">
      <c r="A2321" s="1"/>
    </row>
    <row r="2322" spans="1:1">
      <c r="A2322" s="1"/>
    </row>
    <row r="2323" spans="1:1">
      <c r="A2323" s="1"/>
    </row>
    <row r="2324" spans="1:1">
      <c r="A2324" s="1"/>
    </row>
    <row r="2325" spans="1:1">
      <c r="A2325" s="1"/>
    </row>
    <row r="2326" spans="1:1">
      <c r="A2326" s="1"/>
    </row>
    <row r="2327" spans="1:1">
      <c r="A2327" s="1"/>
    </row>
    <row r="2328" spans="1:1">
      <c r="A2328" s="1"/>
    </row>
    <row r="2329" spans="1:1">
      <c r="A2329" s="1"/>
    </row>
    <row r="2330" spans="1:1">
      <c r="A2330" s="1"/>
    </row>
    <row r="2331" spans="1:1">
      <c r="A2331" s="1"/>
    </row>
    <row r="2332" spans="1:1">
      <c r="A2332" s="1"/>
    </row>
    <row r="2333" spans="1:1">
      <c r="A2333" s="1"/>
    </row>
    <row r="2334" spans="1:1">
      <c r="A2334" s="1"/>
    </row>
    <row r="2335" spans="1:1">
      <c r="A2335" s="1"/>
    </row>
    <row r="2336" spans="1:1">
      <c r="A2336" s="1"/>
    </row>
    <row r="2337" spans="1:1">
      <c r="A2337" s="1"/>
    </row>
    <row r="2338" spans="1:1">
      <c r="A2338" s="1"/>
    </row>
    <row r="2339" spans="1:1">
      <c r="A2339" s="1"/>
    </row>
    <row r="2340" spans="1:1">
      <c r="A2340" s="1"/>
    </row>
    <row r="2341" spans="1:1">
      <c r="A2341" s="1"/>
    </row>
    <row r="2342" spans="1:1">
      <c r="A2342" s="1"/>
    </row>
    <row r="2343" spans="1:1">
      <c r="A2343" s="1"/>
    </row>
    <row r="2344" spans="1:1">
      <c r="A2344" s="1"/>
    </row>
    <row r="2345" spans="1:1">
      <c r="A2345" s="1"/>
    </row>
    <row r="2346" spans="1:1">
      <c r="A2346" s="1"/>
    </row>
    <row r="2347" spans="1:1">
      <c r="A2347" s="1"/>
    </row>
    <row r="2348" spans="1:1">
      <c r="A2348" s="1"/>
    </row>
    <row r="2349" spans="1:1">
      <c r="A2349" s="1"/>
    </row>
    <row r="2350" spans="1:1">
      <c r="A2350" s="1"/>
    </row>
    <row r="2351" spans="1:1">
      <c r="A2351" s="1"/>
    </row>
    <row r="2352" spans="1:1">
      <c r="A2352" s="1"/>
    </row>
    <row r="2353" spans="1:1">
      <c r="A2353" s="1"/>
    </row>
    <row r="2354" spans="1:1">
      <c r="A2354" s="1"/>
    </row>
    <row r="2355" spans="1:1">
      <c r="A2355" s="1"/>
    </row>
    <row r="2356" spans="1:1">
      <c r="A2356" s="1"/>
    </row>
    <row r="2357" spans="1:1">
      <c r="A2357" s="1"/>
    </row>
    <row r="2358" spans="1:1">
      <c r="A2358" s="1"/>
    </row>
    <row r="2359" spans="1:1">
      <c r="A2359" s="1"/>
    </row>
    <row r="2360" spans="1:1">
      <c r="A2360" s="1"/>
    </row>
    <row r="2361" spans="1:1">
      <c r="A2361" s="1"/>
    </row>
    <row r="2362" spans="1:1">
      <c r="A2362" s="1"/>
    </row>
    <row r="2363" spans="1:1">
      <c r="A2363" s="1"/>
    </row>
    <row r="2364" spans="1:1">
      <c r="A2364" s="1"/>
    </row>
    <row r="2365" spans="1:1">
      <c r="A2365" s="1"/>
    </row>
    <row r="2366" spans="1:1">
      <c r="A2366" s="1"/>
    </row>
    <row r="2367" spans="1:1">
      <c r="A2367" s="1"/>
    </row>
    <row r="2368" spans="1:1">
      <c r="A2368" s="1"/>
    </row>
    <row r="2369" spans="1:1">
      <c r="A2369" s="1"/>
    </row>
    <row r="2370" spans="1:1">
      <c r="A2370" s="1"/>
    </row>
    <row r="2371" spans="1:1">
      <c r="A2371" s="1"/>
    </row>
    <row r="2372" spans="1:1">
      <c r="A2372" s="1"/>
    </row>
    <row r="2373" spans="1:1">
      <c r="A2373" s="1"/>
    </row>
    <row r="2374" spans="1:1">
      <c r="A2374" s="1"/>
    </row>
    <row r="2375" spans="1:1">
      <c r="A2375" s="1"/>
    </row>
    <row r="2376" spans="1:1">
      <c r="A2376" s="1"/>
    </row>
    <row r="2377" spans="1:1">
      <c r="A2377" s="1"/>
    </row>
    <row r="2378" spans="1:1">
      <c r="A2378" s="1"/>
    </row>
    <row r="2379" spans="1:1">
      <c r="A2379" s="1"/>
    </row>
    <row r="2380" spans="1:1">
      <c r="A2380" s="1"/>
    </row>
    <row r="2381" spans="1:1">
      <c r="A2381" s="1"/>
    </row>
    <row r="2382" spans="1:1">
      <c r="A2382" s="1"/>
    </row>
    <row r="2383" spans="1:1">
      <c r="A2383" s="1"/>
    </row>
    <row r="2384" spans="1:1">
      <c r="A2384" s="1"/>
    </row>
    <row r="2385" spans="1:1">
      <c r="A2385" s="1"/>
    </row>
    <row r="2386" spans="1:1">
      <c r="A2386" s="1"/>
    </row>
    <row r="2387" spans="1:1">
      <c r="A2387" s="1"/>
    </row>
    <row r="2388" spans="1:1">
      <c r="A2388" s="1"/>
    </row>
    <row r="2389" spans="1:1">
      <c r="A2389" s="1"/>
    </row>
    <row r="2390" spans="1:1">
      <c r="A2390" s="1"/>
    </row>
    <row r="2391" spans="1:1">
      <c r="A2391" s="1"/>
    </row>
    <row r="2392" spans="1:1">
      <c r="A2392" s="1"/>
    </row>
    <row r="2393" spans="1:1">
      <c r="A2393" s="1"/>
    </row>
    <row r="2394" spans="1:1">
      <c r="A2394" s="1"/>
    </row>
    <row r="2395" spans="1:1">
      <c r="A2395" s="1"/>
    </row>
    <row r="2396" spans="1:1">
      <c r="A2396" s="1"/>
    </row>
    <row r="2397" spans="1:1">
      <c r="A2397" s="1"/>
    </row>
    <row r="2398" spans="1:1">
      <c r="A2398" s="1"/>
    </row>
    <row r="2399" spans="1:1">
      <c r="A2399" s="1"/>
    </row>
    <row r="2400" spans="1:1">
      <c r="A2400" s="1"/>
    </row>
    <row r="2401" spans="1:1">
      <c r="A2401" s="1"/>
    </row>
    <row r="2402" spans="1:1">
      <c r="A2402" s="1"/>
    </row>
    <row r="2403" spans="1:1">
      <c r="A2403" s="1"/>
    </row>
    <row r="2404" spans="1:1">
      <c r="A2404" s="1"/>
    </row>
    <row r="2405" spans="1:1">
      <c r="A2405" s="1"/>
    </row>
    <row r="2406" spans="1:1">
      <c r="A2406" s="1"/>
    </row>
    <row r="2407" spans="1:1">
      <c r="A2407" s="1"/>
    </row>
    <row r="2408" spans="1:1">
      <c r="A2408" s="1"/>
    </row>
    <row r="2409" spans="1:1">
      <c r="A2409" s="1"/>
    </row>
    <row r="2410" spans="1:1">
      <c r="A2410" s="1"/>
    </row>
    <row r="2411" spans="1:1">
      <c r="A2411" s="1"/>
    </row>
    <row r="2412" spans="1:1">
      <c r="A2412" s="1"/>
    </row>
    <row r="2413" spans="1:1">
      <c r="A2413" s="1"/>
    </row>
    <row r="2414" spans="1:1">
      <c r="A2414" s="1"/>
    </row>
    <row r="2415" spans="1:1">
      <c r="A2415" s="1"/>
    </row>
    <row r="2416" spans="1:1">
      <c r="A2416" s="1"/>
    </row>
    <row r="2417" spans="1:1">
      <c r="A2417" s="1"/>
    </row>
    <row r="2418" spans="1:1">
      <c r="A2418" s="1"/>
    </row>
    <row r="2419" spans="1:1">
      <c r="A2419" s="1"/>
    </row>
    <row r="2420" spans="1:1">
      <c r="A2420" s="1"/>
    </row>
    <row r="2421" spans="1:1">
      <c r="A2421" s="1"/>
    </row>
    <row r="2422" spans="1:1">
      <c r="A2422" s="1"/>
    </row>
    <row r="2423" spans="1:1">
      <c r="A2423" s="1"/>
    </row>
    <row r="2424" spans="1:1">
      <c r="A2424" s="1"/>
    </row>
    <row r="2425" spans="1:1">
      <c r="A2425" s="1"/>
    </row>
    <row r="2426" spans="1:1">
      <c r="A2426" s="1"/>
    </row>
    <row r="2427" spans="1:1">
      <c r="A2427" s="1"/>
    </row>
    <row r="2428" spans="1:1">
      <c r="A2428" s="1"/>
    </row>
    <row r="2429" spans="1:1">
      <c r="A2429" s="1"/>
    </row>
    <row r="2430" spans="1:1">
      <c r="A2430" s="1"/>
    </row>
    <row r="2431" spans="1:1">
      <c r="A2431" s="1"/>
    </row>
    <row r="2432" spans="1:1">
      <c r="A2432" s="1"/>
    </row>
    <row r="2433" spans="1:1">
      <c r="A2433" s="1"/>
    </row>
    <row r="2434" spans="1:1">
      <c r="A2434" s="1"/>
    </row>
    <row r="2435" spans="1:1">
      <c r="A2435" s="1"/>
    </row>
    <row r="2436" spans="1:1">
      <c r="A2436" s="1"/>
    </row>
    <row r="2437" spans="1:1">
      <c r="A2437" s="1"/>
    </row>
    <row r="2438" spans="1:1">
      <c r="A2438" s="1"/>
    </row>
    <row r="2439" spans="1:1">
      <c r="A2439" s="1"/>
    </row>
    <row r="2440" spans="1:1">
      <c r="A2440" s="1"/>
    </row>
    <row r="2441" spans="1:1">
      <c r="A2441" s="1"/>
    </row>
    <row r="2442" spans="1:1">
      <c r="A2442" s="1"/>
    </row>
    <row r="2443" spans="1:1">
      <c r="A2443" s="1"/>
    </row>
    <row r="2444" spans="1:1">
      <c r="A2444" s="1"/>
    </row>
    <row r="2445" spans="1:1">
      <c r="A2445" s="1"/>
    </row>
    <row r="2446" spans="1:1">
      <c r="A2446" s="1"/>
    </row>
    <row r="2447" spans="1:1">
      <c r="A2447" s="1"/>
    </row>
    <row r="2448" spans="1:1">
      <c r="A2448" s="1"/>
    </row>
    <row r="2449" spans="1:1">
      <c r="A2449" s="1"/>
    </row>
    <row r="2450" spans="1:1">
      <c r="A2450" s="1"/>
    </row>
    <row r="2451" spans="1:1">
      <c r="A2451" s="1"/>
    </row>
    <row r="2452" spans="1:1">
      <c r="A2452" s="1"/>
    </row>
    <row r="2453" spans="1:1">
      <c r="A2453" s="1"/>
    </row>
    <row r="2454" spans="1:1">
      <c r="A2454" s="1"/>
    </row>
    <row r="2455" spans="1:1">
      <c r="A2455" s="1"/>
    </row>
    <row r="2456" spans="1:1">
      <c r="A2456" s="1"/>
    </row>
    <row r="2457" spans="1:1">
      <c r="A2457" s="1"/>
    </row>
    <row r="2458" spans="1:1">
      <c r="A2458" s="1"/>
    </row>
    <row r="2459" spans="1:1">
      <c r="A2459" s="1"/>
    </row>
    <row r="2460" spans="1:1">
      <c r="A2460" s="1"/>
    </row>
    <row r="2461" spans="1:1">
      <c r="A2461" s="1"/>
    </row>
    <row r="2462" spans="1:1">
      <c r="A2462" s="1"/>
    </row>
    <row r="2463" spans="1:1">
      <c r="A2463" s="1"/>
    </row>
    <row r="2464" spans="1:1">
      <c r="A2464" s="1"/>
    </row>
    <row r="2465" spans="1:1">
      <c r="A2465" s="1"/>
    </row>
    <row r="2466" spans="1:1">
      <c r="A2466" s="1"/>
    </row>
    <row r="2467" spans="1:1">
      <c r="A2467" s="1"/>
    </row>
    <row r="2468" spans="1:1">
      <c r="A2468" s="1"/>
    </row>
    <row r="2469" spans="1:1">
      <c r="A2469" s="1"/>
    </row>
    <row r="2470" spans="1:1">
      <c r="A2470" s="1"/>
    </row>
    <row r="2471" spans="1:1">
      <c r="A2471" s="1"/>
    </row>
    <row r="2472" spans="1:1">
      <c r="A2472" s="1"/>
    </row>
    <row r="2473" spans="1:1">
      <c r="A2473" s="1"/>
    </row>
    <row r="2474" spans="1:1">
      <c r="A2474" s="1"/>
    </row>
    <row r="2475" spans="1:1">
      <c r="A2475" s="1"/>
    </row>
    <row r="2476" spans="1:1">
      <c r="A2476" s="1"/>
    </row>
    <row r="2477" spans="1:1">
      <c r="A2477" s="1"/>
    </row>
    <row r="2478" spans="1:1">
      <c r="A2478" s="1"/>
    </row>
    <row r="2479" spans="1:1">
      <c r="A2479" s="1"/>
    </row>
    <row r="2480" spans="1:1">
      <c r="A2480" s="1"/>
    </row>
    <row r="2481" spans="1:1">
      <c r="A2481" s="1"/>
    </row>
    <row r="2482" spans="1:1">
      <c r="A2482" s="1"/>
    </row>
    <row r="2483" spans="1:1">
      <c r="A2483" s="1"/>
    </row>
    <row r="2484" spans="1:1">
      <c r="A2484" s="1"/>
    </row>
    <row r="2485" spans="1:1">
      <c r="A2485" s="1"/>
    </row>
    <row r="2486" spans="1:1">
      <c r="A2486" s="1"/>
    </row>
    <row r="2487" spans="1:1">
      <c r="A2487" s="1"/>
    </row>
    <row r="2488" spans="1:1">
      <c r="A2488" s="1"/>
    </row>
    <row r="2489" spans="1:1">
      <c r="A2489" s="1"/>
    </row>
    <row r="2490" spans="1:1">
      <c r="A2490" s="1"/>
    </row>
    <row r="2491" spans="1:1">
      <c r="A2491" s="1"/>
    </row>
    <row r="2492" spans="1:1">
      <c r="A2492" s="1"/>
    </row>
    <row r="2493" spans="1:1">
      <c r="A2493" s="1"/>
    </row>
    <row r="2494" spans="1:1">
      <c r="A2494" s="1"/>
    </row>
    <row r="2495" spans="1:1">
      <c r="A2495" s="1"/>
    </row>
    <row r="2496" spans="1:1">
      <c r="A2496" s="1"/>
    </row>
    <row r="2497" spans="1:1">
      <c r="A2497" s="1"/>
    </row>
    <row r="2498" spans="1:1">
      <c r="A2498" s="1"/>
    </row>
    <row r="2499" spans="1:1">
      <c r="A2499" s="1"/>
    </row>
    <row r="2500" spans="1:1">
      <c r="A2500" s="1"/>
    </row>
    <row r="2501" spans="1:1">
      <c r="A2501" s="1"/>
    </row>
    <row r="2502" spans="1:1">
      <c r="A2502" s="1"/>
    </row>
    <row r="2503" spans="1:1">
      <c r="A2503" s="1"/>
    </row>
    <row r="2504" spans="1:1">
      <c r="A2504" s="1"/>
    </row>
    <row r="2505" spans="1:1">
      <c r="A2505" s="1"/>
    </row>
    <row r="2506" spans="1:1">
      <c r="A2506" s="1"/>
    </row>
    <row r="2507" spans="1:1">
      <c r="A2507" s="1"/>
    </row>
    <row r="2508" spans="1:1">
      <c r="A2508" s="1"/>
    </row>
    <row r="2509" spans="1:1">
      <c r="A2509" s="1"/>
    </row>
    <row r="2510" spans="1:1">
      <c r="A2510" s="1"/>
    </row>
    <row r="2511" spans="1:1">
      <c r="A2511" s="1"/>
    </row>
    <row r="2512" spans="1:1">
      <c r="A2512" s="1"/>
    </row>
    <row r="2513" spans="1:1">
      <c r="A2513" s="1"/>
    </row>
    <row r="2514" spans="1:1">
      <c r="A2514" s="1"/>
    </row>
    <row r="2515" spans="1:1">
      <c r="A2515" s="1"/>
    </row>
    <row r="2516" spans="1:1">
      <c r="A2516" s="1"/>
    </row>
    <row r="2517" spans="1:1">
      <c r="A2517" s="1"/>
    </row>
    <row r="2518" spans="1:1">
      <c r="A2518" s="1"/>
    </row>
    <row r="2519" spans="1:1">
      <c r="A2519" s="1"/>
    </row>
    <row r="2520" spans="1:1">
      <c r="A2520" s="1"/>
    </row>
    <row r="2521" spans="1:1">
      <c r="A2521" s="1"/>
    </row>
    <row r="2522" spans="1:1">
      <c r="A2522" s="1"/>
    </row>
    <row r="2523" spans="1:1">
      <c r="A2523" s="1"/>
    </row>
    <row r="2524" spans="1:1">
      <c r="A2524" s="1"/>
    </row>
    <row r="2525" spans="1:1">
      <c r="A2525" s="1"/>
    </row>
    <row r="2526" spans="1:1">
      <c r="A2526" s="1"/>
    </row>
    <row r="2527" spans="1:1">
      <c r="A2527" s="1"/>
    </row>
    <row r="2528" spans="1:1">
      <c r="A2528" s="1"/>
    </row>
    <row r="2529" spans="1:1">
      <c r="A2529" s="1"/>
    </row>
    <row r="2530" spans="1:1">
      <c r="A2530" s="1"/>
    </row>
    <row r="2531" spans="1:1">
      <c r="A2531" s="1"/>
    </row>
    <row r="2532" spans="1:1">
      <c r="A2532" s="1"/>
    </row>
    <row r="2533" spans="1:1">
      <c r="A2533" s="1"/>
    </row>
    <row r="2534" spans="1:1">
      <c r="A2534" s="1"/>
    </row>
    <row r="2535" spans="1:1">
      <c r="A2535" s="1"/>
    </row>
    <row r="2536" spans="1:1">
      <c r="A2536" s="1"/>
    </row>
    <row r="2537" spans="1:1">
      <c r="A2537" s="1"/>
    </row>
    <row r="2538" spans="1:1">
      <c r="A2538" s="1"/>
    </row>
    <row r="2539" spans="1:1">
      <c r="A2539" s="1"/>
    </row>
    <row r="2540" spans="1:1">
      <c r="A2540" s="1"/>
    </row>
    <row r="2541" spans="1:1">
      <c r="A2541" s="1"/>
    </row>
    <row r="2542" spans="1:1">
      <c r="A2542" s="1"/>
    </row>
    <row r="2543" spans="1:1">
      <c r="A2543" s="1"/>
    </row>
    <row r="2544" spans="1:1">
      <c r="A2544" s="1"/>
    </row>
    <row r="2545" spans="1:1">
      <c r="A2545" s="1"/>
    </row>
    <row r="2546" spans="1:1">
      <c r="A2546" s="1"/>
    </row>
    <row r="2547" spans="1:1">
      <c r="A2547" s="1"/>
    </row>
    <row r="2548" spans="1:1">
      <c r="A2548" s="1"/>
    </row>
    <row r="2549" spans="1:1">
      <c r="A2549" s="1"/>
    </row>
    <row r="2550" spans="1:1">
      <c r="A2550" s="1"/>
    </row>
    <row r="2551" spans="1:1">
      <c r="A2551" s="1"/>
    </row>
    <row r="2552" spans="1:1">
      <c r="A2552" s="1"/>
    </row>
    <row r="2553" spans="1:1">
      <c r="A2553" s="1"/>
    </row>
    <row r="2554" spans="1:1">
      <c r="A2554" s="1"/>
    </row>
    <row r="2555" spans="1:1">
      <c r="A2555" s="1"/>
    </row>
    <row r="2556" spans="1:1">
      <c r="A2556" s="1"/>
    </row>
    <row r="2557" spans="1:1">
      <c r="A2557" s="1"/>
    </row>
    <row r="2558" spans="1:1">
      <c r="A2558" s="1"/>
    </row>
    <row r="2559" spans="1:1">
      <c r="A2559" s="1"/>
    </row>
    <row r="2560" spans="1:1">
      <c r="A2560" s="1"/>
    </row>
    <row r="2561" spans="1:1">
      <c r="A2561" s="1"/>
    </row>
    <row r="2562" spans="1:1">
      <c r="A2562" s="1"/>
    </row>
    <row r="2563" spans="1:1">
      <c r="A2563" s="1"/>
    </row>
    <row r="2564" spans="1:1">
      <c r="A2564" s="1"/>
    </row>
    <row r="2565" spans="1:1">
      <c r="A2565" s="1"/>
    </row>
    <row r="2566" spans="1:1">
      <c r="A2566" s="1"/>
    </row>
    <row r="2567" spans="1:1">
      <c r="A2567" s="1"/>
    </row>
    <row r="2568" spans="1:1">
      <c r="A2568" s="1"/>
    </row>
    <row r="2569" spans="1:1">
      <c r="A2569" s="1"/>
    </row>
    <row r="2570" spans="1:1">
      <c r="A2570" s="1"/>
    </row>
    <row r="2571" spans="1:1">
      <c r="A2571" s="1"/>
    </row>
    <row r="2572" spans="1:1">
      <c r="A2572" s="1"/>
    </row>
    <row r="2573" spans="1:1">
      <c r="A2573" s="1"/>
    </row>
    <row r="2574" spans="1:1">
      <c r="A2574" s="1"/>
    </row>
    <row r="2575" spans="1:1">
      <c r="A2575" s="1"/>
    </row>
    <row r="2576" spans="1:1">
      <c r="A2576" s="1"/>
    </row>
    <row r="2577" spans="1:1">
      <c r="A2577" s="1"/>
    </row>
    <row r="2578" spans="1:1">
      <c r="A2578" s="1"/>
    </row>
    <row r="2579" spans="1:1">
      <c r="A2579" s="1"/>
    </row>
    <row r="2580" spans="1:1">
      <c r="A2580" s="1"/>
    </row>
    <row r="2581" spans="1:1">
      <c r="A2581" s="1"/>
    </row>
    <row r="2582" spans="1:1">
      <c r="A2582" s="1"/>
    </row>
    <row r="2583" spans="1:1">
      <c r="A2583" s="1"/>
    </row>
    <row r="2584" spans="1:1">
      <c r="A2584" s="1"/>
    </row>
    <row r="2585" spans="1:1">
      <c r="A2585" s="1"/>
    </row>
    <row r="2586" spans="1:1">
      <c r="A2586" s="1"/>
    </row>
    <row r="2587" spans="1:1">
      <c r="A2587" s="1"/>
    </row>
    <row r="2588" spans="1:1">
      <c r="A2588" s="1"/>
    </row>
    <row r="2589" spans="1:1">
      <c r="A2589" s="1"/>
    </row>
    <row r="2590" spans="1:1">
      <c r="A2590" s="1"/>
    </row>
    <row r="2591" spans="1:1">
      <c r="A2591" s="1"/>
    </row>
    <row r="2592" spans="1:1">
      <c r="A2592" s="1"/>
    </row>
    <row r="2593" spans="1:1">
      <c r="A2593" s="1"/>
    </row>
    <row r="2594" spans="1:1">
      <c r="A2594" s="1"/>
    </row>
    <row r="2595" spans="1:1">
      <c r="A2595" s="1"/>
    </row>
    <row r="2596" spans="1:1">
      <c r="A2596" s="1"/>
    </row>
    <row r="2597" spans="1:1">
      <c r="A2597" s="1"/>
    </row>
    <row r="2598" spans="1:1">
      <c r="A2598" s="1"/>
    </row>
    <row r="2599" spans="1:1">
      <c r="A2599" s="1"/>
    </row>
    <row r="2600" spans="1:1">
      <c r="A2600" s="1"/>
    </row>
    <row r="2601" spans="1:1">
      <c r="A2601" s="1"/>
    </row>
    <row r="2602" spans="1:1">
      <c r="A2602" s="1"/>
    </row>
    <row r="2603" spans="1:1">
      <c r="A2603" s="1"/>
    </row>
    <row r="2604" spans="1:1">
      <c r="A2604" s="1"/>
    </row>
    <row r="2605" spans="1:1">
      <c r="A2605" s="1"/>
    </row>
    <row r="2606" spans="1:1">
      <c r="A2606" s="1"/>
    </row>
    <row r="2607" spans="1:1">
      <c r="A2607" s="1"/>
    </row>
    <row r="2608" spans="1:1">
      <c r="A2608" s="1"/>
    </row>
    <row r="2609" spans="1:1">
      <c r="A2609" s="1"/>
    </row>
    <row r="2610" spans="1:1">
      <c r="A2610" s="1"/>
    </row>
    <row r="2611" spans="1:1">
      <c r="A2611" s="1"/>
    </row>
    <row r="2612" spans="1:1">
      <c r="A2612" s="1"/>
    </row>
    <row r="2613" spans="1:1">
      <c r="A2613" s="1"/>
    </row>
    <row r="2614" spans="1:1">
      <c r="A2614" s="1"/>
    </row>
    <row r="2615" spans="1:1">
      <c r="A2615" s="1"/>
    </row>
    <row r="2616" spans="1:1">
      <c r="A2616" s="1"/>
    </row>
    <row r="2617" spans="1:1">
      <c r="A2617" s="1"/>
    </row>
    <row r="2618" spans="1:1">
      <c r="A2618" s="1"/>
    </row>
    <row r="2619" spans="1:1">
      <c r="A2619" s="1"/>
    </row>
    <row r="2620" spans="1:1">
      <c r="A2620" s="1"/>
    </row>
    <row r="2621" spans="1:1">
      <c r="A2621" s="1"/>
    </row>
    <row r="2622" spans="1:1">
      <c r="A2622" s="1"/>
    </row>
    <row r="2623" spans="1:1">
      <c r="A2623" s="1"/>
    </row>
    <row r="2624" spans="1:1">
      <c r="A2624" s="1"/>
    </row>
    <row r="2625" spans="1:1">
      <c r="A2625" s="1"/>
    </row>
    <row r="2626" spans="1:1">
      <c r="A2626" s="1"/>
    </row>
    <row r="2627" spans="1:1">
      <c r="A2627" s="1"/>
    </row>
    <row r="2628" spans="1:1">
      <c r="A2628" s="1"/>
    </row>
    <row r="2629" spans="1:1">
      <c r="A2629" s="1"/>
    </row>
    <row r="2630" spans="1:1">
      <c r="A2630" s="1"/>
    </row>
    <row r="2631" spans="1:1">
      <c r="A2631" s="1"/>
    </row>
    <row r="2632" spans="1:1">
      <c r="A2632" s="1"/>
    </row>
    <row r="2633" spans="1:1">
      <c r="A2633" s="1"/>
    </row>
    <row r="2634" spans="1:1">
      <c r="A2634" s="1"/>
    </row>
    <row r="2635" spans="1:1">
      <c r="A2635" s="1"/>
    </row>
    <row r="2636" spans="1:1">
      <c r="A2636" s="1"/>
    </row>
    <row r="2637" spans="1:1">
      <c r="A2637" s="1"/>
    </row>
    <row r="2638" spans="1:1">
      <c r="A2638" s="1"/>
    </row>
    <row r="2639" spans="1:1">
      <c r="A2639" s="1"/>
    </row>
    <row r="2640" spans="1:1">
      <c r="A2640" s="1"/>
    </row>
    <row r="2641" spans="1:1">
      <c r="A2641" s="1"/>
    </row>
    <row r="2642" spans="1:1">
      <c r="A2642" s="1"/>
    </row>
    <row r="2643" spans="1:1">
      <c r="A2643" s="1"/>
    </row>
    <row r="2644" spans="1:1">
      <c r="A2644" s="1"/>
    </row>
    <row r="2645" spans="1:1">
      <c r="A2645" s="1"/>
    </row>
    <row r="2646" spans="1:1">
      <c r="A2646" s="1"/>
    </row>
    <row r="2647" spans="1:1">
      <c r="A2647" s="1"/>
    </row>
    <row r="2648" spans="1:1">
      <c r="A2648" s="1"/>
    </row>
    <row r="2649" spans="1:1">
      <c r="A2649" s="1"/>
    </row>
    <row r="2650" spans="1:1">
      <c r="A2650" s="1"/>
    </row>
    <row r="2651" spans="1:1">
      <c r="A2651" s="1"/>
    </row>
    <row r="2652" spans="1:1">
      <c r="A2652" s="1"/>
    </row>
    <row r="2653" spans="1:1">
      <c r="A2653" s="1"/>
    </row>
    <row r="2654" spans="1:1">
      <c r="A2654" s="1"/>
    </row>
    <row r="2655" spans="1:1">
      <c r="A2655" s="1"/>
    </row>
    <row r="2656" spans="1:1">
      <c r="A2656" s="1"/>
    </row>
    <row r="2657" spans="1:1">
      <c r="A2657" s="1"/>
    </row>
    <row r="2658" spans="1:1">
      <c r="A2658" s="1"/>
    </row>
    <row r="2659" spans="1:1">
      <c r="A2659" s="1"/>
    </row>
    <row r="2660" spans="1:1">
      <c r="A2660" s="1"/>
    </row>
    <row r="2661" spans="1:1">
      <c r="A2661" s="1"/>
    </row>
    <row r="2662" spans="1:1">
      <c r="A2662" s="1"/>
    </row>
    <row r="2663" spans="1:1">
      <c r="A2663" s="1"/>
    </row>
    <row r="2664" spans="1:1">
      <c r="A2664" s="1"/>
    </row>
    <row r="2665" spans="1:1">
      <c r="A2665" s="1"/>
    </row>
    <row r="2666" spans="1:1">
      <c r="A2666" s="1"/>
    </row>
    <row r="2667" spans="1:1">
      <c r="A2667" s="1"/>
    </row>
    <row r="2668" spans="1:1">
      <c r="A2668" s="1"/>
    </row>
    <row r="2669" spans="1:1">
      <c r="A2669" s="1"/>
    </row>
    <row r="2670" spans="1:1">
      <c r="A2670" s="1"/>
    </row>
    <row r="2671" spans="1:1">
      <c r="A2671" s="1"/>
    </row>
    <row r="2672" spans="1:1">
      <c r="A2672" s="1"/>
    </row>
    <row r="2673" spans="1:1">
      <c r="A2673" s="1"/>
    </row>
    <row r="2674" spans="1:1">
      <c r="A2674" s="1"/>
    </row>
    <row r="2675" spans="1:1">
      <c r="A2675" s="1"/>
    </row>
    <row r="2676" spans="1:1">
      <c r="A2676" s="1"/>
    </row>
    <row r="2677" spans="1:1">
      <c r="A2677" s="1"/>
    </row>
    <row r="2678" spans="1:1">
      <c r="A2678" s="1"/>
    </row>
    <row r="2679" spans="1:1">
      <c r="A2679" s="1"/>
    </row>
    <row r="2680" spans="1:1">
      <c r="A2680" s="1"/>
    </row>
    <row r="2681" spans="1:1">
      <c r="A2681" s="1"/>
    </row>
    <row r="2682" spans="1:1">
      <c r="A2682" s="1"/>
    </row>
    <row r="2683" spans="1:1">
      <c r="A2683" s="1"/>
    </row>
    <row r="2684" spans="1:1">
      <c r="A2684" s="1"/>
    </row>
    <row r="2685" spans="1:1">
      <c r="A2685" s="1"/>
    </row>
    <row r="2686" spans="1:1">
      <c r="A2686" s="1"/>
    </row>
    <row r="2687" spans="1:1">
      <c r="A2687" s="1"/>
    </row>
    <row r="2688" spans="1:1">
      <c r="A2688" s="1"/>
    </row>
    <row r="2689" spans="1:1">
      <c r="A2689" s="1"/>
    </row>
    <row r="2690" spans="1:1">
      <c r="A2690" s="1"/>
    </row>
    <row r="2691" spans="1:1">
      <c r="A2691" s="1"/>
    </row>
    <row r="2692" spans="1:1">
      <c r="A2692" s="1"/>
    </row>
    <row r="2693" spans="1:1">
      <c r="A2693" s="1"/>
    </row>
    <row r="2694" spans="1:1">
      <c r="A2694" s="1"/>
    </row>
    <row r="2695" spans="1:1">
      <c r="A2695" s="1"/>
    </row>
    <row r="2696" spans="1:1">
      <c r="A2696" s="1"/>
    </row>
    <row r="2697" spans="1:1">
      <c r="A2697" s="1"/>
    </row>
    <row r="2698" spans="1:1">
      <c r="A2698" s="1"/>
    </row>
    <row r="2699" spans="1:1">
      <c r="A2699" s="1"/>
    </row>
    <row r="2700" spans="1:1">
      <c r="A2700" s="1"/>
    </row>
    <row r="2701" spans="1:1">
      <c r="A2701" s="1"/>
    </row>
    <row r="2702" spans="1:1">
      <c r="A2702" s="1"/>
    </row>
    <row r="2703" spans="1:1">
      <c r="A2703" s="1"/>
    </row>
    <row r="2704" spans="1:1">
      <c r="A2704" s="1"/>
    </row>
    <row r="2705" spans="1:1">
      <c r="A2705" s="1"/>
    </row>
    <row r="2706" spans="1:1">
      <c r="A2706" s="1"/>
    </row>
    <row r="2707" spans="1:1">
      <c r="A2707" s="1"/>
    </row>
    <row r="2708" spans="1:1">
      <c r="A2708" s="1"/>
    </row>
    <row r="2709" spans="1:1">
      <c r="A2709" s="1"/>
    </row>
    <row r="2710" spans="1:1">
      <c r="A2710" s="1"/>
    </row>
    <row r="2711" spans="1:1">
      <c r="A2711" s="1"/>
    </row>
    <row r="2712" spans="1:1">
      <c r="A2712" s="1"/>
    </row>
    <row r="2713" spans="1:1">
      <c r="A2713" s="1"/>
    </row>
    <row r="2714" spans="1:1">
      <c r="A2714" s="1"/>
    </row>
    <row r="2715" spans="1:1">
      <c r="A2715" s="1"/>
    </row>
    <row r="2716" spans="1:1">
      <c r="A2716" s="1"/>
    </row>
    <row r="2717" spans="1:1">
      <c r="A2717" s="1"/>
    </row>
    <row r="2718" spans="1:1">
      <c r="A2718" s="1"/>
    </row>
    <row r="2719" spans="1:1">
      <c r="A2719" s="1"/>
    </row>
    <row r="2720" spans="1:1">
      <c r="A2720" s="1"/>
    </row>
    <row r="2721" spans="1:1">
      <c r="A2721" s="1"/>
    </row>
    <row r="2722" spans="1:1">
      <c r="A2722" s="1"/>
    </row>
    <row r="2723" spans="1:1">
      <c r="A2723" s="1"/>
    </row>
    <row r="2724" spans="1:1">
      <c r="A2724" s="1"/>
    </row>
    <row r="2725" spans="1:1">
      <c r="A2725" s="1"/>
    </row>
    <row r="2726" spans="1:1">
      <c r="A2726" s="1"/>
    </row>
    <row r="2727" spans="1:1">
      <c r="A2727" s="1"/>
    </row>
    <row r="2728" spans="1:1">
      <c r="A2728" s="1"/>
    </row>
    <row r="2729" spans="1:1">
      <c r="A2729" s="1"/>
    </row>
    <row r="2730" spans="1:1">
      <c r="A2730" s="1"/>
    </row>
    <row r="2731" spans="1:1">
      <c r="A2731" s="1"/>
    </row>
    <row r="2732" spans="1:1">
      <c r="A2732" s="1"/>
    </row>
    <row r="2733" spans="1:1">
      <c r="A2733" s="1"/>
    </row>
    <row r="2734" spans="1:1">
      <c r="A2734" s="1"/>
    </row>
    <row r="2735" spans="1:1">
      <c r="A2735" s="1"/>
    </row>
    <row r="2736" spans="1:1">
      <c r="A2736" s="1"/>
    </row>
    <row r="2737" spans="1:1">
      <c r="A2737" s="1"/>
    </row>
    <row r="2738" spans="1:1">
      <c r="A2738" s="1"/>
    </row>
    <row r="2739" spans="1:1">
      <c r="A2739" s="1"/>
    </row>
    <row r="2740" spans="1:1">
      <c r="A2740" s="1"/>
    </row>
    <row r="2741" spans="1:1">
      <c r="A2741" s="1"/>
    </row>
    <row r="2742" spans="1:1">
      <c r="A2742" s="1"/>
    </row>
    <row r="2743" spans="1:1">
      <c r="A2743" s="1"/>
    </row>
    <row r="2744" spans="1:1">
      <c r="A2744" s="1"/>
    </row>
    <row r="2745" spans="1:1">
      <c r="A2745" s="1"/>
    </row>
    <row r="2746" spans="1:1">
      <c r="A2746" s="1"/>
    </row>
    <row r="2747" spans="1:1">
      <c r="A2747" s="1"/>
    </row>
    <row r="2748" spans="1:1">
      <c r="A2748" s="1"/>
    </row>
    <row r="2749" spans="1:1">
      <c r="A2749" s="1"/>
    </row>
    <row r="2750" spans="1:1">
      <c r="A2750" s="1"/>
    </row>
    <row r="2751" spans="1:1">
      <c r="A2751" s="1"/>
    </row>
    <row r="2752" spans="1:1">
      <c r="A2752" s="1"/>
    </row>
    <row r="2753" spans="1:1">
      <c r="A2753" s="1"/>
    </row>
    <row r="2754" spans="1:1">
      <c r="A2754" s="1"/>
    </row>
    <row r="2755" spans="1:1">
      <c r="A2755" s="1"/>
    </row>
    <row r="2756" spans="1:1">
      <c r="A2756" s="1"/>
    </row>
    <row r="2757" spans="1:1">
      <c r="A2757" s="1"/>
    </row>
    <row r="2758" spans="1:1">
      <c r="A2758" s="1"/>
    </row>
    <row r="2759" spans="1:1">
      <c r="A2759" s="1"/>
    </row>
    <row r="2760" spans="1:1">
      <c r="A2760" s="1"/>
    </row>
    <row r="2761" spans="1:1">
      <c r="A2761" s="1"/>
    </row>
    <row r="2762" spans="1:1">
      <c r="A2762" s="1"/>
    </row>
    <row r="2763" spans="1:1">
      <c r="A2763" s="1"/>
    </row>
    <row r="2764" spans="1:1">
      <c r="A2764" s="1"/>
    </row>
    <row r="2765" spans="1:1">
      <c r="A2765" s="1"/>
    </row>
    <row r="2766" spans="1:1">
      <c r="A2766" s="1"/>
    </row>
    <row r="2767" spans="1:1">
      <c r="A2767" s="1"/>
    </row>
    <row r="2768" spans="1:1">
      <c r="A2768" s="1"/>
    </row>
    <row r="2769" spans="1:1">
      <c r="A2769" s="1"/>
    </row>
    <row r="2770" spans="1:1">
      <c r="A2770" s="1"/>
    </row>
    <row r="2771" spans="1:1">
      <c r="A2771" s="1"/>
    </row>
    <row r="2772" spans="1:1">
      <c r="A2772" s="1"/>
    </row>
    <row r="2773" spans="1:1">
      <c r="A2773" s="1"/>
    </row>
    <row r="2774" spans="1:1">
      <c r="A2774" s="1"/>
    </row>
    <row r="2775" spans="1:1">
      <c r="A2775" s="1"/>
    </row>
    <row r="2776" spans="1:1">
      <c r="A2776" s="1"/>
    </row>
    <row r="2777" spans="1:1">
      <c r="A2777" s="1"/>
    </row>
    <row r="2778" spans="1:1">
      <c r="A2778" s="1"/>
    </row>
    <row r="2779" spans="1:1">
      <c r="A2779" s="1"/>
    </row>
    <row r="2780" spans="1:1">
      <c r="A2780" s="1"/>
    </row>
    <row r="2781" spans="1:1">
      <c r="A2781" s="1"/>
    </row>
    <row r="2782" spans="1:1">
      <c r="A2782" s="1"/>
    </row>
    <row r="2783" spans="1:1">
      <c r="A2783" s="1"/>
    </row>
    <row r="2784" spans="1:1">
      <c r="A2784" s="1"/>
    </row>
    <row r="2785" spans="1:1">
      <c r="A2785" s="1"/>
    </row>
    <row r="2786" spans="1:1">
      <c r="A2786" s="1"/>
    </row>
    <row r="2787" spans="1:1">
      <c r="A2787" s="1"/>
    </row>
    <row r="2788" spans="1:1">
      <c r="A2788" s="1"/>
    </row>
    <row r="2789" spans="1:1">
      <c r="A2789" s="1"/>
    </row>
    <row r="2790" spans="1:1">
      <c r="A2790" s="1"/>
    </row>
    <row r="2791" spans="1:1">
      <c r="A2791" s="1"/>
    </row>
    <row r="2792" spans="1:1">
      <c r="A2792" s="1"/>
    </row>
    <row r="2793" spans="1:1">
      <c r="A2793" s="1"/>
    </row>
    <row r="2794" spans="1:1">
      <c r="A2794" s="1"/>
    </row>
    <row r="2795" spans="1:1">
      <c r="A2795" s="1"/>
    </row>
    <row r="2796" spans="1:1">
      <c r="A2796" s="1"/>
    </row>
    <row r="2797" spans="1:1">
      <c r="A2797" s="1"/>
    </row>
    <row r="2798" spans="1:1">
      <c r="A2798" s="1"/>
    </row>
    <row r="2799" spans="1:1">
      <c r="A2799" s="1"/>
    </row>
    <row r="2800" spans="1:1">
      <c r="A2800" s="1"/>
    </row>
    <row r="2801" spans="1:1">
      <c r="A2801" s="1"/>
    </row>
    <row r="2802" spans="1:1">
      <c r="A2802" s="1"/>
    </row>
    <row r="2803" spans="1:1">
      <c r="A2803" s="1"/>
    </row>
    <row r="2804" spans="1:1">
      <c r="A2804" s="1"/>
    </row>
    <row r="2805" spans="1:1">
      <c r="A2805" s="1"/>
    </row>
    <row r="2806" spans="1:1">
      <c r="A2806" s="1"/>
    </row>
    <row r="2807" spans="1:1">
      <c r="A2807" s="1"/>
    </row>
    <row r="2808" spans="1:1">
      <c r="A2808" s="1"/>
    </row>
    <row r="2809" spans="1:1">
      <c r="A2809" s="1"/>
    </row>
    <row r="2810" spans="1:1">
      <c r="A2810" s="1"/>
    </row>
    <row r="2811" spans="1:1">
      <c r="A2811" s="1"/>
    </row>
    <row r="2812" spans="1:1">
      <c r="A2812" s="1"/>
    </row>
    <row r="2813" spans="1:1">
      <c r="A2813" s="1"/>
    </row>
    <row r="2814" spans="1:1">
      <c r="A2814" s="1"/>
    </row>
    <row r="2815" spans="1:1">
      <c r="A2815" s="1"/>
    </row>
    <row r="2816" spans="1:1">
      <c r="A2816" s="1"/>
    </row>
    <row r="2817" spans="1:1">
      <c r="A2817" s="1"/>
    </row>
    <row r="2818" spans="1:1">
      <c r="A2818" s="1"/>
    </row>
    <row r="2819" spans="1:1">
      <c r="A2819" s="1"/>
    </row>
    <row r="2820" spans="1:1">
      <c r="A2820" s="1"/>
    </row>
    <row r="2821" spans="1:1">
      <c r="A2821" s="1"/>
    </row>
    <row r="2822" spans="1:1">
      <c r="A2822" s="1"/>
    </row>
    <row r="2823" spans="1:1">
      <c r="A2823" s="1"/>
    </row>
    <row r="2824" spans="1:1">
      <c r="A2824" s="1"/>
    </row>
    <row r="2825" spans="1:1">
      <c r="A2825" s="1"/>
    </row>
    <row r="2826" spans="1:1">
      <c r="A2826" s="1"/>
    </row>
    <row r="2827" spans="1:1">
      <c r="A2827" s="1"/>
    </row>
    <row r="2828" spans="1:1">
      <c r="A2828" s="1"/>
    </row>
    <row r="2829" spans="1:1">
      <c r="A2829" s="1"/>
    </row>
    <row r="2830" spans="1:1">
      <c r="A2830" s="1"/>
    </row>
    <row r="2831" spans="1:1">
      <c r="A2831" s="1"/>
    </row>
    <row r="2832" spans="1:1">
      <c r="A2832" s="1"/>
    </row>
    <row r="2833" spans="1:1">
      <c r="A2833" s="1"/>
    </row>
    <row r="2834" spans="1:1">
      <c r="A2834" s="1"/>
    </row>
    <row r="2835" spans="1:1">
      <c r="A2835" s="1"/>
    </row>
    <row r="2836" spans="1:1">
      <c r="A2836" s="1"/>
    </row>
    <row r="2837" spans="1:1">
      <c r="A2837" s="1"/>
    </row>
    <row r="2838" spans="1:1">
      <c r="A2838" s="1"/>
    </row>
    <row r="2839" spans="1:1">
      <c r="A2839" s="1"/>
    </row>
    <row r="2840" spans="1:1">
      <c r="A2840" s="1"/>
    </row>
    <row r="2841" spans="1:1">
      <c r="A2841" s="1"/>
    </row>
    <row r="2842" spans="1:1">
      <c r="A2842" s="1"/>
    </row>
    <row r="2843" spans="1:1">
      <c r="A2843" s="1"/>
    </row>
    <row r="2844" spans="1:1">
      <c r="A2844" s="1"/>
    </row>
    <row r="2845" spans="1:1">
      <c r="A2845" s="1"/>
    </row>
    <row r="2846" spans="1:1">
      <c r="A2846" s="1"/>
    </row>
    <row r="2847" spans="1:1">
      <c r="A2847" s="1"/>
    </row>
    <row r="2848" spans="1:1">
      <c r="A2848" s="1"/>
    </row>
    <row r="2849" spans="1:1">
      <c r="A2849" s="1"/>
    </row>
    <row r="2850" spans="1:1">
      <c r="A2850" s="1"/>
    </row>
    <row r="2851" spans="1:1">
      <c r="A2851" s="1"/>
    </row>
    <row r="2852" spans="1:1">
      <c r="A2852" s="1"/>
    </row>
    <row r="2853" spans="1:1">
      <c r="A2853" s="1"/>
    </row>
    <row r="2854" spans="1:1">
      <c r="A2854" s="1"/>
    </row>
    <row r="2855" spans="1:1">
      <c r="A2855" s="1"/>
    </row>
    <row r="2856" spans="1:1">
      <c r="A2856" s="1"/>
    </row>
    <row r="2857" spans="1:1">
      <c r="A2857" s="1"/>
    </row>
    <row r="2858" spans="1:1">
      <c r="A2858" s="1"/>
    </row>
    <row r="2859" spans="1:1">
      <c r="A2859" s="1"/>
    </row>
    <row r="2860" spans="1:1">
      <c r="A2860" s="1"/>
    </row>
    <row r="2861" spans="1:1">
      <c r="A2861" s="1"/>
    </row>
    <row r="2862" spans="1:1">
      <c r="A2862" s="1"/>
    </row>
    <row r="2863" spans="1:1">
      <c r="A2863" s="1"/>
    </row>
    <row r="2864" spans="1:1">
      <c r="A2864" s="1"/>
    </row>
    <row r="2865" spans="1:1">
      <c r="A2865" s="1"/>
    </row>
    <row r="2866" spans="1:1">
      <c r="A2866" s="1"/>
    </row>
    <row r="2867" spans="1:1">
      <c r="A2867" s="1"/>
    </row>
    <row r="2868" spans="1:1">
      <c r="A2868" s="1"/>
    </row>
    <row r="2869" spans="1:1">
      <c r="A2869" s="1"/>
    </row>
    <row r="2870" spans="1:1">
      <c r="A2870" s="1"/>
    </row>
    <row r="2871" spans="1:1">
      <c r="A2871" s="1"/>
    </row>
    <row r="2872" spans="1:1">
      <c r="A2872" s="1"/>
    </row>
    <row r="2873" spans="1:1">
      <c r="A2873" s="1"/>
    </row>
    <row r="2874" spans="1:1">
      <c r="A2874" s="1"/>
    </row>
    <row r="2875" spans="1:1">
      <c r="A2875" s="1"/>
    </row>
    <row r="2876" spans="1:1">
      <c r="A2876" s="1"/>
    </row>
    <row r="2877" spans="1:1">
      <c r="A2877" s="1"/>
    </row>
    <row r="2878" spans="1:1">
      <c r="A2878" s="1"/>
    </row>
    <row r="2879" spans="1:1">
      <c r="A2879" s="1"/>
    </row>
    <row r="2880" spans="1:1">
      <c r="A2880" s="1"/>
    </row>
    <row r="2881" spans="1:1">
      <c r="A2881" s="1"/>
    </row>
    <row r="2882" spans="1:1">
      <c r="A2882" s="1"/>
    </row>
    <row r="2883" spans="1:1">
      <c r="A2883" s="1"/>
    </row>
    <row r="2884" spans="1:1">
      <c r="A2884" s="1"/>
    </row>
    <row r="2885" spans="1:1">
      <c r="A2885" s="1"/>
    </row>
    <row r="2886" spans="1:1">
      <c r="A2886" s="1"/>
    </row>
    <row r="2887" spans="1:1">
      <c r="A2887" s="1"/>
    </row>
    <row r="2888" spans="1:1">
      <c r="A2888" s="1"/>
    </row>
    <row r="2889" spans="1:1">
      <c r="A2889" s="1"/>
    </row>
    <row r="2890" spans="1:1">
      <c r="A2890" s="1"/>
    </row>
    <row r="2891" spans="1:1">
      <c r="A2891" s="1"/>
    </row>
    <row r="2892" spans="1:1">
      <c r="A2892" s="1"/>
    </row>
    <row r="2893" spans="1:1">
      <c r="A2893" s="1"/>
    </row>
    <row r="2894" spans="1:1">
      <c r="A2894" s="1"/>
    </row>
    <row r="2895" spans="1:1">
      <c r="A2895" s="1"/>
    </row>
    <row r="2896" spans="1:1">
      <c r="A2896" s="1"/>
    </row>
    <row r="2897" spans="1:1">
      <c r="A2897" s="1"/>
    </row>
    <row r="2898" spans="1:1">
      <c r="A2898" s="1"/>
    </row>
    <row r="2899" spans="1:1">
      <c r="A2899" s="1"/>
    </row>
    <row r="2900" spans="1:1">
      <c r="A2900" s="1"/>
    </row>
    <row r="2901" spans="1:1">
      <c r="A2901" s="1"/>
    </row>
    <row r="2902" spans="1:1">
      <c r="A2902" s="1"/>
    </row>
    <row r="2903" spans="1:1">
      <c r="A2903" s="1"/>
    </row>
    <row r="2904" spans="1:1">
      <c r="A2904" s="1"/>
    </row>
    <row r="2905" spans="1:1">
      <c r="A2905" s="1"/>
    </row>
    <row r="2906" spans="1:1">
      <c r="A2906" s="1"/>
    </row>
    <row r="2907" spans="1:1">
      <c r="A2907" s="1"/>
    </row>
    <row r="2908" spans="1:1">
      <c r="A2908" s="1"/>
    </row>
    <row r="2909" spans="1:1">
      <c r="A2909" s="1"/>
    </row>
    <row r="2910" spans="1:1">
      <c r="A2910" s="1"/>
    </row>
    <row r="2911" spans="1:1">
      <c r="A2911" s="1"/>
    </row>
    <row r="2912" spans="1:1">
      <c r="A2912" s="1"/>
    </row>
    <row r="2913" spans="1:1">
      <c r="A2913" s="1"/>
    </row>
    <row r="2914" spans="1:1">
      <c r="A2914" s="1"/>
    </row>
    <row r="2915" spans="1:1">
      <c r="A2915" s="1"/>
    </row>
    <row r="2916" spans="1:1">
      <c r="A2916" s="1"/>
    </row>
    <row r="2917" spans="1:1">
      <c r="A2917" s="1"/>
    </row>
    <row r="2918" spans="1:1">
      <c r="A2918" s="1"/>
    </row>
    <row r="2919" spans="1:1">
      <c r="A2919" s="1"/>
    </row>
    <row r="2920" spans="1:1">
      <c r="A2920" s="1"/>
    </row>
    <row r="2921" spans="1:1">
      <c r="A2921" s="1"/>
    </row>
    <row r="2922" spans="1:1">
      <c r="A2922" s="1"/>
    </row>
    <row r="2923" spans="1:1">
      <c r="A2923" s="1"/>
    </row>
    <row r="2924" spans="1:1">
      <c r="A2924" s="1"/>
    </row>
    <row r="2925" spans="1:1">
      <c r="A2925" s="1"/>
    </row>
    <row r="2926" spans="1:1">
      <c r="A2926" s="1"/>
    </row>
    <row r="2927" spans="1:1">
      <c r="A2927" s="1"/>
    </row>
    <row r="2928" spans="1:1">
      <c r="A2928" s="1"/>
    </row>
    <row r="2929" spans="1:1">
      <c r="A2929" s="1"/>
    </row>
    <row r="2930" spans="1:1">
      <c r="A2930" s="1"/>
    </row>
    <row r="2931" spans="1:1">
      <c r="A2931" s="1"/>
    </row>
    <row r="2932" spans="1:1">
      <c r="A2932" s="1"/>
    </row>
    <row r="2933" spans="1:1">
      <c r="A2933" s="1"/>
    </row>
    <row r="2934" spans="1:1">
      <c r="A2934" s="1"/>
    </row>
    <row r="2935" spans="1:1">
      <c r="A2935" s="1"/>
    </row>
    <row r="2936" spans="1:1">
      <c r="A2936" s="1"/>
    </row>
    <row r="2937" spans="1:1">
      <c r="A2937" s="1"/>
    </row>
    <row r="2938" spans="1:1">
      <c r="A2938" s="1"/>
    </row>
    <row r="2939" spans="1:1">
      <c r="A2939" s="1"/>
    </row>
    <row r="2940" spans="1:1">
      <c r="A2940" s="1"/>
    </row>
    <row r="2941" spans="1:1">
      <c r="A2941" s="1"/>
    </row>
    <row r="2942" spans="1:1">
      <c r="A2942" s="1"/>
    </row>
    <row r="2943" spans="1:1">
      <c r="A2943" s="1"/>
    </row>
    <row r="2944" spans="1:1">
      <c r="A2944" s="1"/>
    </row>
    <row r="2945" spans="1:1">
      <c r="A2945" s="1"/>
    </row>
    <row r="2946" spans="1:1">
      <c r="A2946" s="1"/>
    </row>
    <row r="2947" spans="1:1">
      <c r="A2947" s="1"/>
    </row>
    <row r="2948" spans="1:1">
      <c r="A2948" s="1"/>
    </row>
    <row r="2949" spans="1:1">
      <c r="A2949" s="1"/>
    </row>
    <row r="2950" spans="1:1">
      <c r="A2950" s="1"/>
    </row>
    <row r="2951" spans="1:1">
      <c r="A2951" s="1"/>
    </row>
    <row r="2952" spans="1:1">
      <c r="A2952" s="1"/>
    </row>
    <row r="2953" spans="1:1">
      <c r="A2953" s="1"/>
    </row>
    <row r="2954" spans="1:1">
      <c r="A2954" s="1"/>
    </row>
    <row r="2955" spans="1:1">
      <c r="A2955" s="1"/>
    </row>
    <row r="2956" spans="1:1">
      <c r="A2956" s="1"/>
    </row>
    <row r="2957" spans="1:1">
      <c r="A2957" s="1"/>
    </row>
    <row r="2958" spans="1:1">
      <c r="A2958" s="1"/>
    </row>
    <row r="2959" spans="1:1">
      <c r="A2959" s="1"/>
    </row>
    <row r="2960" spans="1:1">
      <c r="A2960" s="1"/>
    </row>
    <row r="2961" spans="1:1">
      <c r="A2961" s="1"/>
    </row>
    <row r="2962" spans="1:1">
      <c r="A2962" s="1"/>
    </row>
    <row r="2963" spans="1:1">
      <c r="A2963" s="1"/>
    </row>
    <row r="2964" spans="1:1">
      <c r="A2964" s="1"/>
    </row>
    <row r="2965" spans="1:1">
      <c r="A2965" s="1"/>
    </row>
    <row r="2966" spans="1:1">
      <c r="A2966" s="1"/>
    </row>
    <row r="2967" spans="1:1">
      <c r="A2967" s="1"/>
    </row>
    <row r="2968" spans="1:1">
      <c r="A2968" s="1"/>
    </row>
    <row r="2969" spans="1:1">
      <c r="A2969" s="1"/>
    </row>
    <row r="2970" spans="1:1">
      <c r="A2970" s="1"/>
    </row>
    <row r="2971" spans="1:1">
      <c r="A2971" s="1"/>
    </row>
    <row r="2972" spans="1:1">
      <c r="A2972" s="1"/>
    </row>
    <row r="2973" spans="1:1">
      <c r="A2973" s="1"/>
    </row>
    <row r="2974" spans="1:1">
      <c r="A2974" s="1"/>
    </row>
    <row r="2975" spans="1:1">
      <c r="A2975" s="1"/>
    </row>
    <row r="2976" spans="1:1">
      <c r="A2976" s="1"/>
    </row>
    <row r="2977" spans="1:1">
      <c r="A2977" s="1"/>
    </row>
    <row r="2978" spans="1:1">
      <c r="A2978" s="1"/>
    </row>
    <row r="2979" spans="1:1">
      <c r="A2979" s="1"/>
    </row>
    <row r="2980" spans="1:1">
      <c r="A2980" s="1"/>
    </row>
    <row r="2981" spans="1:1">
      <c r="A2981" s="1"/>
    </row>
    <row r="2982" spans="1:1">
      <c r="A2982" s="1"/>
    </row>
    <row r="2983" spans="1:1">
      <c r="A2983" s="1"/>
    </row>
    <row r="2984" spans="1:1">
      <c r="A2984" s="1"/>
    </row>
    <row r="2985" spans="1:1">
      <c r="A2985" s="1"/>
    </row>
    <row r="2986" spans="1:1">
      <c r="A2986" s="1"/>
    </row>
    <row r="2987" spans="1:1">
      <c r="A2987" s="1"/>
    </row>
    <row r="2988" spans="1:1">
      <c r="A2988" s="1"/>
    </row>
    <row r="2989" spans="1:1">
      <c r="A2989" s="1"/>
    </row>
    <row r="2990" spans="1:1">
      <c r="A2990" s="1"/>
    </row>
    <row r="2991" spans="1:1">
      <c r="A2991" s="1"/>
    </row>
    <row r="2992" spans="1:1">
      <c r="A2992" s="1"/>
    </row>
    <row r="2993" spans="1:1">
      <c r="A2993" s="1"/>
    </row>
    <row r="2994" spans="1:1">
      <c r="A2994" s="1"/>
    </row>
    <row r="2995" spans="1:1">
      <c r="A2995" s="1"/>
    </row>
    <row r="2996" spans="1:1">
      <c r="A2996" s="1"/>
    </row>
    <row r="2997" spans="1:1">
      <c r="A2997" s="1"/>
    </row>
    <row r="2998" spans="1:1">
      <c r="A2998" s="1"/>
    </row>
    <row r="2999" spans="1:1">
      <c r="A2999" s="1"/>
    </row>
    <row r="3000" spans="1:1">
      <c r="A3000" s="1"/>
    </row>
    <row r="3001" spans="1:1">
      <c r="A3001" s="1"/>
    </row>
    <row r="3002" spans="1:1">
      <c r="A3002" s="1"/>
    </row>
    <row r="3003" spans="1:1">
      <c r="A3003" s="1"/>
    </row>
    <row r="3004" spans="1:1">
      <c r="A3004" s="1"/>
    </row>
    <row r="3005" spans="1:1">
      <c r="A3005" s="1"/>
    </row>
    <row r="3006" spans="1:1">
      <c r="A3006" s="1"/>
    </row>
    <row r="3007" spans="1:1">
      <c r="A3007" s="1"/>
    </row>
    <row r="3008" spans="1:1">
      <c r="A3008" s="1"/>
    </row>
    <row r="3009" spans="1:1">
      <c r="A3009" s="1"/>
    </row>
    <row r="3010" spans="1:1">
      <c r="A3010" s="1"/>
    </row>
    <row r="3011" spans="1:1">
      <c r="A3011" s="1"/>
    </row>
    <row r="3012" spans="1:1">
      <c r="A3012" s="1"/>
    </row>
    <row r="3013" spans="1:1">
      <c r="A3013" s="1"/>
    </row>
    <row r="3014" spans="1:1">
      <c r="A3014" s="1"/>
    </row>
    <row r="3015" spans="1:1">
      <c r="A3015" s="1"/>
    </row>
    <row r="3016" spans="1:1">
      <c r="A3016" s="1"/>
    </row>
    <row r="3017" spans="1:1">
      <c r="A3017" s="1"/>
    </row>
    <row r="3018" spans="1:1">
      <c r="A3018" s="1"/>
    </row>
    <row r="3019" spans="1:1">
      <c r="A3019" s="1"/>
    </row>
    <row r="3020" spans="1:1">
      <c r="A3020" s="1"/>
    </row>
    <row r="3021" spans="1:1">
      <c r="A3021" s="1"/>
    </row>
    <row r="3022" spans="1:1">
      <c r="A3022" s="1"/>
    </row>
    <row r="3023" spans="1:1">
      <c r="A3023" s="1"/>
    </row>
    <row r="3024" spans="1:1">
      <c r="A3024" s="1"/>
    </row>
    <row r="3025" spans="1:1">
      <c r="A3025" s="1"/>
    </row>
    <row r="3026" spans="1:1">
      <c r="A3026" s="1"/>
    </row>
    <row r="3027" spans="1:1">
      <c r="A3027" s="1"/>
    </row>
    <row r="3028" spans="1:1">
      <c r="A3028" s="1"/>
    </row>
    <row r="3029" spans="1:1">
      <c r="A3029" s="1"/>
    </row>
    <row r="3030" spans="1:1">
      <c r="A3030" s="1"/>
    </row>
    <row r="3031" spans="1:1">
      <c r="A3031" s="1"/>
    </row>
    <row r="3032" spans="1:1">
      <c r="A3032" s="1"/>
    </row>
    <row r="3033" spans="1:1">
      <c r="A3033" s="1"/>
    </row>
    <row r="3034" spans="1:1">
      <c r="A3034" s="1"/>
    </row>
    <row r="3035" spans="1:1">
      <c r="A3035" s="1"/>
    </row>
    <row r="3036" spans="1:1">
      <c r="A3036" s="1"/>
    </row>
    <row r="3037" spans="1:1">
      <c r="A3037" s="1"/>
    </row>
    <row r="3038" spans="1:1">
      <c r="A3038" s="1"/>
    </row>
    <row r="3039" spans="1:1">
      <c r="A3039" s="1"/>
    </row>
    <row r="3040" spans="1:1">
      <c r="A3040" s="1"/>
    </row>
    <row r="3041" spans="1:1">
      <c r="A3041" s="1"/>
    </row>
    <row r="3042" spans="1:1">
      <c r="A3042" s="1"/>
    </row>
    <row r="3043" spans="1:1">
      <c r="A3043" s="1"/>
    </row>
    <row r="3044" spans="1:1">
      <c r="A3044" s="1"/>
    </row>
    <row r="3045" spans="1:1">
      <c r="A3045" s="1"/>
    </row>
    <row r="3046" spans="1:1">
      <c r="A3046" s="1"/>
    </row>
    <row r="3047" spans="1:1">
      <c r="A3047" s="1"/>
    </row>
    <row r="3048" spans="1:1">
      <c r="A3048" s="1"/>
    </row>
    <row r="3049" spans="1:1">
      <c r="A3049" s="1"/>
    </row>
    <row r="3050" spans="1:1">
      <c r="A3050" s="1"/>
    </row>
    <row r="3051" spans="1:1">
      <c r="A3051" s="1"/>
    </row>
    <row r="3052" spans="1:1">
      <c r="A3052" s="1"/>
    </row>
    <row r="3053" spans="1:1">
      <c r="A3053" s="1"/>
    </row>
    <row r="3054" spans="1:1">
      <c r="A3054" s="1"/>
    </row>
    <row r="3055" spans="1:1">
      <c r="A3055" s="1"/>
    </row>
    <row r="3056" spans="1:1">
      <c r="A3056" s="1"/>
    </row>
    <row r="3057" spans="1:1">
      <c r="A3057" s="1"/>
    </row>
    <row r="3058" spans="1:1">
      <c r="A3058" s="1"/>
    </row>
    <row r="3059" spans="1:1">
      <c r="A3059" s="1"/>
    </row>
    <row r="3060" spans="1:1">
      <c r="A3060" s="1"/>
    </row>
    <row r="3061" spans="1:1">
      <c r="A3061" s="1"/>
    </row>
    <row r="3062" spans="1:1">
      <c r="A3062" s="1"/>
    </row>
    <row r="3063" spans="1:1">
      <c r="A3063" s="1"/>
    </row>
    <row r="3064" spans="1:1">
      <c r="A3064" s="1"/>
    </row>
    <row r="3065" spans="1:1">
      <c r="A3065" s="1"/>
    </row>
    <row r="3066" spans="1:1">
      <c r="A3066" s="1"/>
    </row>
    <row r="3067" spans="1:1">
      <c r="A3067" s="1"/>
    </row>
    <row r="3068" spans="1:1">
      <c r="A3068" s="1"/>
    </row>
    <row r="3069" spans="1:1">
      <c r="A3069" s="1"/>
    </row>
    <row r="3070" spans="1:1">
      <c r="A3070" s="1"/>
    </row>
    <row r="3071" spans="1:1">
      <c r="A3071" s="1"/>
    </row>
    <row r="3072" spans="1:1">
      <c r="A3072" s="1"/>
    </row>
    <row r="3073" spans="1:1">
      <c r="A3073" s="1"/>
    </row>
    <row r="3074" spans="1:1">
      <c r="A3074" s="1"/>
    </row>
    <row r="3075" spans="1:1">
      <c r="A3075" s="1"/>
    </row>
    <row r="3076" spans="1:1">
      <c r="A3076" s="1"/>
    </row>
    <row r="3077" spans="1:1">
      <c r="A3077" s="1"/>
    </row>
    <row r="3078" spans="1:1">
      <c r="A3078" s="1"/>
    </row>
    <row r="3079" spans="1:1">
      <c r="A3079" s="1"/>
    </row>
    <row r="3080" spans="1:1">
      <c r="A3080" s="1"/>
    </row>
    <row r="3081" spans="1:1">
      <c r="A3081" s="1"/>
    </row>
    <row r="3082" spans="1:1">
      <c r="A3082" s="1"/>
    </row>
    <row r="3083" spans="1:1">
      <c r="A3083" s="1"/>
    </row>
    <row r="3084" spans="1:1">
      <c r="A3084" s="1"/>
    </row>
    <row r="3085" spans="1:1">
      <c r="A3085" s="1"/>
    </row>
    <row r="3086" spans="1:1">
      <c r="A3086" s="1"/>
    </row>
    <row r="3087" spans="1:1">
      <c r="A3087" s="1"/>
    </row>
    <row r="3088" spans="1:1">
      <c r="A3088" s="1"/>
    </row>
    <row r="3089" spans="1:1">
      <c r="A3089" s="1"/>
    </row>
    <row r="3090" spans="1:1">
      <c r="A3090" s="1"/>
    </row>
    <row r="3091" spans="1:1">
      <c r="A3091" s="1"/>
    </row>
    <row r="3092" spans="1:1">
      <c r="A3092" s="1"/>
    </row>
    <row r="3093" spans="1:1">
      <c r="A3093" s="1"/>
    </row>
    <row r="3094" spans="1:1">
      <c r="A3094" s="1"/>
    </row>
    <row r="3095" spans="1:1">
      <c r="A3095" s="1"/>
    </row>
    <row r="3096" spans="1:1">
      <c r="A3096" s="1"/>
    </row>
    <row r="3097" spans="1:1">
      <c r="A3097" s="1"/>
    </row>
    <row r="3098" spans="1:1">
      <c r="A3098" s="1"/>
    </row>
    <row r="3099" spans="1:1">
      <c r="A3099" s="1"/>
    </row>
    <row r="3100" spans="1:1">
      <c r="A3100" s="1"/>
    </row>
    <row r="3101" spans="1:1">
      <c r="A3101" s="1"/>
    </row>
    <row r="3102" spans="1:1">
      <c r="A3102" s="1"/>
    </row>
    <row r="3103" spans="1:1">
      <c r="A3103" s="1"/>
    </row>
    <row r="3104" spans="1:1">
      <c r="A3104" s="1"/>
    </row>
    <row r="3105" spans="1:1">
      <c r="A3105" s="1"/>
    </row>
    <row r="3106" spans="1:1">
      <c r="A3106" s="1"/>
    </row>
    <row r="3107" spans="1:1">
      <c r="A3107" s="1"/>
    </row>
    <row r="3108" spans="1:1">
      <c r="A3108" s="1"/>
    </row>
    <row r="3109" spans="1:1">
      <c r="A3109" s="1"/>
    </row>
    <row r="3110" spans="1:1">
      <c r="A3110" s="1"/>
    </row>
    <row r="3111" spans="1:1">
      <c r="A3111" s="1"/>
    </row>
    <row r="3112" spans="1:1">
      <c r="A3112" s="1"/>
    </row>
    <row r="3113" spans="1:1">
      <c r="A3113" s="1"/>
    </row>
    <row r="3114" spans="1:1">
      <c r="A3114" s="1"/>
    </row>
    <row r="3115" spans="1:1">
      <c r="A3115" s="1"/>
    </row>
    <row r="3116" spans="1:1">
      <c r="A3116" s="1"/>
    </row>
    <row r="3117" spans="1:1">
      <c r="A3117" s="1"/>
    </row>
    <row r="3118" spans="1:1">
      <c r="A3118" s="1"/>
    </row>
    <row r="3119" spans="1:1">
      <c r="A3119" s="1"/>
    </row>
    <row r="3120" spans="1:1">
      <c r="A3120" s="1"/>
    </row>
    <row r="3121" spans="1:1">
      <c r="A3121" s="1"/>
    </row>
    <row r="3122" spans="1:1">
      <c r="A3122" s="1"/>
    </row>
    <row r="3123" spans="1:1">
      <c r="A3123" s="1"/>
    </row>
    <row r="3124" spans="1:1">
      <c r="A3124" s="1"/>
    </row>
    <row r="3125" spans="1:1">
      <c r="A3125" s="1"/>
    </row>
    <row r="3126" spans="1:1">
      <c r="A3126" s="1"/>
    </row>
    <row r="3127" spans="1:1">
      <c r="A3127" s="1"/>
    </row>
    <row r="3128" spans="1:1">
      <c r="A3128" s="1"/>
    </row>
    <row r="3129" spans="1:1">
      <c r="A3129" s="1"/>
    </row>
    <row r="3130" spans="1:1">
      <c r="A3130" s="1"/>
    </row>
    <row r="3131" spans="1:1">
      <c r="A3131" s="1"/>
    </row>
    <row r="3132" spans="1:1">
      <c r="A3132" s="1"/>
    </row>
    <row r="3133" spans="1:1">
      <c r="A3133" s="1"/>
    </row>
    <row r="3134" spans="1:1">
      <c r="A3134" s="1"/>
    </row>
    <row r="3135" spans="1:1">
      <c r="A3135" s="1"/>
    </row>
    <row r="3136" spans="1:1">
      <c r="A3136" s="1"/>
    </row>
    <row r="3137" spans="1:1">
      <c r="A3137" s="1"/>
    </row>
    <row r="3138" spans="1:1">
      <c r="A3138" s="1"/>
    </row>
    <row r="3139" spans="1:1">
      <c r="A3139" s="1"/>
    </row>
    <row r="3140" spans="1:1">
      <c r="A3140" s="1"/>
    </row>
    <row r="3141" spans="1:1">
      <c r="A3141" s="1"/>
    </row>
    <row r="3142" spans="1:1">
      <c r="A3142" s="1"/>
    </row>
    <row r="3143" spans="1:1">
      <c r="A3143" s="1"/>
    </row>
    <row r="3144" spans="1:1">
      <c r="A3144" s="1"/>
    </row>
    <row r="3145" spans="1:1">
      <c r="A3145" s="1"/>
    </row>
    <row r="3146" spans="1:1">
      <c r="A3146" s="1"/>
    </row>
    <row r="3147" spans="1:1">
      <c r="A3147" s="1"/>
    </row>
    <row r="3148" spans="1:1">
      <c r="A3148" s="1"/>
    </row>
    <row r="3149" spans="1:1">
      <c r="A3149" s="1"/>
    </row>
    <row r="3150" spans="1:1">
      <c r="A3150" s="1"/>
    </row>
    <row r="3151" spans="1:1">
      <c r="A3151" s="1"/>
    </row>
    <row r="3152" spans="1:1">
      <c r="A3152" s="1"/>
    </row>
    <row r="3153" spans="1:1">
      <c r="A3153" s="1"/>
    </row>
    <row r="3154" spans="1:1">
      <c r="A3154" s="1"/>
    </row>
    <row r="3155" spans="1:1">
      <c r="A3155" s="1"/>
    </row>
    <row r="3156" spans="1:1">
      <c r="A3156" s="1"/>
    </row>
    <row r="3157" spans="1:1">
      <c r="A3157" s="1"/>
    </row>
    <row r="3158" spans="1:1">
      <c r="A3158" s="1"/>
    </row>
    <row r="3159" spans="1:1">
      <c r="A3159" s="1"/>
    </row>
    <row r="3160" spans="1:1">
      <c r="A3160" s="1"/>
    </row>
    <row r="3161" spans="1:1">
      <c r="A3161" s="1"/>
    </row>
    <row r="3162" spans="1:1">
      <c r="A3162" s="1"/>
    </row>
    <row r="3163" spans="1:1">
      <c r="A3163" s="1"/>
    </row>
    <row r="3164" spans="1:1">
      <c r="A3164" s="1"/>
    </row>
    <row r="3165" spans="1:1">
      <c r="A3165" s="1"/>
    </row>
    <row r="3166" spans="1:1">
      <c r="A3166" s="1"/>
    </row>
    <row r="3167" spans="1:1">
      <c r="A3167" s="1"/>
    </row>
    <row r="3168" spans="1:1">
      <c r="A3168" s="1"/>
    </row>
    <row r="3169" spans="1:1">
      <c r="A3169" s="1"/>
    </row>
    <row r="3170" spans="1:1">
      <c r="A3170" s="1"/>
    </row>
    <row r="3171" spans="1:1">
      <c r="A3171" s="1"/>
    </row>
    <row r="3172" spans="1:1">
      <c r="A3172" s="1"/>
    </row>
    <row r="3173" spans="1:1">
      <c r="A3173" s="1"/>
    </row>
    <row r="3174" spans="1:1">
      <c r="A3174" s="1"/>
    </row>
    <row r="3175" spans="1:1">
      <c r="A3175" s="1"/>
    </row>
    <row r="3176" spans="1:1">
      <c r="A3176" s="1"/>
    </row>
    <row r="3177" spans="1:1">
      <c r="A3177" s="1"/>
    </row>
    <row r="3178" spans="1:1">
      <c r="A3178" s="1"/>
    </row>
    <row r="3179" spans="1:1">
      <c r="A3179" s="1"/>
    </row>
    <row r="3180" spans="1:1">
      <c r="A3180" s="1"/>
    </row>
    <row r="3181" spans="1:1">
      <c r="A3181" s="1"/>
    </row>
    <row r="3182" spans="1:1">
      <c r="A3182" s="1"/>
    </row>
    <row r="3183" spans="1:1">
      <c r="A3183" s="1"/>
    </row>
    <row r="3184" spans="1:1">
      <c r="A3184" s="1"/>
    </row>
    <row r="3185" spans="1:1">
      <c r="A3185" s="1"/>
    </row>
    <row r="3186" spans="1:1">
      <c r="A3186" s="1"/>
    </row>
    <row r="3187" spans="1:1">
      <c r="A3187" s="1"/>
    </row>
    <row r="3188" spans="1:1">
      <c r="A3188" s="1"/>
    </row>
    <row r="3189" spans="1:1">
      <c r="A3189" s="1"/>
    </row>
    <row r="3190" spans="1:1">
      <c r="A3190" s="1"/>
    </row>
    <row r="3191" spans="1:1">
      <c r="A3191" s="1"/>
    </row>
    <row r="3192" spans="1:1">
      <c r="A3192" s="1"/>
    </row>
    <row r="3193" spans="1:1">
      <c r="A3193" s="1"/>
    </row>
    <row r="3194" spans="1:1">
      <c r="A3194" s="1"/>
    </row>
    <row r="3195" spans="1:1">
      <c r="A3195" s="1"/>
    </row>
    <row r="3196" spans="1:1">
      <c r="A3196" s="1"/>
    </row>
    <row r="3197" spans="1:1">
      <c r="A3197" s="1"/>
    </row>
    <row r="3198" spans="1:1">
      <c r="A3198" s="1"/>
    </row>
    <row r="3199" spans="1:1">
      <c r="A3199" s="1"/>
    </row>
    <row r="3200" spans="1:1">
      <c r="A3200" s="1"/>
    </row>
    <row r="3201" spans="1:1">
      <c r="A3201" s="1"/>
    </row>
    <row r="3202" spans="1:1">
      <c r="A3202" s="1"/>
    </row>
    <row r="3203" spans="1:1">
      <c r="A3203" s="1"/>
    </row>
    <row r="3204" spans="1:1">
      <c r="A3204" s="1"/>
    </row>
    <row r="3205" spans="1:1">
      <c r="A3205" s="1"/>
    </row>
    <row r="3206" spans="1:1">
      <c r="A3206" s="1"/>
    </row>
    <row r="3207" spans="1:1">
      <c r="A3207" s="1"/>
    </row>
    <row r="3208" spans="1:1">
      <c r="A3208" s="1"/>
    </row>
    <row r="3209" spans="1:1">
      <c r="A3209" s="1"/>
    </row>
    <row r="3210" spans="1:1">
      <c r="A3210" s="1"/>
    </row>
    <row r="3211" spans="1:1">
      <c r="A3211" s="1"/>
    </row>
    <row r="3212" spans="1:1">
      <c r="A3212" s="1"/>
    </row>
    <row r="3213" spans="1:1">
      <c r="A3213" s="1"/>
    </row>
    <row r="3214" spans="1:1">
      <c r="A3214" s="1"/>
    </row>
    <row r="3215" spans="1:1">
      <c r="A3215" s="1"/>
    </row>
    <row r="3216" spans="1:1">
      <c r="A3216" s="1"/>
    </row>
    <row r="3217" spans="1:1">
      <c r="A3217" s="1"/>
    </row>
    <row r="3218" spans="1:1">
      <c r="A3218" s="1"/>
    </row>
    <row r="3219" spans="1:1">
      <c r="A3219" s="1"/>
    </row>
    <row r="3220" spans="1:1">
      <c r="A3220" s="1"/>
    </row>
    <row r="3221" spans="1:1">
      <c r="A3221" s="1"/>
    </row>
    <row r="3222" spans="1:1">
      <c r="A3222" s="1"/>
    </row>
    <row r="3223" spans="1:1">
      <c r="A3223" s="1"/>
    </row>
    <row r="3224" spans="1:1">
      <c r="A3224" s="1"/>
    </row>
    <row r="3225" spans="1:1">
      <c r="A3225" s="1"/>
    </row>
    <row r="3226" spans="1:1">
      <c r="A3226" s="1"/>
    </row>
    <row r="3227" spans="1:1">
      <c r="A3227" s="1"/>
    </row>
    <row r="3228" spans="1:1">
      <c r="A3228" s="1"/>
    </row>
    <row r="3229" spans="1:1">
      <c r="A3229" s="1"/>
    </row>
    <row r="3230" spans="1:1">
      <c r="A3230" s="1"/>
    </row>
    <row r="3231" spans="1:1">
      <c r="A3231" s="1"/>
    </row>
    <row r="3232" spans="1:1">
      <c r="A3232" s="1"/>
    </row>
    <row r="3233" spans="1:1">
      <c r="A3233" s="1"/>
    </row>
    <row r="3234" spans="1:1">
      <c r="A3234" s="1"/>
    </row>
    <row r="3235" spans="1:1">
      <c r="A3235" s="1"/>
    </row>
    <row r="3236" spans="1:1">
      <c r="A3236" s="1"/>
    </row>
    <row r="3237" spans="1:1">
      <c r="A3237" s="1"/>
    </row>
    <row r="3238" spans="1:1">
      <c r="A3238" s="1"/>
    </row>
    <row r="3239" spans="1:1">
      <c r="A3239" s="1"/>
    </row>
    <row r="3240" spans="1:1">
      <c r="A3240" s="1"/>
    </row>
    <row r="3241" spans="1:1">
      <c r="A3241" s="1"/>
    </row>
    <row r="3242" spans="1:1">
      <c r="A3242" s="1"/>
    </row>
    <row r="3243" spans="1:1">
      <c r="A3243" s="1"/>
    </row>
    <row r="3244" spans="1:1">
      <c r="A3244" s="1"/>
    </row>
    <row r="3245" spans="1:1">
      <c r="A3245" s="1"/>
    </row>
    <row r="3246" spans="1:1">
      <c r="A3246" s="1"/>
    </row>
    <row r="3247" spans="1:1">
      <c r="A3247" s="1"/>
    </row>
    <row r="3248" spans="1:1">
      <c r="A3248" s="1"/>
    </row>
    <row r="3249" spans="1:1">
      <c r="A3249" s="1"/>
    </row>
    <row r="3250" spans="1:1">
      <c r="A3250" s="1"/>
    </row>
    <row r="3251" spans="1:1">
      <c r="A3251" s="1"/>
    </row>
    <row r="3252" spans="1:1">
      <c r="A3252" s="1"/>
    </row>
    <row r="3253" spans="1:1">
      <c r="A3253" s="1"/>
    </row>
    <row r="3254" spans="1:1">
      <c r="A3254" s="1"/>
    </row>
    <row r="3255" spans="1:1">
      <c r="A3255" s="1"/>
    </row>
    <row r="3256" spans="1:1">
      <c r="A3256" s="1"/>
    </row>
    <row r="3257" spans="1:1">
      <c r="A3257" s="1"/>
    </row>
    <row r="3258" spans="1:1">
      <c r="A3258" s="1"/>
    </row>
    <row r="3259" spans="1:1">
      <c r="A3259" s="1"/>
    </row>
    <row r="3260" spans="1:1">
      <c r="A3260" s="1"/>
    </row>
    <row r="3261" spans="1:1">
      <c r="A3261" s="1"/>
    </row>
    <row r="3262" spans="1:1">
      <c r="A3262" s="1"/>
    </row>
    <row r="3263" spans="1:1">
      <c r="A3263" s="1"/>
    </row>
    <row r="3264" spans="1:1">
      <c r="A3264" s="1"/>
    </row>
    <row r="3265" spans="1:1">
      <c r="A3265" s="1"/>
    </row>
    <row r="3266" spans="1:1">
      <c r="A3266" s="1"/>
    </row>
    <row r="3267" spans="1:1">
      <c r="A3267" s="1"/>
    </row>
    <row r="3268" spans="1:1">
      <c r="A3268" s="1"/>
    </row>
    <row r="3269" spans="1:1">
      <c r="A3269" s="1"/>
    </row>
    <row r="3270" spans="1:1">
      <c r="A3270" s="1"/>
    </row>
    <row r="3271" spans="1:1">
      <c r="A3271" s="1"/>
    </row>
    <row r="3272" spans="1:1">
      <c r="A3272" s="1"/>
    </row>
    <row r="3273" spans="1:1">
      <c r="A3273" s="1"/>
    </row>
    <row r="3274" spans="1:1">
      <c r="A3274" s="1"/>
    </row>
    <row r="3275" spans="1:1">
      <c r="A3275" s="1"/>
    </row>
    <row r="3276" spans="1:1">
      <c r="A3276" s="1"/>
    </row>
    <row r="3277" spans="1:1">
      <c r="A3277" s="1"/>
    </row>
    <row r="3278" spans="1:1">
      <c r="A3278" s="1"/>
    </row>
    <row r="3279" spans="1:1">
      <c r="A3279" s="1"/>
    </row>
    <row r="3280" spans="1:1">
      <c r="A3280" s="1"/>
    </row>
    <row r="3281" spans="1:1">
      <c r="A3281" s="1"/>
    </row>
    <row r="3282" spans="1:1">
      <c r="A3282" s="1"/>
    </row>
    <row r="3283" spans="1:1">
      <c r="A3283" s="1"/>
    </row>
    <row r="3284" spans="1:1">
      <c r="A3284" s="1"/>
    </row>
    <row r="3285" spans="1:1">
      <c r="A3285" s="1"/>
    </row>
    <row r="3286" spans="1:1">
      <c r="A3286" s="1"/>
    </row>
    <row r="3287" spans="1:1">
      <c r="A3287" s="1"/>
    </row>
    <row r="3288" spans="1:1">
      <c r="A3288" s="1"/>
    </row>
    <row r="3289" spans="1:1">
      <c r="A3289" s="1"/>
    </row>
    <row r="3290" spans="1:1">
      <c r="A3290" s="1"/>
    </row>
    <row r="3291" spans="1:1">
      <c r="A3291" s="1"/>
    </row>
    <row r="3292" spans="1:1">
      <c r="A3292" s="1"/>
    </row>
    <row r="3293" spans="1:1">
      <c r="A3293" s="1"/>
    </row>
    <row r="3294" spans="1:1">
      <c r="A3294" s="1"/>
    </row>
    <row r="3295" spans="1:1">
      <c r="A3295" s="1"/>
    </row>
    <row r="3296" spans="1:1">
      <c r="A3296" s="1"/>
    </row>
    <row r="3297" spans="1:1">
      <c r="A3297" s="1"/>
    </row>
    <row r="3298" spans="1:1">
      <c r="A3298" s="1"/>
    </row>
    <row r="3299" spans="1:1">
      <c r="A3299" s="1"/>
    </row>
    <row r="3300" spans="1:1">
      <c r="A3300" s="1"/>
    </row>
    <row r="3301" spans="1:1">
      <c r="A3301" s="1"/>
    </row>
    <row r="3302" spans="1:1">
      <c r="A3302" s="1"/>
    </row>
    <row r="3303" spans="1:1">
      <c r="A3303" s="1"/>
    </row>
    <row r="3304" spans="1:1">
      <c r="A3304" s="1"/>
    </row>
    <row r="3305" spans="1:1">
      <c r="A3305" s="1"/>
    </row>
    <row r="3306" spans="1:1">
      <c r="A3306" s="1"/>
    </row>
    <row r="3307" spans="1:1">
      <c r="A3307" s="1"/>
    </row>
    <row r="3308" spans="1:1">
      <c r="A3308" s="1"/>
    </row>
    <row r="3309" spans="1:1">
      <c r="A3309" s="1"/>
    </row>
    <row r="3310" spans="1:1">
      <c r="A3310" s="1"/>
    </row>
    <row r="3311" spans="1:1">
      <c r="A3311" s="1"/>
    </row>
    <row r="3312" spans="1:1">
      <c r="A3312" s="1"/>
    </row>
    <row r="3313" spans="1:1">
      <c r="A3313" s="1"/>
    </row>
    <row r="3314" spans="1:1">
      <c r="A3314" s="1"/>
    </row>
    <row r="3315" spans="1:1">
      <c r="A3315" s="1"/>
    </row>
    <row r="3316" spans="1:1">
      <c r="A3316" s="1"/>
    </row>
    <row r="3317" spans="1:1">
      <c r="A3317" s="1"/>
    </row>
    <row r="3318" spans="1:1">
      <c r="A3318" s="1"/>
    </row>
    <row r="3319" spans="1:1">
      <c r="A3319" s="1"/>
    </row>
    <row r="3320" spans="1:1">
      <c r="A3320" s="1"/>
    </row>
    <row r="3321" spans="1:1">
      <c r="A3321" s="1"/>
    </row>
    <row r="3322" spans="1:1">
      <c r="A3322" s="1"/>
    </row>
    <row r="3323" spans="1:1">
      <c r="A3323" s="1"/>
    </row>
    <row r="3324" spans="1:1">
      <c r="A3324" s="1"/>
    </row>
    <row r="3325" spans="1:1">
      <c r="A3325" s="1"/>
    </row>
    <row r="3326" spans="1:1">
      <c r="A3326" s="1"/>
    </row>
    <row r="3327" spans="1:1">
      <c r="A3327" s="1"/>
    </row>
    <row r="3328" spans="1:1">
      <c r="A3328" s="1"/>
    </row>
    <row r="3329" spans="1:1">
      <c r="A3329" s="1"/>
    </row>
    <row r="3330" spans="1:1">
      <c r="A3330" s="1"/>
    </row>
    <row r="3331" spans="1:1">
      <c r="A3331" s="1"/>
    </row>
    <row r="3332" spans="1:1">
      <c r="A3332" s="1"/>
    </row>
    <row r="3333" spans="1:1">
      <c r="A3333" s="1"/>
    </row>
    <row r="3334" spans="1:1">
      <c r="A3334" s="1"/>
    </row>
    <row r="3335" spans="1:1">
      <c r="A3335" s="1"/>
    </row>
    <row r="3336" spans="1:1">
      <c r="A3336" s="1"/>
    </row>
    <row r="3337" spans="1:1">
      <c r="A3337" s="1"/>
    </row>
    <row r="3338" spans="1:1">
      <c r="A3338" s="1"/>
    </row>
    <row r="3339" spans="1:1">
      <c r="A3339" s="1"/>
    </row>
    <row r="3340" spans="1:1">
      <c r="A3340" s="1"/>
    </row>
    <row r="3341" spans="1:1">
      <c r="A3341" s="1"/>
    </row>
    <row r="3342" spans="1:1">
      <c r="A3342" s="1"/>
    </row>
    <row r="3343" spans="1:1">
      <c r="A3343" s="1"/>
    </row>
    <row r="3344" spans="1:1">
      <c r="A3344" s="1"/>
    </row>
    <row r="3345" spans="1:1">
      <c r="A3345" s="1"/>
    </row>
    <row r="3346" spans="1:1">
      <c r="A3346" s="1"/>
    </row>
    <row r="3347" spans="1:1">
      <c r="A3347" s="1"/>
    </row>
    <row r="3348" spans="1:1">
      <c r="A3348" s="1"/>
    </row>
    <row r="3349" spans="1:1">
      <c r="A3349" s="1"/>
    </row>
    <row r="3350" spans="1:1">
      <c r="A3350" s="1"/>
    </row>
    <row r="3351" spans="1:1">
      <c r="A3351" s="1"/>
    </row>
    <row r="3352" spans="1:1">
      <c r="A3352" s="1"/>
    </row>
    <row r="3353" spans="1:1">
      <c r="A3353" s="1"/>
    </row>
    <row r="3354" spans="1:1">
      <c r="A3354" s="1"/>
    </row>
    <row r="3355" spans="1:1">
      <c r="A3355" s="1"/>
    </row>
    <row r="3356" spans="1:1">
      <c r="A3356" s="1"/>
    </row>
    <row r="3357" spans="1:1">
      <c r="A3357" s="1"/>
    </row>
    <row r="3358" spans="1:1">
      <c r="A3358" s="1"/>
    </row>
    <row r="3359" spans="1:1">
      <c r="A3359" s="1"/>
    </row>
    <row r="3360" spans="1:1">
      <c r="A3360" s="1"/>
    </row>
    <row r="3361" spans="1:1">
      <c r="A3361" s="1"/>
    </row>
    <row r="3362" spans="1:1">
      <c r="A3362" s="1"/>
    </row>
    <row r="3363" spans="1:1">
      <c r="A3363" s="1"/>
    </row>
    <row r="3364" spans="1:1">
      <c r="A3364" s="1"/>
    </row>
    <row r="3365" spans="1:1">
      <c r="A3365" s="1"/>
    </row>
    <row r="3366" spans="1:1">
      <c r="A3366" s="1"/>
    </row>
    <row r="3367" spans="1:1">
      <c r="A3367" s="1"/>
    </row>
    <row r="3368" spans="1:1">
      <c r="A3368" s="1"/>
    </row>
    <row r="3369" spans="1:1">
      <c r="A3369" s="1"/>
    </row>
    <row r="3370" spans="1:1">
      <c r="A3370" s="1"/>
    </row>
    <row r="3371" spans="1:1">
      <c r="A3371" s="1"/>
    </row>
    <row r="3372" spans="1:1">
      <c r="A3372" s="1"/>
    </row>
    <row r="3373" spans="1:1">
      <c r="A3373" s="1"/>
    </row>
    <row r="3374" spans="1:1">
      <c r="A3374" s="1"/>
    </row>
    <row r="3375" spans="1:1">
      <c r="A3375" s="1"/>
    </row>
    <row r="3376" spans="1:1">
      <c r="A3376" s="1"/>
    </row>
    <row r="3377" spans="1:1">
      <c r="A3377" s="1"/>
    </row>
    <row r="3378" spans="1:1">
      <c r="A3378" s="1"/>
    </row>
    <row r="3379" spans="1:1">
      <c r="A3379" s="1"/>
    </row>
    <row r="3380" spans="1:1">
      <c r="A3380" s="1"/>
    </row>
    <row r="3381" spans="1:1">
      <c r="A3381" s="1"/>
    </row>
    <row r="3382" spans="1:1">
      <c r="A3382" s="1"/>
    </row>
    <row r="3383" spans="1:1">
      <c r="A3383" s="1"/>
    </row>
    <row r="3384" spans="1:1">
      <c r="A3384" s="1"/>
    </row>
    <row r="3385" spans="1:1">
      <c r="A3385" s="1"/>
    </row>
    <row r="3386" spans="1:1">
      <c r="A3386" s="1"/>
    </row>
    <row r="3387" spans="1:1">
      <c r="A3387" s="1"/>
    </row>
    <row r="3388" spans="1:1">
      <c r="A3388" s="1"/>
    </row>
    <row r="3389" spans="1:1">
      <c r="A3389" s="1"/>
    </row>
    <row r="3390" spans="1:1">
      <c r="A3390" s="1"/>
    </row>
    <row r="3391" spans="1:1">
      <c r="A3391" s="1"/>
    </row>
    <row r="3392" spans="1:1">
      <c r="A3392" s="1"/>
    </row>
    <row r="3393" spans="1:1">
      <c r="A3393" s="1"/>
    </row>
    <row r="3394" spans="1:1">
      <c r="A3394" s="1"/>
    </row>
    <row r="3395" spans="1:1">
      <c r="A3395" s="1"/>
    </row>
    <row r="3396" spans="1:1">
      <c r="A3396" s="1"/>
    </row>
    <row r="3397" spans="1:1">
      <c r="A3397" s="1"/>
    </row>
    <row r="3398" spans="1:1">
      <c r="A3398" s="1"/>
    </row>
    <row r="3399" spans="1:1">
      <c r="A3399" s="1"/>
    </row>
    <row r="3400" spans="1:1">
      <c r="A3400" s="1"/>
    </row>
    <row r="3401" spans="1:1">
      <c r="A3401" s="1"/>
    </row>
    <row r="3402" spans="1:1">
      <c r="A3402" s="1"/>
    </row>
    <row r="3403" spans="1:1">
      <c r="A3403" s="1"/>
    </row>
    <row r="3404" spans="1:1">
      <c r="A3404" s="1"/>
    </row>
    <row r="3405" spans="1:1">
      <c r="A3405" s="1"/>
    </row>
    <row r="3406" spans="1:1">
      <c r="A3406" s="1"/>
    </row>
    <row r="3407" spans="1:1">
      <c r="A3407" s="1"/>
    </row>
    <row r="3408" spans="1:1">
      <c r="A3408" s="1"/>
    </row>
    <row r="3409" spans="1:1">
      <c r="A3409" s="1"/>
    </row>
    <row r="3410" spans="1:1">
      <c r="A3410" s="1"/>
    </row>
    <row r="3411" spans="1:1">
      <c r="A3411" s="1"/>
    </row>
    <row r="3412" spans="1:1">
      <c r="A3412" s="1"/>
    </row>
    <row r="3413" spans="1:1">
      <c r="A3413" s="1"/>
    </row>
    <row r="3414" spans="1:1">
      <c r="A3414" s="1"/>
    </row>
    <row r="3415" spans="1:1">
      <c r="A3415" s="1"/>
    </row>
    <row r="3416" spans="1:1">
      <c r="A3416" s="1"/>
    </row>
    <row r="3417" spans="1:1">
      <c r="A3417" s="1"/>
    </row>
    <row r="3418" spans="1:1">
      <c r="A3418" s="1"/>
    </row>
    <row r="3419" spans="1:1">
      <c r="A3419" s="1"/>
    </row>
    <row r="3420" spans="1:1">
      <c r="A3420" s="1"/>
    </row>
    <row r="3421" spans="1:1">
      <c r="A3421" s="1"/>
    </row>
    <row r="3422" spans="1:1">
      <c r="A3422" s="1"/>
    </row>
    <row r="3423" spans="1:1">
      <c r="A3423" s="1"/>
    </row>
    <row r="3424" spans="1:1">
      <c r="A3424" s="1"/>
    </row>
    <row r="3425" spans="1:1">
      <c r="A3425" s="1"/>
    </row>
    <row r="3426" spans="1:1">
      <c r="A3426" s="1"/>
    </row>
    <row r="3427" spans="1:1">
      <c r="A3427" s="1"/>
    </row>
    <row r="3428" spans="1:1">
      <c r="A3428" s="1"/>
    </row>
    <row r="3429" spans="1:1">
      <c r="A3429" s="1"/>
    </row>
    <row r="3430" spans="1:1">
      <c r="A3430" s="1"/>
    </row>
    <row r="3431" spans="1:1">
      <c r="A3431" s="1"/>
    </row>
    <row r="3432" spans="1:1">
      <c r="A3432" s="1"/>
    </row>
    <row r="3433" spans="1:1">
      <c r="A3433" s="1"/>
    </row>
    <row r="3434" spans="1:1">
      <c r="A3434" s="1"/>
    </row>
    <row r="3435" spans="1:1">
      <c r="A3435" s="1"/>
    </row>
    <row r="3436" spans="1:1">
      <c r="A3436" s="1"/>
    </row>
    <row r="3437" spans="1:1">
      <c r="A3437" s="1"/>
    </row>
    <row r="3438" spans="1:1">
      <c r="A3438" s="1"/>
    </row>
    <row r="3439" spans="1:1">
      <c r="A3439" s="1"/>
    </row>
    <row r="3440" spans="1:1">
      <c r="A3440" s="1"/>
    </row>
    <row r="3441" spans="1:1">
      <c r="A3441" s="1"/>
    </row>
    <row r="3442" spans="1:1">
      <c r="A3442" s="1"/>
    </row>
    <row r="3443" spans="1:1">
      <c r="A3443" s="1"/>
    </row>
    <row r="3444" spans="1:1">
      <c r="A3444" s="1"/>
    </row>
    <row r="3445" spans="1:1">
      <c r="A3445" s="1"/>
    </row>
    <row r="3446" spans="1:1">
      <c r="A3446" s="1"/>
    </row>
    <row r="3447" spans="1:1">
      <c r="A3447" s="1"/>
    </row>
    <row r="3448" spans="1:1">
      <c r="A3448" s="1"/>
    </row>
    <row r="3449" spans="1:1">
      <c r="A3449" s="1"/>
    </row>
    <row r="3450" spans="1:1">
      <c r="A3450" s="1"/>
    </row>
    <row r="3451" spans="1:1">
      <c r="A3451" s="1"/>
    </row>
    <row r="3452" spans="1:1">
      <c r="A3452" s="1"/>
    </row>
    <row r="3453" spans="1:1">
      <c r="A3453" s="1"/>
    </row>
    <row r="3454" spans="1:1">
      <c r="A3454" s="1"/>
    </row>
    <row r="3455" spans="1:1">
      <c r="A3455" s="1"/>
    </row>
    <row r="3456" spans="1:1">
      <c r="A3456" s="1"/>
    </row>
    <row r="3457" spans="1:1">
      <c r="A3457" s="1"/>
    </row>
    <row r="3458" spans="1:1">
      <c r="A3458" s="1"/>
    </row>
    <row r="3459" spans="1:1">
      <c r="A3459" s="1"/>
    </row>
    <row r="3460" spans="1:1">
      <c r="A3460" s="1"/>
    </row>
    <row r="3461" spans="1:1">
      <c r="A3461" s="1"/>
    </row>
    <row r="3462" spans="1:1">
      <c r="A3462" s="1"/>
    </row>
    <row r="3463" spans="1:1">
      <c r="A3463" s="1"/>
    </row>
    <row r="3464" spans="1:1">
      <c r="A3464" s="1"/>
    </row>
    <row r="3465" spans="1:1">
      <c r="A3465" s="1"/>
    </row>
    <row r="3466" spans="1:1">
      <c r="A3466" s="1"/>
    </row>
    <row r="3467" spans="1:1">
      <c r="A3467" s="1"/>
    </row>
    <row r="3468" spans="1:1">
      <c r="A3468" s="1"/>
    </row>
    <row r="3469" spans="1:1">
      <c r="A3469" s="1"/>
    </row>
    <row r="3470" spans="1:1">
      <c r="A3470" s="1"/>
    </row>
    <row r="3471" spans="1:1">
      <c r="A3471" s="1"/>
    </row>
    <row r="3472" spans="1:1">
      <c r="A3472" s="1"/>
    </row>
    <row r="3473" spans="1:1">
      <c r="A3473" s="1"/>
    </row>
    <row r="3474" spans="1:1">
      <c r="A3474" s="1"/>
    </row>
    <row r="3475" spans="1:1">
      <c r="A3475" s="1"/>
    </row>
    <row r="3476" spans="1:1">
      <c r="A3476" s="1"/>
    </row>
    <row r="3477" spans="1:1">
      <c r="A3477" s="1"/>
    </row>
    <row r="3478" spans="1:1">
      <c r="A3478" s="1"/>
    </row>
    <row r="3479" spans="1:1">
      <c r="A3479" s="1"/>
    </row>
    <row r="3480" spans="1:1">
      <c r="A3480" s="1"/>
    </row>
    <row r="3481" spans="1:1">
      <c r="A3481" s="1"/>
    </row>
    <row r="3482" spans="1:1">
      <c r="A3482" s="1"/>
    </row>
    <row r="3483" spans="1:1">
      <c r="A3483" s="1"/>
    </row>
    <row r="3484" spans="1:1">
      <c r="A3484" s="1"/>
    </row>
    <row r="3485" spans="1:1">
      <c r="A3485" s="1"/>
    </row>
    <row r="3486" spans="1:1">
      <c r="A3486" s="1"/>
    </row>
    <row r="3487" spans="1:1">
      <c r="A3487" s="1"/>
    </row>
    <row r="3488" spans="1:1">
      <c r="A3488" s="1"/>
    </row>
    <row r="3489" spans="1:1">
      <c r="A3489" s="1"/>
    </row>
    <row r="3490" spans="1:1">
      <c r="A3490" s="1"/>
    </row>
    <row r="3491" spans="1:1">
      <c r="A3491" s="1"/>
    </row>
    <row r="3492" spans="1:1">
      <c r="A3492" s="1"/>
    </row>
    <row r="3493" spans="1:1">
      <c r="A3493" s="1"/>
    </row>
    <row r="3494" spans="1:1">
      <c r="A3494" s="1"/>
    </row>
    <row r="3495" spans="1:1">
      <c r="A3495" s="1"/>
    </row>
    <row r="3496" spans="1:1">
      <c r="A3496" s="1"/>
    </row>
    <row r="3497" spans="1:1">
      <c r="A3497" s="1"/>
    </row>
    <row r="3498" spans="1:1">
      <c r="A3498" s="1"/>
    </row>
    <row r="3499" spans="1:1">
      <c r="A3499" s="1"/>
    </row>
    <row r="3500" spans="1:1">
      <c r="A3500" s="1"/>
    </row>
    <row r="3501" spans="1:1">
      <c r="A3501" s="1"/>
    </row>
    <row r="3502" spans="1:1">
      <c r="A3502" s="1"/>
    </row>
    <row r="3503" spans="1:1">
      <c r="A3503" s="1"/>
    </row>
    <row r="3504" spans="1:1">
      <c r="A3504" s="1"/>
    </row>
    <row r="3505" spans="1:1">
      <c r="A3505" s="1"/>
    </row>
    <row r="3506" spans="1:1">
      <c r="A3506" s="1"/>
    </row>
    <row r="3507" spans="1:1">
      <c r="A3507" s="1"/>
    </row>
    <row r="3508" spans="1:1">
      <c r="A3508" s="1"/>
    </row>
    <row r="3509" spans="1:1">
      <c r="A3509" s="1"/>
    </row>
    <row r="3510" spans="1:1">
      <c r="A3510" s="1"/>
    </row>
    <row r="3511" spans="1:1">
      <c r="A3511" s="1"/>
    </row>
    <row r="3512" spans="1:1">
      <c r="A3512" s="1"/>
    </row>
    <row r="3513" spans="1:1">
      <c r="A3513" s="1"/>
    </row>
    <row r="3514" spans="1:1">
      <c r="A3514" s="1"/>
    </row>
    <row r="3515" spans="1:1">
      <c r="A3515" s="1"/>
    </row>
    <row r="3516" spans="1:1">
      <c r="A3516" s="1"/>
    </row>
    <row r="3517" spans="1:1">
      <c r="A3517" s="1"/>
    </row>
    <row r="3518" spans="1:1">
      <c r="A3518" s="1"/>
    </row>
    <row r="3519" spans="1:1">
      <c r="A3519" s="1"/>
    </row>
    <row r="3520" spans="1:1">
      <c r="A3520" s="1"/>
    </row>
    <row r="3521" spans="1:1">
      <c r="A3521" s="1"/>
    </row>
    <row r="3522" spans="1:1">
      <c r="A3522" s="1"/>
    </row>
    <row r="3523" spans="1:1">
      <c r="A3523" s="1"/>
    </row>
    <row r="3524" spans="1:1">
      <c r="A3524" s="1"/>
    </row>
    <row r="3525" spans="1:1">
      <c r="A3525" s="1"/>
    </row>
    <row r="3526" spans="1:1">
      <c r="A3526" s="1"/>
    </row>
    <row r="3527" spans="1:1">
      <c r="A3527" s="1"/>
    </row>
    <row r="3528" spans="1:1">
      <c r="A3528" s="1"/>
    </row>
    <row r="3529" spans="1:1">
      <c r="A3529" s="1"/>
    </row>
    <row r="3530" spans="1:1">
      <c r="A3530" s="1"/>
    </row>
    <row r="3531" spans="1:1">
      <c r="A3531" s="1"/>
    </row>
    <row r="3532" spans="1:1">
      <c r="A3532" s="1"/>
    </row>
    <row r="3533" spans="1:1">
      <c r="A3533" s="1"/>
    </row>
    <row r="3534" spans="1:1">
      <c r="A3534" s="1"/>
    </row>
    <row r="3535" spans="1:1">
      <c r="A3535" s="1"/>
    </row>
    <row r="3536" spans="1:1">
      <c r="A3536" s="1"/>
    </row>
    <row r="3537" spans="1:1">
      <c r="A3537" s="1"/>
    </row>
    <row r="3538" spans="1:1">
      <c r="A3538" s="1"/>
    </row>
    <row r="3539" spans="1:1">
      <c r="A3539" s="1"/>
    </row>
    <row r="3540" spans="1:1">
      <c r="A3540" s="1"/>
    </row>
    <row r="3541" spans="1:1">
      <c r="A3541" s="1"/>
    </row>
    <row r="3542" spans="1:1">
      <c r="A3542" s="1"/>
    </row>
    <row r="3543" spans="1:1">
      <c r="A3543" s="1"/>
    </row>
    <row r="3544" spans="1:1">
      <c r="A3544" s="1"/>
    </row>
    <row r="3545" spans="1:1">
      <c r="A3545" s="1"/>
    </row>
    <row r="3546" spans="1:1">
      <c r="A3546" s="1"/>
    </row>
    <row r="3547" spans="1:1">
      <c r="A3547" s="1"/>
    </row>
    <row r="3548" spans="1:1">
      <c r="A3548" s="1"/>
    </row>
    <row r="3549" spans="1:1">
      <c r="A3549" s="1"/>
    </row>
    <row r="3550" spans="1:1">
      <c r="A3550" s="1"/>
    </row>
    <row r="3551" spans="1:1">
      <c r="A3551" s="1"/>
    </row>
    <row r="3552" spans="1:1">
      <c r="A3552" s="1"/>
    </row>
    <row r="3553" spans="1:1">
      <c r="A3553" s="1"/>
    </row>
    <row r="3554" spans="1:1">
      <c r="A3554" s="1"/>
    </row>
    <row r="3555" spans="1:1">
      <c r="A3555" s="1"/>
    </row>
    <row r="3556" spans="1:1">
      <c r="A3556" s="1"/>
    </row>
    <row r="3557" spans="1:1">
      <c r="A3557" s="1"/>
    </row>
    <row r="3558" spans="1:1">
      <c r="A3558" s="1"/>
    </row>
    <row r="3559" spans="1:1">
      <c r="A3559" s="1"/>
    </row>
    <row r="3560" spans="1:1">
      <c r="A3560" s="1"/>
    </row>
    <row r="3561" spans="1:1">
      <c r="A3561" s="1"/>
    </row>
    <row r="3562" spans="1:1">
      <c r="A3562" s="1"/>
    </row>
    <row r="3563" spans="1:1">
      <c r="A3563" s="1"/>
    </row>
    <row r="3564" spans="1:1">
      <c r="A3564" s="1"/>
    </row>
    <row r="3565" spans="1:1">
      <c r="A3565" s="1"/>
    </row>
    <row r="3566" spans="1:1">
      <c r="A3566" s="1"/>
    </row>
    <row r="3567" spans="1:1">
      <c r="A3567" s="1"/>
    </row>
    <row r="3568" spans="1:1">
      <c r="A3568" s="1"/>
    </row>
    <row r="3569" spans="1:1">
      <c r="A3569" s="1"/>
    </row>
    <row r="3570" spans="1:1">
      <c r="A3570" s="1"/>
    </row>
    <row r="3571" spans="1:1">
      <c r="A3571" s="1"/>
    </row>
    <row r="3572" spans="1:1">
      <c r="A3572" s="1"/>
    </row>
    <row r="3573" spans="1:1">
      <c r="A3573" s="1"/>
    </row>
    <row r="3574" spans="1:1">
      <c r="A3574" s="1"/>
    </row>
    <row r="3575" spans="1:1">
      <c r="A3575" s="1"/>
    </row>
    <row r="3576" spans="1:1">
      <c r="A3576" s="1"/>
    </row>
    <row r="3577" spans="1:1">
      <c r="A3577" s="1"/>
    </row>
    <row r="3578" spans="1:1">
      <c r="A3578" s="1"/>
    </row>
    <row r="3579" spans="1:1">
      <c r="A3579" s="1"/>
    </row>
    <row r="3580" spans="1:1">
      <c r="A3580" s="1"/>
    </row>
    <row r="3581" spans="1:1">
      <c r="A3581" s="1"/>
    </row>
    <row r="3582" spans="1:1">
      <c r="A3582" s="1"/>
    </row>
    <row r="3583" spans="1:1">
      <c r="A3583" s="1"/>
    </row>
    <row r="3584" spans="1:1">
      <c r="A3584" s="1"/>
    </row>
    <row r="3585" spans="1:1">
      <c r="A3585" s="1"/>
    </row>
    <row r="3586" spans="1:1">
      <c r="A3586" s="1"/>
    </row>
    <row r="3587" spans="1:1">
      <c r="A3587" s="1"/>
    </row>
    <row r="3588" spans="1:1">
      <c r="A3588" s="1"/>
    </row>
    <row r="3589" spans="1:1">
      <c r="A3589" s="1"/>
    </row>
    <row r="3590" spans="1:1">
      <c r="A3590" s="1"/>
    </row>
    <row r="3591" spans="1:1">
      <c r="A3591" s="1"/>
    </row>
    <row r="3592" spans="1:1">
      <c r="A3592" s="1"/>
    </row>
    <row r="3593" spans="1:1">
      <c r="A3593" s="1"/>
    </row>
    <row r="3594" spans="1:1">
      <c r="A3594" s="1"/>
    </row>
    <row r="3595" spans="1:1">
      <c r="A3595" s="1"/>
    </row>
    <row r="3596" spans="1:1">
      <c r="A3596" s="1"/>
    </row>
    <row r="3597" spans="1:1">
      <c r="A3597" s="1"/>
    </row>
    <row r="3598" spans="1:1">
      <c r="A3598" s="1"/>
    </row>
    <row r="3599" spans="1:1">
      <c r="A3599" s="1"/>
    </row>
    <row r="3600" spans="1:1">
      <c r="A3600" s="1"/>
    </row>
    <row r="3601" spans="1:1">
      <c r="A3601" s="1"/>
    </row>
    <row r="3602" spans="1:1">
      <c r="A3602" s="1"/>
    </row>
    <row r="3603" spans="1:1">
      <c r="A3603" s="1"/>
    </row>
    <row r="3604" spans="1:1">
      <c r="A3604" s="1"/>
    </row>
    <row r="3605" spans="1:1">
      <c r="A3605" s="1"/>
    </row>
    <row r="3606" spans="1:1">
      <c r="A3606" s="1"/>
    </row>
    <row r="3607" spans="1:1">
      <c r="A3607" s="1"/>
    </row>
    <row r="3608" spans="1:1">
      <c r="A3608" s="1"/>
    </row>
    <row r="3609" spans="1:1">
      <c r="A3609" s="1"/>
    </row>
    <row r="3610" spans="1:1">
      <c r="A3610" s="1"/>
    </row>
    <row r="3611" spans="1:1">
      <c r="A3611" s="1"/>
    </row>
    <row r="3612" spans="1:1">
      <c r="A3612" s="1"/>
    </row>
    <row r="3613" spans="1:1">
      <c r="A3613" s="1"/>
    </row>
    <row r="3614" spans="1:1">
      <c r="A3614" s="1"/>
    </row>
    <row r="3615" spans="1:1">
      <c r="A3615" s="1"/>
    </row>
    <row r="3616" spans="1:1">
      <c r="A3616" s="1"/>
    </row>
    <row r="3617" spans="1:1">
      <c r="A3617" s="1"/>
    </row>
    <row r="3618" spans="1:1">
      <c r="A3618" s="1"/>
    </row>
    <row r="3619" spans="1:1">
      <c r="A3619" s="1"/>
    </row>
    <row r="3620" spans="1:1">
      <c r="A3620" s="1"/>
    </row>
    <row r="3621" spans="1:1">
      <c r="A3621" s="1"/>
    </row>
    <row r="3622" spans="1:1">
      <c r="A3622" s="1"/>
    </row>
    <row r="3623" spans="1:1">
      <c r="A3623" s="1"/>
    </row>
    <row r="3624" spans="1:1">
      <c r="A3624" s="1"/>
    </row>
    <row r="3625" spans="1:1">
      <c r="A3625" s="1"/>
    </row>
    <row r="3626" spans="1:1">
      <c r="A3626" s="1"/>
    </row>
    <row r="3627" spans="1:1">
      <c r="A3627" s="1"/>
    </row>
    <row r="3628" spans="1:1">
      <c r="A3628" s="1"/>
    </row>
    <row r="3629" spans="1:1">
      <c r="A3629" s="1"/>
    </row>
    <row r="3630" spans="1:1">
      <c r="A3630" s="1"/>
    </row>
    <row r="3631" spans="1:1">
      <c r="A3631" s="1"/>
    </row>
    <row r="3632" spans="1:1">
      <c r="A3632" s="1"/>
    </row>
    <row r="3633" spans="1:1">
      <c r="A3633" s="1"/>
    </row>
    <row r="3634" spans="1:1">
      <c r="A3634" s="1"/>
    </row>
    <row r="3635" spans="1:1">
      <c r="A3635" s="1"/>
    </row>
    <row r="3636" spans="1:1">
      <c r="A3636" s="1"/>
    </row>
    <row r="3637" spans="1:1">
      <c r="A3637" s="1"/>
    </row>
    <row r="3638" spans="1:1">
      <c r="A3638" s="1"/>
    </row>
    <row r="3639" spans="1:1">
      <c r="A3639" s="1"/>
    </row>
    <row r="3640" spans="1:1">
      <c r="A3640" s="1"/>
    </row>
    <row r="3641" spans="1:1">
      <c r="A3641" s="1"/>
    </row>
    <row r="3642" spans="1:1">
      <c r="A3642" s="1"/>
    </row>
    <row r="3643" spans="1:1">
      <c r="A3643" s="1"/>
    </row>
    <row r="3644" spans="1:1">
      <c r="A3644" s="1"/>
    </row>
    <row r="3645" spans="1:1">
      <c r="A3645" s="1"/>
    </row>
    <row r="3646" spans="1:1">
      <c r="A3646" s="1"/>
    </row>
    <row r="3647" spans="1:1">
      <c r="A3647" s="1"/>
    </row>
    <row r="3648" spans="1:1">
      <c r="A3648" s="1"/>
    </row>
    <row r="3649" spans="1:1">
      <c r="A3649" s="1"/>
    </row>
    <row r="3650" spans="1:1">
      <c r="A3650" s="1"/>
    </row>
    <row r="3651" spans="1:1">
      <c r="A3651" s="1"/>
    </row>
    <row r="3652" spans="1:1">
      <c r="A3652" s="1"/>
    </row>
    <row r="3653" spans="1:1">
      <c r="A3653" s="1"/>
    </row>
    <row r="3654" spans="1:1">
      <c r="A3654" s="1"/>
    </row>
    <row r="3655" spans="1:1">
      <c r="A3655" s="1"/>
    </row>
    <row r="3656" spans="1:1">
      <c r="A3656" s="1"/>
    </row>
    <row r="3657" spans="1:1">
      <c r="A3657" s="1"/>
    </row>
    <row r="3658" spans="1:1">
      <c r="A3658" s="1"/>
    </row>
    <row r="3659" spans="1:1">
      <c r="A3659" s="1"/>
    </row>
    <row r="3660" spans="1:1">
      <c r="A3660" s="1"/>
    </row>
    <row r="3661" spans="1:1">
      <c r="A3661" s="1"/>
    </row>
    <row r="3662" spans="1:1">
      <c r="A3662" s="1"/>
    </row>
    <row r="3663" spans="1:1">
      <c r="A3663" s="1"/>
    </row>
    <row r="3664" spans="1:1">
      <c r="A3664" s="1"/>
    </row>
    <row r="3665" spans="1:1">
      <c r="A3665" s="1"/>
    </row>
    <row r="3666" spans="1:1">
      <c r="A3666" s="1"/>
    </row>
    <row r="3667" spans="1:1">
      <c r="A3667" s="1"/>
    </row>
    <row r="3668" spans="1:1">
      <c r="A3668" s="1"/>
    </row>
    <row r="3669" spans="1:1">
      <c r="A3669" s="1"/>
    </row>
    <row r="3670" spans="1:1">
      <c r="A3670" s="1"/>
    </row>
    <row r="3671" spans="1:1">
      <c r="A3671" s="1"/>
    </row>
    <row r="3672" spans="1:1">
      <c r="A3672" s="1"/>
    </row>
    <row r="3673" spans="1:1">
      <c r="A3673" s="1"/>
    </row>
    <row r="3674" spans="1:1">
      <c r="A3674" s="1"/>
    </row>
    <row r="3675" spans="1:1">
      <c r="A3675" s="1"/>
    </row>
    <row r="3676" spans="1:1">
      <c r="A3676" s="1"/>
    </row>
    <row r="3677" spans="1:1">
      <c r="A3677" s="1"/>
    </row>
    <row r="3678" spans="1:1">
      <c r="A3678" s="1"/>
    </row>
    <row r="3679" spans="1:1">
      <c r="A3679" s="1"/>
    </row>
    <row r="3680" spans="1:1">
      <c r="A3680" s="1"/>
    </row>
    <row r="3681" spans="1:1">
      <c r="A3681" s="1"/>
    </row>
    <row r="3682" spans="1:1">
      <c r="A3682" s="1"/>
    </row>
    <row r="3683" spans="1:1">
      <c r="A3683" s="1"/>
    </row>
    <row r="3684" spans="1:1">
      <c r="A3684" s="1"/>
    </row>
    <row r="3685" spans="1:1">
      <c r="A3685" s="1"/>
    </row>
    <row r="3686" spans="1:1">
      <c r="A3686" s="1"/>
    </row>
    <row r="3687" spans="1:1">
      <c r="A3687" s="1"/>
    </row>
    <row r="3688" spans="1:1">
      <c r="A3688" s="1"/>
    </row>
    <row r="3689" spans="1:1">
      <c r="A3689" s="1"/>
    </row>
    <row r="3690" spans="1:1">
      <c r="A3690" s="1"/>
    </row>
    <row r="3691" spans="1:1">
      <c r="A3691" s="1"/>
    </row>
    <row r="3692" spans="1:1">
      <c r="A3692" s="1"/>
    </row>
    <row r="3693" spans="1:1">
      <c r="A3693" s="1"/>
    </row>
    <row r="3694" spans="1:1">
      <c r="A3694" s="1"/>
    </row>
    <row r="3695" spans="1:1">
      <c r="A3695" s="1"/>
    </row>
    <row r="3696" spans="1:1">
      <c r="A3696" s="1"/>
    </row>
    <row r="3697" spans="1:1">
      <c r="A3697" s="1"/>
    </row>
    <row r="3698" spans="1:1">
      <c r="A3698" s="1"/>
    </row>
    <row r="3699" spans="1:1">
      <c r="A3699" s="1"/>
    </row>
    <row r="3700" spans="1:1">
      <c r="A3700" s="1"/>
    </row>
    <row r="3701" spans="1:1">
      <c r="A3701" s="1"/>
    </row>
    <row r="3702" spans="1:1">
      <c r="A3702" s="1"/>
    </row>
    <row r="3703" spans="1:1">
      <c r="A3703" s="1"/>
    </row>
    <row r="3704" spans="1:1">
      <c r="A3704" s="1"/>
    </row>
    <row r="3705" spans="1:1">
      <c r="A3705" s="1"/>
    </row>
    <row r="3706" spans="1:1">
      <c r="A3706" s="1"/>
    </row>
    <row r="3707" spans="1:1">
      <c r="A3707" s="1"/>
    </row>
    <row r="3708" spans="1:1">
      <c r="A3708" s="1"/>
    </row>
    <row r="3709" spans="1:1">
      <c r="A3709" s="1"/>
    </row>
    <row r="3710" spans="1:1">
      <c r="A3710" s="1"/>
    </row>
    <row r="3711" spans="1:1">
      <c r="A3711" s="1"/>
    </row>
    <row r="3712" spans="1:1">
      <c r="A3712" s="1"/>
    </row>
    <row r="3713" spans="1:1">
      <c r="A3713" s="1"/>
    </row>
    <row r="3714" spans="1:1">
      <c r="A3714" s="1"/>
    </row>
    <row r="3715" spans="1:1">
      <c r="A3715" s="1"/>
    </row>
    <row r="3716" spans="1:1">
      <c r="A3716" s="1"/>
    </row>
    <row r="3717" spans="1:1">
      <c r="A3717" s="1"/>
    </row>
    <row r="3718" spans="1:1">
      <c r="A3718" s="1"/>
    </row>
    <row r="3719" spans="1:1">
      <c r="A3719" s="1"/>
    </row>
    <row r="3720" spans="1:1">
      <c r="A3720" s="1"/>
    </row>
    <row r="3721" spans="1:1">
      <c r="A3721" s="1"/>
    </row>
    <row r="3722" spans="1:1">
      <c r="A3722" s="1"/>
    </row>
    <row r="3723" spans="1:1">
      <c r="A3723" s="1"/>
    </row>
    <row r="3724" spans="1:1">
      <c r="A3724" s="1"/>
    </row>
    <row r="3725" spans="1:1">
      <c r="A3725" s="1"/>
    </row>
    <row r="3726" spans="1:1">
      <c r="A3726" s="1"/>
    </row>
    <row r="3727" spans="1:1">
      <c r="A3727" s="1"/>
    </row>
    <row r="3728" spans="1:1">
      <c r="A3728" s="1"/>
    </row>
    <row r="3729" spans="1:1">
      <c r="A3729" s="1"/>
    </row>
    <row r="3730" spans="1:1">
      <c r="A3730" s="1"/>
    </row>
    <row r="3731" spans="1:1">
      <c r="A3731" s="1"/>
    </row>
    <row r="3732" spans="1:1">
      <c r="A3732" s="1"/>
    </row>
    <row r="3733" spans="1:1">
      <c r="A3733" s="1"/>
    </row>
    <row r="3734" spans="1:1">
      <c r="A3734" s="1"/>
    </row>
    <row r="3735" spans="1:1">
      <c r="A3735" s="1"/>
    </row>
    <row r="3736" spans="1:1">
      <c r="A3736" s="1"/>
    </row>
    <row r="3737" spans="1:1">
      <c r="A3737" s="1"/>
    </row>
    <row r="3738" spans="1:1">
      <c r="A3738" s="1"/>
    </row>
    <row r="3739" spans="1:1">
      <c r="A3739" s="1"/>
    </row>
    <row r="3740" spans="1:1">
      <c r="A3740" s="1"/>
    </row>
    <row r="3741" spans="1:1">
      <c r="A3741" s="1"/>
    </row>
    <row r="3742" spans="1:1">
      <c r="A3742" s="1"/>
    </row>
    <row r="3743" spans="1:1">
      <c r="A3743" s="1"/>
    </row>
    <row r="3744" spans="1:1">
      <c r="A3744" s="1"/>
    </row>
    <row r="3745" spans="1:1">
      <c r="A3745" s="1"/>
    </row>
    <row r="3746" spans="1:1">
      <c r="A3746" s="1"/>
    </row>
    <row r="3747" spans="1:1">
      <c r="A3747" s="1"/>
    </row>
    <row r="3748" spans="1:1">
      <c r="A3748" s="1"/>
    </row>
    <row r="3749" spans="1:1">
      <c r="A3749" s="1"/>
    </row>
    <row r="3750" spans="1:1">
      <c r="A3750" s="1"/>
    </row>
    <row r="3751" spans="1:1">
      <c r="A3751" s="1"/>
    </row>
    <row r="3752" spans="1:1">
      <c r="A3752" s="1"/>
    </row>
    <row r="3753" spans="1:1">
      <c r="A3753" s="1"/>
    </row>
    <row r="3754" spans="1:1">
      <c r="A3754" s="1"/>
    </row>
    <row r="3755" spans="1:1">
      <c r="A3755" s="1"/>
    </row>
    <row r="3756" spans="1:1">
      <c r="A3756" s="1"/>
    </row>
    <row r="3757" spans="1:1">
      <c r="A3757" s="1"/>
    </row>
    <row r="3758" spans="1:1">
      <c r="A3758" s="1"/>
    </row>
    <row r="3759" spans="1:1">
      <c r="A3759" s="1"/>
    </row>
    <row r="3760" spans="1:1">
      <c r="A3760" s="1"/>
    </row>
    <row r="3761" spans="1:1">
      <c r="A3761" s="1"/>
    </row>
    <row r="3762" spans="1:1">
      <c r="A3762" s="1"/>
    </row>
    <row r="3763" spans="1:1">
      <c r="A3763" s="1"/>
    </row>
    <row r="3764" spans="1:1">
      <c r="A3764" s="1"/>
    </row>
    <row r="3765" spans="1:1">
      <c r="A3765" s="1"/>
    </row>
    <row r="3766" spans="1:1">
      <c r="A3766" s="1"/>
    </row>
    <row r="3767" spans="1:1">
      <c r="A3767" s="1"/>
    </row>
    <row r="3768" spans="1:1">
      <c r="A3768" s="1"/>
    </row>
    <row r="3769" spans="1:1">
      <c r="A3769" s="1"/>
    </row>
    <row r="3770" spans="1:1">
      <c r="A3770" s="1"/>
    </row>
    <row r="3771" spans="1:1">
      <c r="A3771" s="1"/>
    </row>
    <row r="3772" spans="1:1">
      <c r="A3772" s="1"/>
    </row>
    <row r="3773" spans="1:1">
      <c r="A3773" s="1"/>
    </row>
    <row r="3774" spans="1:1">
      <c r="A3774" s="1"/>
    </row>
    <row r="3775" spans="1:1">
      <c r="A3775" s="1"/>
    </row>
    <row r="3776" spans="1:1">
      <c r="A3776" s="1"/>
    </row>
    <row r="3777" spans="1:1">
      <c r="A3777" s="1"/>
    </row>
    <row r="3778" spans="1:1">
      <c r="A3778" s="1"/>
    </row>
    <row r="3779" spans="1:1">
      <c r="A3779" s="1"/>
    </row>
    <row r="3780" spans="1:1">
      <c r="A3780" s="1"/>
    </row>
    <row r="3781" spans="1:1">
      <c r="A3781" s="1"/>
    </row>
    <row r="3782" spans="1:1">
      <c r="A3782" s="1"/>
    </row>
    <row r="3783" spans="1:1">
      <c r="A3783" s="1"/>
    </row>
    <row r="3784" spans="1:1">
      <c r="A3784" s="1"/>
    </row>
    <row r="3785" spans="1:1">
      <c r="A3785" s="1"/>
    </row>
    <row r="3786" spans="1:1">
      <c r="A3786" s="1"/>
    </row>
    <row r="3787" spans="1:1">
      <c r="A3787" s="1"/>
    </row>
    <row r="3788" spans="1:1">
      <c r="A3788" s="1"/>
    </row>
    <row r="3789" spans="1:1">
      <c r="A3789" s="1"/>
    </row>
    <row r="3790" spans="1:1">
      <c r="A3790" s="1"/>
    </row>
    <row r="3791" spans="1:1">
      <c r="A3791" s="1"/>
    </row>
    <row r="3792" spans="1:1">
      <c r="A3792" s="1"/>
    </row>
    <row r="3793" spans="1:1">
      <c r="A3793" s="1"/>
    </row>
    <row r="3794" spans="1:1">
      <c r="A3794" s="1"/>
    </row>
    <row r="3795" spans="1:1">
      <c r="A3795" s="1"/>
    </row>
    <row r="3796" spans="1:1">
      <c r="A3796" s="1"/>
    </row>
    <row r="3797" spans="1:1">
      <c r="A3797" s="1"/>
    </row>
    <row r="3798" spans="1:1">
      <c r="A3798" s="1"/>
    </row>
    <row r="3799" spans="1:1">
      <c r="A3799" s="1"/>
    </row>
    <row r="3800" spans="1:1">
      <c r="A3800" s="1"/>
    </row>
    <row r="3801" spans="1:1">
      <c r="A3801" s="1"/>
    </row>
    <row r="3802" spans="1:1">
      <c r="A3802" s="1"/>
    </row>
    <row r="3803" spans="1:1">
      <c r="A3803" s="1"/>
    </row>
    <row r="3804" spans="1:1">
      <c r="A3804" s="1"/>
    </row>
    <row r="3805" spans="1:1">
      <c r="A3805" s="1"/>
    </row>
    <row r="3806" spans="1:1">
      <c r="A3806" s="1"/>
    </row>
    <row r="3807" spans="1:1">
      <c r="A3807" s="1"/>
    </row>
    <row r="3808" spans="1:1">
      <c r="A3808" s="1"/>
    </row>
    <row r="3809" spans="1:1">
      <c r="A3809" s="1"/>
    </row>
    <row r="3810" spans="1:1">
      <c r="A3810" s="1"/>
    </row>
    <row r="3811" spans="1:1">
      <c r="A3811" s="1"/>
    </row>
    <row r="3812" spans="1:1">
      <c r="A3812" s="1"/>
    </row>
    <row r="3813" spans="1:1">
      <c r="A3813" s="1"/>
    </row>
    <row r="3814" spans="1:1">
      <c r="A3814" s="1"/>
    </row>
    <row r="3815" spans="1:1">
      <c r="A3815" s="1"/>
    </row>
    <row r="3816" spans="1:1">
      <c r="A3816" s="1"/>
    </row>
    <row r="3817" spans="1:1">
      <c r="A3817" s="1"/>
    </row>
    <row r="3818" spans="1:1">
      <c r="A3818" s="1"/>
    </row>
    <row r="3819" spans="1:1">
      <c r="A3819" s="1"/>
    </row>
    <row r="3820" spans="1:1">
      <c r="A3820" s="1"/>
    </row>
    <row r="3821" spans="1:1">
      <c r="A3821" s="1"/>
    </row>
    <row r="3822" spans="1:1">
      <c r="A3822" s="1"/>
    </row>
    <row r="3823" spans="1:1">
      <c r="A3823" s="1"/>
    </row>
    <row r="3824" spans="1:1">
      <c r="A3824" s="1"/>
    </row>
    <row r="3825" spans="1:1">
      <c r="A3825" s="1"/>
    </row>
    <row r="3826" spans="1:1">
      <c r="A3826" s="1"/>
    </row>
    <row r="3827" spans="1:1">
      <c r="A3827" s="1"/>
    </row>
    <row r="3828" spans="1:1">
      <c r="A3828" s="1"/>
    </row>
    <row r="3829" spans="1:1">
      <c r="A3829" s="1"/>
    </row>
    <row r="3830" spans="1:1">
      <c r="A3830" s="1"/>
    </row>
    <row r="3831" spans="1:1">
      <c r="A3831" s="1"/>
    </row>
    <row r="3832" spans="1:1">
      <c r="A3832" s="1"/>
    </row>
    <row r="3833" spans="1:1">
      <c r="A3833" s="1"/>
    </row>
    <row r="3834" spans="1:1">
      <c r="A3834" s="1"/>
    </row>
    <row r="3835" spans="1:1">
      <c r="A3835" s="1"/>
    </row>
    <row r="3836" spans="1:1">
      <c r="A3836" s="1"/>
    </row>
    <row r="3837" spans="1:1">
      <c r="A3837" s="1"/>
    </row>
    <row r="3838" spans="1:1">
      <c r="A3838" s="1"/>
    </row>
    <row r="3839" spans="1:1">
      <c r="A3839" s="1"/>
    </row>
    <row r="3840" spans="1:1">
      <c r="A3840" s="1"/>
    </row>
    <row r="3841" spans="1:1">
      <c r="A3841" s="1"/>
    </row>
    <row r="3842" spans="1:1">
      <c r="A3842" s="1"/>
    </row>
    <row r="3843" spans="1:1">
      <c r="A3843" s="1"/>
    </row>
    <row r="3844" spans="1:1">
      <c r="A3844" s="1"/>
    </row>
    <row r="3845" spans="1:1">
      <c r="A3845" s="1"/>
    </row>
    <row r="3846" spans="1:1">
      <c r="A3846" s="1"/>
    </row>
    <row r="3847" spans="1:1">
      <c r="A3847" s="1"/>
    </row>
    <row r="3848" spans="1:1">
      <c r="A3848" s="1"/>
    </row>
    <row r="3849" spans="1:1">
      <c r="A3849" s="1"/>
    </row>
    <row r="3850" spans="1:1">
      <c r="A3850" s="1"/>
    </row>
    <row r="3851" spans="1:1">
      <c r="A3851" s="1"/>
    </row>
    <row r="3852" spans="1:1">
      <c r="A3852" s="1"/>
    </row>
    <row r="3853" spans="1:1">
      <c r="A3853" s="1"/>
    </row>
    <row r="3854" spans="1:1">
      <c r="A3854" s="1"/>
    </row>
    <row r="3855" spans="1:1">
      <c r="A3855" s="1"/>
    </row>
    <row r="3856" spans="1:1">
      <c r="A3856" s="1"/>
    </row>
    <row r="3857" spans="1:1">
      <c r="A3857" s="1"/>
    </row>
    <row r="3858" spans="1:1">
      <c r="A3858" s="1"/>
    </row>
    <row r="3859" spans="1:1">
      <c r="A3859" s="1"/>
    </row>
    <row r="3860" spans="1:1">
      <c r="A3860" s="1"/>
    </row>
    <row r="3861" spans="1:1">
      <c r="A3861" s="1"/>
    </row>
    <row r="3862" spans="1:1">
      <c r="A3862" s="1"/>
    </row>
    <row r="3863" spans="1:1">
      <c r="A3863" s="1"/>
    </row>
    <row r="3864" spans="1:1">
      <c r="A3864" s="1"/>
    </row>
    <row r="3865" spans="1:1">
      <c r="A3865" s="1"/>
    </row>
    <row r="3866" spans="1:1">
      <c r="A3866" s="1"/>
    </row>
    <row r="3867" spans="1:1">
      <c r="A3867" s="1"/>
    </row>
    <row r="3868" spans="1:1">
      <c r="A3868" s="1"/>
    </row>
    <row r="3869" spans="1:1">
      <c r="A3869" s="1"/>
    </row>
    <row r="3870" spans="1:1">
      <c r="A3870" s="1"/>
    </row>
    <row r="3871" spans="1:1">
      <c r="A3871" s="1"/>
    </row>
    <row r="3872" spans="1:1">
      <c r="A3872" s="1"/>
    </row>
    <row r="3873" spans="1:1">
      <c r="A3873" s="1"/>
    </row>
    <row r="3874" spans="1:1">
      <c r="A3874" s="1"/>
    </row>
    <row r="3875" spans="1:1">
      <c r="A3875" s="1"/>
    </row>
    <row r="3876" spans="1:1">
      <c r="A3876" s="1"/>
    </row>
    <row r="3877" spans="1:1">
      <c r="A3877" s="1"/>
    </row>
    <row r="3878" spans="1:1">
      <c r="A3878" s="1"/>
    </row>
    <row r="3879" spans="1:1">
      <c r="A3879" s="1"/>
    </row>
    <row r="3880" spans="1:1">
      <c r="A3880" s="1"/>
    </row>
    <row r="3881" spans="1:1">
      <c r="A3881" s="1"/>
    </row>
    <row r="3882" spans="1:1">
      <c r="A3882" s="1"/>
    </row>
    <row r="3883" spans="1:1">
      <c r="A3883" s="1"/>
    </row>
    <row r="3884" spans="1:1">
      <c r="A3884" s="1"/>
    </row>
    <row r="3885" spans="1:1">
      <c r="A3885" s="1"/>
    </row>
    <row r="3886" spans="1:1">
      <c r="A3886" s="1"/>
    </row>
    <row r="3887" spans="1:1">
      <c r="A3887" s="1"/>
    </row>
    <row r="3888" spans="1:1">
      <c r="A3888" s="1"/>
    </row>
    <row r="3889" spans="1:1">
      <c r="A3889" s="1"/>
    </row>
    <row r="3890" spans="1:1">
      <c r="A3890" s="1"/>
    </row>
    <row r="3891" spans="1:1">
      <c r="A3891" s="1"/>
    </row>
    <row r="3892" spans="1:1">
      <c r="A3892" s="1"/>
    </row>
    <row r="3893" spans="1:1">
      <c r="A3893" s="1"/>
    </row>
    <row r="3894" spans="1:1">
      <c r="A3894" s="1"/>
    </row>
    <row r="3895" spans="1:1">
      <c r="A3895" s="1"/>
    </row>
    <row r="3896" spans="1:1">
      <c r="A3896" s="1"/>
    </row>
    <row r="3897" spans="1:1">
      <c r="A3897" s="1"/>
    </row>
    <row r="3898" spans="1:1">
      <c r="A3898" s="1"/>
    </row>
    <row r="3899" spans="1:1">
      <c r="A3899" s="1"/>
    </row>
    <row r="3900" spans="1:1">
      <c r="A3900" s="1"/>
    </row>
    <row r="3901" spans="1:1">
      <c r="A3901" s="1"/>
    </row>
    <row r="3902" spans="1:1">
      <c r="A3902" s="1"/>
    </row>
    <row r="3903" spans="1:1">
      <c r="A3903" s="1"/>
    </row>
    <row r="3904" spans="1:1">
      <c r="A3904" s="1"/>
    </row>
    <row r="3905" spans="1:1">
      <c r="A3905" s="1"/>
    </row>
    <row r="3906" spans="1:1">
      <c r="A3906" s="1"/>
    </row>
    <row r="3907" spans="1:1">
      <c r="A3907" s="1"/>
    </row>
    <row r="3908" spans="1:1">
      <c r="A3908" s="1"/>
    </row>
    <row r="3909" spans="1:1">
      <c r="A3909" s="1"/>
    </row>
    <row r="3910" spans="1:1">
      <c r="A3910" s="1"/>
    </row>
    <row r="3911" spans="1:1">
      <c r="A3911" s="1"/>
    </row>
    <row r="3912" spans="1:1">
      <c r="A3912" s="1"/>
    </row>
    <row r="3913" spans="1:1">
      <c r="A3913" s="1"/>
    </row>
    <row r="3914" spans="1:1">
      <c r="A3914" s="1"/>
    </row>
    <row r="3915" spans="1:1">
      <c r="A3915" s="1"/>
    </row>
    <row r="3916" spans="1:1">
      <c r="A3916" s="1"/>
    </row>
    <row r="3917" spans="1:1">
      <c r="A3917" s="1"/>
    </row>
    <row r="3918" spans="1:1">
      <c r="A3918" s="1"/>
    </row>
    <row r="3919" spans="1:1">
      <c r="A3919" s="1"/>
    </row>
    <row r="3920" spans="1:1">
      <c r="A3920" s="1"/>
    </row>
    <row r="3921" spans="1:1">
      <c r="A3921" s="1"/>
    </row>
    <row r="3922" spans="1:1">
      <c r="A3922" s="1"/>
    </row>
    <row r="3923" spans="1:1">
      <c r="A3923" s="1"/>
    </row>
    <row r="3924" spans="1:1">
      <c r="A3924" s="1"/>
    </row>
    <row r="3925" spans="1:1">
      <c r="A3925" s="1"/>
    </row>
    <row r="3926" spans="1:1">
      <c r="A3926" s="1"/>
    </row>
    <row r="3927" spans="1:1">
      <c r="A3927" s="1"/>
    </row>
    <row r="3928" spans="1:1">
      <c r="A3928" s="1"/>
    </row>
    <row r="3929" spans="1:1">
      <c r="A3929" s="1"/>
    </row>
    <row r="3930" spans="1:1">
      <c r="A3930" s="1"/>
    </row>
    <row r="3931" spans="1:1">
      <c r="A3931" s="1"/>
    </row>
    <row r="3932" spans="1:1">
      <c r="A3932" s="1"/>
    </row>
    <row r="3933" spans="1:1">
      <c r="A3933" s="1"/>
    </row>
    <row r="3934" spans="1:1">
      <c r="A3934" s="1"/>
    </row>
    <row r="3935" spans="1:1">
      <c r="A3935" s="1"/>
    </row>
    <row r="3936" spans="1:1">
      <c r="A3936" s="1"/>
    </row>
    <row r="3937" spans="1:1">
      <c r="A3937" s="1"/>
    </row>
    <row r="3938" spans="1:1">
      <c r="A3938" s="1"/>
    </row>
    <row r="3939" spans="1:1">
      <c r="A3939" s="1"/>
    </row>
    <row r="3940" spans="1:1">
      <c r="A3940" s="1"/>
    </row>
    <row r="3941" spans="1:1">
      <c r="A3941" s="1"/>
    </row>
    <row r="3942" spans="1:1">
      <c r="A3942" s="1"/>
    </row>
    <row r="3943" spans="1:1">
      <c r="A3943" s="1"/>
    </row>
    <row r="3944" spans="1:1">
      <c r="A3944" s="1"/>
    </row>
    <row r="3945" spans="1:1">
      <c r="A3945" s="1"/>
    </row>
    <row r="3946" spans="1:1">
      <c r="A3946" s="1"/>
    </row>
    <row r="3947" spans="1:1">
      <c r="A3947" s="1"/>
    </row>
    <row r="3948" spans="1:1">
      <c r="A3948" s="1"/>
    </row>
    <row r="3949" spans="1:1">
      <c r="A3949" s="1"/>
    </row>
    <row r="3950" spans="1:1">
      <c r="A3950" s="1"/>
    </row>
    <row r="3951" spans="1:1">
      <c r="A3951" s="1"/>
    </row>
    <row r="3952" spans="1:1">
      <c r="A3952" s="1"/>
    </row>
    <row r="3953" spans="1:1">
      <c r="A3953" s="1"/>
    </row>
    <row r="3954" spans="1:1">
      <c r="A3954" s="1"/>
    </row>
    <row r="3955" spans="1:1">
      <c r="A3955" s="1"/>
    </row>
    <row r="3956" spans="1:1">
      <c r="A3956" s="1"/>
    </row>
    <row r="3957" spans="1:1">
      <c r="A3957" s="1"/>
    </row>
    <row r="3958" spans="1:1">
      <c r="A3958" s="1"/>
    </row>
    <row r="3959" spans="1:1">
      <c r="A3959" s="1"/>
    </row>
    <row r="3960" spans="1:1">
      <c r="A3960" s="1"/>
    </row>
    <row r="3961" spans="1:1">
      <c r="A3961" s="1"/>
    </row>
    <row r="3962" spans="1:1">
      <c r="A3962" s="1"/>
    </row>
    <row r="3963" spans="1:1">
      <c r="A3963" s="1"/>
    </row>
    <row r="3964" spans="1:1">
      <c r="A3964" s="1"/>
    </row>
    <row r="3965" spans="1:1">
      <c r="A3965" s="1"/>
    </row>
    <row r="3966" spans="1:1">
      <c r="A3966" s="1"/>
    </row>
    <row r="3967" spans="1:1">
      <c r="A3967" s="1"/>
    </row>
    <row r="3968" spans="1:1">
      <c r="A3968" s="1"/>
    </row>
    <row r="3969" spans="1:1">
      <c r="A3969" s="1"/>
    </row>
    <row r="3970" spans="1:1">
      <c r="A3970" s="1"/>
    </row>
    <row r="3971" spans="1:1">
      <c r="A3971" s="1"/>
    </row>
    <row r="3972" spans="1:1">
      <c r="A3972" s="1"/>
    </row>
    <row r="3973" spans="1:1">
      <c r="A3973" s="1"/>
    </row>
    <row r="3974" spans="1:1">
      <c r="A3974" s="1"/>
    </row>
    <row r="3975" spans="1:1">
      <c r="A3975" s="1"/>
    </row>
    <row r="3976" spans="1:1">
      <c r="A3976" s="1"/>
    </row>
    <row r="3977" spans="1:1">
      <c r="A3977" s="1"/>
    </row>
    <row r="3978" spans="1:1">
      <c r="A3978" s="1"/>
    </row>
    <row r="3979" spans="1:1">
      <c r="A3979" s="1"/>
    </row>
    <row r="3980" spans="1:1">
      <c r="A3980" s="1"/>
    </row>
    <row r="3981" spans="1:1">
      <c r="A3981" s="1"/>
    </row>
    <row r="3982" spans="1:1">
      <c r="A3982" s="1"/>
    </row>
    <row r="3983" spans="1:1">
      <c r="A3983" s="1"/>
    </row>
    <row r="3984" spans="1:1">
      <c r="A3984" s="1"/>
    </row>
    <row r="3985" spans="1:1">
      <c r="A3985" s="1"/>
    </row>
    <row r="3986" spans="1:1">
      <c r="A3986" s="1"/>
    </row>
    <row r="3987" spans="1:1">
      <c r="A3987" s="1"/>
    </row>
    <row r="3988" spans="1:1">
      <c r="A3988" s="1"/>
    </row>
    <row r="3989" spans="1:1">
      <c r="A3989" s="1"/>
    </row>
    <row r="3990" spans="1:1">
      <c r="A3990" s="1"/>
    </row>
    <row r="3991" spans="1:1">
      <c r="A3991" s="1"/>
    </row>
    <row r="3992" spans="1:1">
      <c r="A3992" s="1"/>
    </row>
    <row r="3993" spans="1:1">
      <c r="A3993" s="1"/>
    </row>
    <row r="3994" spans="1:1">
      <c r="A3994" s="1"/>
    </row>
    <row r="3995" spans="1:1">
      <c r="A3995" s="1"/>
    </row>
    <row r="3996" spans="1:1">
      <c r="A3996" s="1"/>
    </row>
    <row r="3997" spans="1:1">
      <c r="A3997" s="1"/>
    </row>
    <row r="3998" spans="1:1">
      <c r="A3998" s="1"/>
    </row>
    <row r="3999" spans="1:1">
      <c r="A3999" s="1"/>
    </row>
    <row r="4000" spans="1:1">
      <c r="A4000" s="1"/>
    </row>
    <row r="4001" spans="1:1">
      <c r="A4001" s="1"/>
    </row>
    <row r="4002" spans="1:1">
      <c r="A4002" s="1"/>
    </row>
    <row r="4003" spans="1:1">
      <c r="A4003" s="1"/>
    </row>
    <row r="4004" spans="1:1">
      <c r="A4004" s="1"/>
    </row>
    <row r="4005" spans="1:1">
      <c r="A4005" s="1"/>
    </row>
    <row r="4006" spans="1:1">
      <c r="A4006" s="1"/>
    </row>
    <row r="4007" spans="1:1">
      <c r="A4007" s="1"/>
    </row>
    <row r="4008" spans="1:1">
      <c r="A4008" s="1"/>
    </row>
    <row r="4009" spans="1:1">
      <c r="A4009" s="1"/>
    </row>
    <row r="4010" spans="1:1">
      <c r="A4010" s="1"/>
    </row>
    <row r="4011" spans="1:1">
      <c r="A4011" s="1"/>
    </row>
    <row r="4012" spans="1:1">
      <c r="A4012" s="1"/>
    </row>
    <row r="4013" spans="1:1">
      <c r="A4013" s="1"/>
    </row>
    <row r="4014" spans="1:1">
      <c r="A4014" s="1"/>
    </row>
    <row r="4015" spans="1:1">
      <c r="A4015" s="1"/>
    </row>
    <row r="4016" spans="1:1">
      <c r="A4016" s="1"/>
    </row>
    <row r="4017" spans="1:1">
      <c r="A4017" s="1"/>
    </row>
    <row r="4018" spans="1:1">
      <c r="A4018" s="1"/>
    </row>
    <row r="4019" spans="1:1">
      <c r="A4019" s="1"/>
    </row>
    <row r="4020" spans="1:1">
      <c r="A4020" s="1"/>
    </row>
    <row r="4021" spans="1:1">
      <c r="A4021" s="1"/>
    </row>
    <row r="4022" spans="1:1">
      <c r="A4022" s="1"/>
    </row>
    <row r="4023" spans="1:1">
      <c r="A4023" s="1"/>
    </row>
    <row r="4024" spans="1:1">
      <c r="A4024" s="1"/>
    </row>
    <row r="4025" spans="1:1">
      <c r="A4025" s="1"/>
    </row>
    <row r="4026" spans="1:1">
      <c r="A4026" s="1"/>
    </row>
    <row r="4027" spans="1:1">
      <c r="A4027" s="1"/>
    </row>
    <row r="4028" spans="1:1">
      <c r="A4028" s="1"/>
    </row>
    <row r="4029" spans="1:1">
      <c r="A4029" s="1"/>
    </row>
    <row r="4030" spans="1:1">
      <c r="A4030" s="1"/>
    </row>
    <row r="4031" spans="1:1">
      <c r="A4031" s="1"/>
    </row>
    <row r="4032" spans="1:1">
      <c r="A4032" s="1"/>
    </row>
    <row r="4033" spans="1:1">
      <c r="A4033" s="1"/>
    </row>
    <row r="4034" spans="1:1">
      <c r="A4034" s="1"/>
    </row>
    <row r="4035" spans="1:1">
      <c r="A4035" s="1"/>
    </row>
    <row r="4036" spans="1:1">
      <c r="A4036" s="1"/>
    </row>
    <row r="4037" spans="1:1">
      <c r="A4037" s="1"/>
    </row>
    <row r="4038" spans="1:1">
      <c r="A4038" s="1"/>
    </row>
    <row r="4039" spans="1:1">
      <c r="A4039" s="1"/>
    </row>
    <row r="4040" spans="1:1">
      <c r="A4040" s="1"/>
    </row>
    <row r="4041" spans="1:1">
      <c r="A4041" s="1"/>
    </row>
    <row r="4042" spans="1:1">
      <c r="A4042" s="1"/>
    </row>
    <row r="4043" spans="1:1">
      <c r="A4043" s="1"/>
    </row>
    <row r="4044" spans="1:1">
      <c r="A4044" s="1"/>
    </row>
    <row r="4045" spans="1:1">
      <c r="A4045" s="1"/>
    </row>
    <row r="4046" spans="1:1">
      <c r="A4046" s="1"/>
    </row>
    <row r="4047" spans="1:1">
      <c r="A4047" s="1"/>
    </row>
    <row r="4048" spans="1:1">
      <c r="A4048" s="1"/>
    </row>
    <row r="4049" spans="1:1">
      <c r="A4049" s="1"/>
    </row>
    <row r="4050" spans="1:1">
      <c r="A4050" s="1"/>
    </row>
    <row r="4051" spans="1:1">
      <c r="A4051" s="1"/>
    </row>
    <row r="4052" spans="1:1">
      <c r="A4052" s="1"/>
    </row>
    <row r="4053" spans="1:1">
      <c r="A4053" s="1"/>
    </row>
    <row r="4054" spans="1:1">
      <c r="A4054" s="1"/>
    </row>
    <row r="4055" spans="1:1">
      <c r="A4055" s="1"/>
    </row>
    <row r="4056" spans="1:1">
      <c r="A4056" s="1"/>
    </row>
    <row r="4057" spans="1:1">
      <c r="A4057" s="1"/>
    </row>
    <row r="4058" spans="1:1">
      <c r="A4058" s="1"/>
    </row>
    <row r="4059" spans="1:1">
      <c r="A4059" s="1"/>
    </row>
    <row r="4060" spans="1:1">
      <c r="A4060" s="1"/>
    </row>
    <row r="4061" spans="1:1">
      <c r="A4061" s="1"/>
    </row>
    <row r="4062" spans="1:1">
      <c r="A4062" s="1"/>
    </row>
    <row r="4063" spans="1:1">
      <c r="A4063" s="1"/>
    </row>
    <row r="4064" spans="1:1">
      <c r="A4064" s="1"/>
    </row>
    <row r="4065" spans="1:1">
      <c r="A4065" s="1"/>
    </row>
    <row r="4066" spans="1:1">
      <c r="A4066" s="1"/>
    </row>
    <row r="4067" spans="1:1">
      <c r="A4067" s="1"/>
    </row>
    <row r="4068" spans="1:1">
      <c r="A4068" s="1"/>
    </row>
    <row r="4069" spans="1:1">
      <c r="A4069" s="1"/>
    </row>
    <row r="4070" spans="1:1">
      <c r="A4070" s="1"/>
    </row>
    <row r="4071" spans="1:1">
      <c r="A4071" s="1"/>
    </row>
    <row r="4072" spans="1:1">
      <c r="A4072" s="1"/>
    </row>
    <row r="4073" spans="1:1">
      <c r="A4073" s="1"/>
    </row>
    <row r="4074" spans="1:1">
      <c r="A4074" s="1"/>
    </row>
    <row r="4075" spans="1:1">
      <c r="A4075" s="1"/>
    </row>
    <row r="4076" spans="1:1">
      <c r="A4076" s="1"/>
    </row>
    <row r="4077" spans="1:1">
      <c r="A4077" s="1"/>
    </row>
    <row r="4078" spans="1:1">
      <c r="A4078" s="1"/>
    </row>
    <row r="4079" spans="1:1">
      <c r="A4079" s="1"/>
    </row>
    <row r="4080" spans="1:1">
      <c r="A4080" s="1"/>
    </row>
    <row r="4081" spans="1:1">
      <c r="A4081" s="1"/>
    </row>
    <row r="4082" spans="1:1">
      <c r="A4082" s="1"/>
    </row>
    <row r="4083" spans="1:1">
      <c r="A4083" s="1"/>
    </row>
    <row r="4084" spans="1:1">
      <c r="A4084" s="1"/>
    </row>
    <row r="4085" spans="1:1">
      <c r="A4085" s="1"/>
    </row>
    <row r="4086" spans="1:1">
      <c r="A4086" s="1"/>
    </row>
    <row r="4087" spans="1:1">
      <c r="A4087" s="1"/>
    </row>
    <row r="4088" spans="1:1">
      <c r="A4088" s="1"/>
    </row>
    <row r="4089" spans="1:1">
      <c r="A4089" s="1"/>
    </row>
    <row r="4090" spans="1:1">
      <c r="A4090" s="1"/>
    </row>
    <row r="4091" spans="1:1">
      <c r="A4091" s="1"/>
    </row>
    <row r="4092" spans="1:1">
      <c r="A4092" s="1"/>
    </row>
    <row r="4093" spans="1:1">
      <c r="A4093" s="1"/>
    </row>
    <row r="4094" spans="1:1">
      <c r="A4094" s="1"/>
    </row>
    <row r="4095" spans="1:1">
      <c r="A4095" s="1"/>
    </row>
    <row r="4096" spans="1:1">
      <c r="A4096" s="1"/>
    </row>
    <row r="4097" spans="1:1">
      <c r="A4097" s="1"/>
    </row>
    <row r="4098" spans="1:1">
      <c r="A4098" s="1"/>
    </row>
    <row r="4099" spans="1:1">
      <c r="A4099" s="1"/>
    </row>
    <row r="4100" spans="1:1">
      <c r="A4100" s="1"/>
    </row>
    <row r="4101" spans="1:1">
      <c r="A4101" s="1"/>
    </row>
    <row r="4102" spans="1:1">
      <c r="A4102" s="1"/>
    </row>
    <row r="4103" spans="1:1">
      <c r="A4103" s="1"/>
    </row>
    <row r="4104" spans="1:1">
      <c r="A4104" s="1"/>
    </row>
    <row r="4105" spans="1:1">
      <c r="A4105" s="1"/>
    </row>
    <row r="4106" spans="1:1">
      <c r="A4106" s="1"/>
    </row>
    <row r="4107" spans="1:1">
      <c r="A4107" s="1"/>
    </row>
    <row r="4108" spans="1:1">
      <c r="A4108" s="1"/>
    </row>
    <row r="4109" spans="1:1">
      <c r="A4109" s="1"/>
    </row>
    <row r="4110" spans="1:1">
      <c r="A4110" s="1"/>
    </row>
    <row r="4111" spans="1:1">
      <c r="A4111" s="1"/>
    </row>
    <row r="4112" spans="1:1">
      <c r="A4112" s="1"/>
    </row>
    <row r="4113" spans="1:1">
      <c r="A4113" s="1"/>
    </row>
    <row r="4114" spans="1:1">
      <c r="A4114" s="1"/>
    </row>
    <row r="4115" spans="1:1">
      <c r="A4115" s="1"/>
    </row>
    <row r="4116" spans="1:1">
      <c r="A4116" s="1"/>
    </row>
    <row r="4117" spans="1:1">
      <c r="A4117" s="1"/>
    </row>
    <row r="4118" spans="1:1">
      <c r="A4118" s="1"/>
    </row>
    <row r="4119" spans="1:1">
      <c r="A4119" s="1"/>
    </row>
    <row r="4120" spans="1:1">
      <c r="A4120" s="1"/>
    </row>
    <row r="4121" spans="1:1">
      <c r="A4121" s="1"/>
    </row>
    <row r="4122" spans="1:1">
      <c r="A4122" s="1"/>
    </row>
    <row r="4123" spans="1:1">
      <c r="A4123" s="1"/>
    </row>
    <row r="4124" spans="1:1">
      <c r="A4124" s="1"/>
    </row>
    <row r="4125" spans="1:1">
      <c r="A4125" s="1"/>
    </row>
    <row r="4126" spans="1:1">
      <c r="A4126" s="1"/>
    </row>
    <row r="4127" spans="1:1">
      <c r="A4127" s="1"/>
    </row>
    <row r="4128" spans="1:1">
      <c r="A4128" s="1"/>
    </row>
    <row r="4129" spans="1:1">
      <c r="A4129" s="1"/>
    </row>
    <row r="4130" spans="1:1">
      <c r="A4130" s="1"/>
    </row>
    <row r="4131" spans="1:1">
      <c r="A4131" s="1"/>
    </row>
    <row r="4132" spans="1:1">
      <c r="A4132" s="1"/>
    </row>
    <row r="4133" spans="1:1">
      <c r="A4133" s="1"/>
    </row>
    <row r="4134" spans="1:1">
      <c r="A4134" s="1"/>
    </row>
    <row r="4135" spans="1:1">
      <c r="A4135" s="1"/>
    </row>
    <row r="4136" spans="1:1">
      <c r="A4136" s="1"/>
    </row>
    <row r="4137" spans="1:1">
      <c r="A4137" s="1"/>
    </row>
    <row r="4138" spans="1:1">
      <c r="A4138" s="1"/>
    </row>
    <row r="4139" spans="1:1">
      <c r="A4139" s="1"/>
    </row>
    <row r="4140" spans="1:1">
      <c r="A4140" s="1"/>
    </row>
    <row r="4141" spans="1:1">
      <c r="A4141" s="1"/>
    </row>
    <row r="4142" spans="1:1">
      <c r="A4142" s="1"/>
    </row>
    <row r="4143" spans="1:1">
      <c r="A4143" s="1"/>
    </row>
    <row r="4144" spans="1:1">
      <c r="A4144" s="1"/>
    </row>
    <row r="4145" spans="1:1">
      <c r="A4145" s="1"/>
    </row>
    <row r="4146" spans="1:1">
      <c r="A4146" s="1"/>
    </row>
    <row r="4147" spans="1:1">
      <c r="A4147" s="1"/>
    </row>
    <row r="4148" spans="1:1">
      <c r="A4148" s="1"/>
    </row>
    <row r="4149" spans="1:1">
      <c r="A4149" s="1"/>
    </row>
    <row r="4150" spans="1:1">
      <c r="A4150" s="1"/>
    </row>
    <row r="4151" spans="1:1">
      <c r="A4151" s="1"/>
    </row>
    <row r="4152" spans="1:1">
      <c r="A4152" s="1"/>
    </row>
    <row r="4153" spans="1:1">
      <c r="A4153" s="1"/>
    </row>
    <row r="4154" spans="1:1">
      <c r="A4154" s="1"/>
    </row>
    <row r="4155" spans="1:1">
      <c r="A4155" s="1"/>
    </row>
    <row r="4156" spans="1:1">
      <c r="A4156" s="1"/>
    </row>
    <row r="4157" spans="1:1">
      <c r="A4157" s="1"/>
    </row>
    <row r="4158" spans="1:1">
      <c r="A4158" s="1"/>
    </row>
    <row r="4159" spans="1:1">
      <c r="A4159" s="1"/>
    </row>
    <row r="4160" spans="1:1">
      <c r="A4160" s="1"/>
    </row>
    <row r="4161" spans="1:1">
      <c r="A4161" s="1"/>
    </row>
    <row r="4162" spans="1:1">
      <c r="A4162" s="1"/>
    </row>
    <row r="4163" spans="1:1">
      <c r="A4163" s="1"/>
    </row>
    <row r="4164" spans="1:1">
      <c r="A4164" s="1"/>
    </row>
    <row r="4165" spans="1:1">
      <c r="A4165" s="1"/>
    </row>
    <row r="4166" spans="1:1">
      <c r="A4166" s="1"/>
    </row>
    <row r="4167" spans="1:1">
      <c r="A4167" s="1"/>
    </row>
    <row r="4168" spans="1:1">
      <c r="A4168" s="1"/>
    </row>
    <row r="4169" spans="1:1">
      <c r="A4169" s="1"/>
    </row>
    <row r="4170" spans="1:1">
      <c r="A4170" s="1"/>
    </row>
    <row r="4171" spans="1:1">
      <c r="A4171" s="1"/>
    </row>
    <row r="4172" spans="1:1">
      <c r="A4172" s="1"/>
    </row>
    <row r="4173" spans="1:1">
      <c r="A4173" s="1"/>
    </row>
    <row r="4174" spans="1:1">
      <c r="A4174" s="1"/>
    </row>
    <row r="4175" spans="1:1">
      <c r="A4175" s="1"/>
    </row>
    <row r="4176" spans="1:1">
      <c r="A4176" s="1"/>
    </row>
    <row r="4177" spans="1:1">
      <c r="A4177" s="1"/>
    </row>
    <row r="4178" spans="1:1">
      <c r="A4178" s="1"/>
    </row>
    <row r="4179" spans="1:1">
      <c r="A4179" s="1"/>
    </row>
    <row r="4180" spans="1:1">
      <c r="A4180" s="1"/>
    </row>
    <row r="4181" spans="1:1">
      <c r="A4181" s="1"/>
    </row>
    <row r="4182" spans="1:1">
      <c r="A4182" s="1"/>
    </row>
    <row r="4183" spans="1:1">
      <c r="A4183" s="1"/>
    </row>
    <row r="4184" spans="1:1">
      <c r="A4184" s="1"/>
    </row>
    <row r="4185" spans="1:1">
      <c r="A4185" s="1"/>
    </row>
    <row r="4186" spans="1:1">
      <c r="A4186" s="1"/>
    </row>
    <row r="4187" spans="1:1">
      <c r="A4187" s="1"/>
    </row>
    <row r="4188" spans="1:1">
      <c r="A4188" s="1"/>
    </row>
    <row r="4189" spans="1:1">
      <c r="A4189" s="1"/>
    </row>
    <row r="4190" spans="1:1">
      <c r="A4190" s="1"/>
    </row>
    <row r="4191" spans="1:1">
      <c r="A4191" s="1"/>
    </row>
    <row r="4192" spans="1:1">
      <c r="A4192" s="1"/>
    </row>
    <row r="4193" spans="1:1">
      <c r="A4193" s="1"/>
    </row>
    <row r="4194" spans="1:1">
      <c r="A4194" s="1"/>
    </row>
    <row r="4195" spans="1:1">
      <c r="A4195" s="1"/>
    </row>
    <row r="4196" spans="1:1">
      <c r="A4196" s="1"/>
    </row>
    <row r="4197" spans="1:1">
      <c r="A4197" s="1"/>
    </row>
    <row r="4198" spans="1:1">
      <c r="A4198" s="1"/>
    </row>
    <row r="4199" spans="1:1">
      <c r="A4199" s="1"/>
    </row>
    <row r="4200" spans="1:1">
      <c r="A4200" s="1"/>
    </row>
    <row r="4201" spans="1:1">
      <c r="A4201" s="1"/>
    </row>
    <row r="4202" spans="1:1">
      <c r="A4202" s="1"/>
    </row>
    <row r="4203" spans="1:1">
      <c r="A4203" s="1"/>
    </row>
    <row r="4204" spans="1:1">
      <c r="A4204" s="1"/>
    </row>
    <row r="4205" spans="1:1">
      <c r="A4205" s="1"/>
    </row>
    <row r="4206" spans="1:1">
      <c r="A4206" s="1"/>
    </row>
    <row r="4207" spans="1:1">
      <c r="A4207" s="1"/>
    </row>
    <row r="4208" spans="1:1">
      <c r="A4208" s="1"/>
    </row>
    <row r="4209" spans="1:1">
      <c r="A4209" s="1"/>
    </row>
    <row r="4210" spans="1:1">
      <c r="A4210" s="1"/>
    </row>
    <row r="4211" spans="1:1">
      <c r="A4211" s="1"/>
    </row>
    <row r="4212" spans="1:1">
      <c r="A4212" s="1"/>
    </row>
    <row r="4213" spans="1:1">
      <c r="A4213" s="1"/>
    </row>
    <row r="4214" spans="1:1">
      <c r="A4214" s="1"/>
    </row>
    <row r="4215" spans="1:1">
      <c r="A4215" s="1"/>
    </row>
    <row r="4216" spans="1:1">
      <c r="A4216" s="1"/>
    </row>
    <row r="4217" spans="1:1">
      <c r="A4217" s="1"/>
    </row>
    <row r="4218" spans="1:1">
      <c r="A4218" s="1"/>
    </row>
    <row r="4219" spans="1:1">
      <c r="A4219" s="1"/>
    </row>
    <row r="4220" spans="1:1">
      <c r="A4220" s="1"/>
    </row>
    <row r="4221" spans="1:1">
      <c r="A4221" s="1"/>
    </row>
    <row r="4222" spans="1:1">
      <c r="A4222" s="1"/>
    </row>
    <row r="4223" spans="1:1">
      <c r="A4223" s="1"/>
    </row>
    <row r="4224" spans="1:1">
      <c r="A4224" s="1"/>
    </row>
    <row r="4225" spans="1:1">
      <c r="A4225" s="1"/>
    </row>
    <row r="4226" spans="1:1">
      <c r="A4226" s="1"/>
    </row>
    <row r="4227" spans="1:1">
      <c r="A4227" s="1"/>
    </row>
    <row r="4228" spans="1:1">
      <c r="A4228" s="1"/>
    </row>
    <row r="4229" spans="1:1">
      <c r="A4229" s="1"/>
    </row>
    <row r="4230" spans="1:1">
      <c r="A4230" s="1"/>
    </row>
    <row r="4231" spans="1:1">
      <c r="A4231" s="1"/>
    </row>
    <row r="4232" spans="1:1">
      <c r="A4232" s="1"/>
    </row>
    <row r="4233" spans="1:1">
      <c r="A4233" s="1"/>
    </row>
    <row r="4234" spans="1:1">
      <c r="A4234" s="1"/>
    </row>
    <row r="4235" spans="1:1">
      <c r="A4235" s="1"/>
    </row>
    <row r="4236" spans="1:1">
      <c r="A4236" s="1"/>
    </row>
    <row r="4237" spans="1:1">
      <c r="A4237" s="1"/>
    </row>
    <row r="4238" spans="1:1">
      <c r="A4238" s="1"/>
    </row>
    <row r="4239" spans="1:1">
      <c r="A4239" s="1"/>
    </row>
    <row r="4240" spans="1:1">
      <c r="A4240" s="1"/>
    </row>
    <row r="4241" spans="1:1">
      <c r="A4241" s="1"/>
    </row>
    <row r="4242" spans="1:1">
      <c r="A4242" s="1"/>
    </row>
    <row r="4243" spans="1:1">
      <c r="A4243" s="1"/>
    </row>
    <row r="4244" spans="1:1">
      <c r="A4244" s="1"/>
    </row>
    <row r="4245" spans="1:1">
      <c r="A4245" s="1"/>
    </row>
    <row r="4246" spans="1:1">
      <c r="A4246" s="1"/>
    </row>
    <row r="4247" spans="1:1">
      <c r="A4247" s="1"/>
    </row>
    <row r="4248" spans="1:1">
      <c r="A4248" s="1"/>
    </row>
    <row r="4249" spans="1:1">
      <c r="A4249" s="1"/>
    </row>
    <row r="4250" spans="1:1">
      <c r="A4250" s="1"/>
    </row>
    <row r="4251" spans="1:1">
      <c r="A4251" s="1"/>
    </row>
    <row r="4252" spans="1:1">
      <c r="A4252" s="1"/>
    </row>
    <row r="4253" spans="1:1">
      <c r="A4253" s="1"/>
    </row>
    <row r="4254" spans="1:1">
      <c r="A4254" s="1"/>
    </row>
    <row r="4255" spans="1:1">
      <c r="A4255" s="1"/>
    </row>
    <row r="4256" spans="1:1">
      <c r="A4256" s="1"/>
    </row>
    <row r="4257" spans="1:1">
      <c r="A4257" s="1"/>
    </row>
    <row r="4258" spans="1:1">
      <c r="A4258" s="1"/>
    </row>
    <row r="4259" spans="1:1">
      <c r="A4259" s="1"/>
    </row>
    <row r="4260" spans="1:1">
      <c r="A4260" s="1"/>
    </row>
    <row r="4261" spans="1:1">
      <c r="A4261" s="1"/>
    </row>
    <row r="4262" spans="1:1">
      <c r="A4262" s="1"/>
    </row>
    <row r="4263" spans="1:1">
      <c r="A4263" s="1"/>
    </row>
    <row r="4264" spans="1:1">
      <c r="A4264" s="1"/>
    </row>
    <row r="4265" spans="1:1">
      <c r="A4265" s="1"/>
    </row>
    <row r="4266" spans="1:1">
      <c r="A4266" s="1"/>
    </row>
    <row r="4267" spans="1:1">
      <c r="A4267" s="1"/>
    </row>
    <row r="4268" spans="1:1">
      <c r="A4268" s="1"/>
    </row>
    <row r="4269" spans="1:1">
      <c r="A4269" s="1"/>
    </row>
    <row r="4270" spans="1:1">
      <c r="A4270" s="1"/>
    </row>
    <row r="4271" spans="1:1">
      <c r="A4271" s="1"/>
    </row>
    <row r="4272" spans="1:1">
      <c r="A4272" s="1"/>
    </row>
    <row r="4273" spans="1:1">
      <c r="A4273" s="1"/>
    </row>
    <row r="4274" spans="1:1">
      <c r="A4274" s="1"/>
    </row>
    <row r="4275" spans="1:1">
      <c r="A4275" s="1"/>
    </row>
    <row r="4276" spans="1:1">
      <c r="A4276" s="1"/>
    </row>
    <row r="4277" spans="1:1">
      <c r="A4277" s="1"/>
    </row>
    <row r="4278" spans="1:1">
      <c r="A4278" s="1"/>
    </row>
    <row r="4279" spans="1:1">
      <c r="A4279" s="1"/>
    </row>
    <row r="4280" spans="1:1">
      <c r="A4280" s="1"/>
    </row>
    <row r="4281" spans="1:1">
      <c r="A4281" s="1"/>
    </row>
    <row r="4282" spans="1:1">
      <c r="A4282" s="1"/>
    </row>
    <row r="4283" spans="1:1">
      <c r="A4283" s="1"/>
    </row>
    <row r="4284" spans="1:1">
      <c r="A4284" s="1"/>
    </row>
    <row r="4285" spans="1:1">
      <c r="A4285" s="1"/>
    </row>
    <row r="4286" spans="1:1">
      <c r="A4286" s="1"/>
    </row>
    <row r="4287" spans="1:1">
      <c r="A4287" s="1"/>
    </row>
    <row r="4288" spans="1:1">
      <c r="A4288" s="1"/>
    </row>
    <row r="4289" spans="1:1">
      <c r="A4289" s="1"/>
    </row>
    <row r="4290" spans="1:1">
      <c r="A4290" s="1"/>
    </row>
    <row r="4291" spans="1:1">
      <c r="A4291" s="1"/>
    </row>
    <row r="4292" spans="1:1">
      <c r="A4292" s="1"/>
    </row>
    <row r="4293" spans="1:1">
      <c r="A4293" s="1"/>
    </row>
    <row r="4294" spans="1:1">
      <c r="A4294" s="1"/>
    </row>
    <row r="4295" spans="1:1">
      <c r="A4295" s="1"/>
    </row>
    <row r="4296" spans="1:1">
      <c r="A4296" s="1"/>
    </row>
    <row r="4297" spans="1:1">
      <c r="A4297" s="1"/>
    </row>
    <row r="4298" spans="1:1">
      <c r="A4298" s="1"/>
    </row>
    <row r="4299" spans="1:1">
      <c r="A4299" s="1"/>
    </row>
    <row r="4300" spans="1:1">
      <c r="A4300" s="1"/>
    </row>
    <row r="4301" spans="1:1">
      <c r="A4301" s="1"/>
    </row>
    <row r="4302" spans="1:1">
      <c r="A4302" s="1"/>
    </row>
    <row r="4303" spans="1:1">
      <c r="A4303" s="1"/>
    </row>
    <row r="4304" spans="1:1">
      <c r="A4304" s="1"/>
    </row>
    <row r="4305" spans="1:1">
      <c r="A4305" s="1"/>
    </row>
    <row r="4306" spans="1:1">
      <c r="A4306" s="1"/>
    </row>
    <row r="4307" spans="1:1">
      <c r="A4307" s="1"/>
    </row>
    <row r="4308" spans="1:1">
      <c r="A4308" s="1"/>
    </row>
    <row r="4309" spans="1:1">
      <c r="A4309" s="1"/>
    </row>
    <row r="4310" spans="1:1">
      <c r="A4310" s="1"/>
    </row>
    <row r="4311" spans="1:1">
      <c r="A4311" s="1"/>
    </row>
    <row r="4312" spans="1:1">
      <c r="A4312" s="1"/>
    </row>
    <row r="4313" spans="1:1">
      <c r="A4313" s="1"/>
    </row>
    <row r="4314" spans="1:1">
      <c r="A4314" s="1"/>
    </row>
    <row r="4315" spans="1:1">
      <c r="A4315" s="1"/>
    </row>
    <row r="4316" spans="1:1">
      <c r="A4316" s="1"/>
    </row>
    <row r="4317" spans="1:1">
      <c r="A4317" s="1"/>
    </row>
    <row r="4318" spans="1:1">
      <c r="A4318" s="1"/>
    </row>
    <row r="4319" spans="1:1">
      <c r="A4319" s="1"/>
    </row>
    <row r="4320" spans="1:1">
      <c r="A4320" s="1"/>
    </row>
    <row r="4321" spans="1:1">
      <c r="A4321" s="1"/>
    </row>
    <row r="4322" spans="1:1">
      <c r="A4322" s="1"/>
    </row>
    <row r="4323" spans="1:1">
      <c r="A4323" s="1"/>
    </row>
    <row r="4324" spans="1:1">
      <c r="A4324" s="1"/>
    </row>
    <row r="4325" spans="1:1">
      <c r="A4325" s="1"/>
    </row>
    <row r="4326" spans="1:1">
      <c r="A4326" s="1"/>
    </row>
    <row r="4327" spans="1:1">
      <c r="A4327" s="1"/>
    </row>
    <row r="4328" spans="1:1">
      <c r="A4328" s="1"/>
    </row>
    <row r="4329" spans="1:1">
      <c r="A4329" s="1"/>
    </row>
    <row r="4330" spans="1:1">
      <c r="A4330" s="1"/>
    </row>
    <row r="4331" spans="1:1">
      <c r="A4331" s="1"/>
    </row>
    <row r="4332" spans="1:1">
      <c r="A4332" s="1"/>
    </row>
    <row r="4333" spans="1:1">
      <c r="A4333" s="1"/>
    </row>
    <row r="4334" spans="1:1">
      <c r="A4334" s="1"/>
    </row>
    <row r="4335" spans="1:1">
      <c r="A4335" s="1"/>
    </row>
    <row r="4336" spans="1:1">
      <c r="A4336" s="1"/>
    </row>
    <row r="4337" spans="1:1">
      <c r="A4337" s="1"/>
    </row>
    <row r="4338" spans="1:1">
      <c r="A4338" s="1"/>
    </row>
    <row r="4339" spans="1:1">
      <c r="A4339" s="1"/>
    </row>
    <row r="4340" spans="1:1">
      <c r="A4340" s="1"/>
    </row>
    <row r="4341" spans="1:1">
      <c r="A4341" s="1"/>
    </row>
    <row r="4342" spans="1:1">
      <c r="A4342" s="1"/>
    </row>
    <row r="4343" spans="1:1">
      <c r="A4343" s="1"/>
    </row>
    <row r="4344" spans="1:1">
      <c r="A4344" s="1"/>
    </row>
    <row r="4345" spans="1:1">
      <c r="A4345" s="1"/>
    </row>
    <row r="4346" spans="1:1">
      <c r="A4346" s="1"/>
    </row>
    <row r="4347" spans="1:1">
      <c r="A4347" s="1"/>
    </row>
    <row r="4348" spans="1:1">
      <c r="A4348" s="1"/>
    </row>
    <row r="4349" spans="1:1">
      <c r="A4349" s="1"/>
    </row>
    <row r="4350" spans="1:1">
      <c r="A4350" s="1"/>
    </row>
    <row r="4351" spans="1:1">
      <c r="A4351" s="1"/>
    </row>
    <row r="4352" spans="1:1">
      <c r="A4352" s="1"/>
    </row>
    <row r="4353" spans="1:1">
      <c r="A4353" s="1"/>
    </row>
    <row r="4354" spans="1:1">
      <c r="A4354" s="1"/>
    </row>
    <row r="4355" spans="1:1">
      <c r="A4355" s="1"/>
    </row>
    <row r="4356" spans="1:1">
      <c r="A4356" s="1"/>
    </row>
    <row r="4357" spans="1:1">
      <c r="A4357" s="1"/>
    </row>
    <row r="4358" spans="1:1">
      <c r="A4358" s="1"/>
    </row>
    <row r="4359" spans="1:1">
      <c r="A4359" s="1"/>
    </row>
    <row r="4360" spans="1:1">
      <c r="A4360" s="1"/>
    </row>
    <row r="4361" spans="1:1">
      <c r="A4361" s="1"/>
    </row>
    <row r="4362" spans="1:1">
      <c r="A4362" s="1"/>
    </row>
    <row r="4363" spans="1:1">
      <c r="A4363" s="1"/>
    </row>
    <row r="4364" spans="1:1">
      <c r="A4364" s="1"/>
    </row>
    <row r="4365" spans="1:1">
      <c r="A4365" s="1"/>
    </row>
    <row r="4366" spans="1:1">
      <c r="A4366" s="1"/>
    </row>
    <row r="4367" spans="1:1">
      <c r="A4367" s="1"/>
    </row>
    <row r="4368" spans="1:1">
      <c r="A4368" s="1"/>
    </row>
    <row r="4369" spans="1:1">
      <c r="A4369" s="1"/>
    </row>
    <row r="4370" spans="1:1">
      <c r="A4370" s="1"/>
    </row>
    <row r="4371" spans="1:1">
      <c r="A4371" s="1"/>
    </row>
    <row r="4372" spans="1:1">
      <c r="A4372" s="1"/>
    </row>
    <row r="4373" spans="1:1">
      <c r="A4373" s="1"/>
    </row>
    <row r="4374" spans="1:1">
      <c r="A4374" s="1"/>
    </row>
    <row r="4375" spans="1:1">
      <c r="A4375" s="1"/>
    </row>
    <row r="4376" spans="1:1">
      <c r="A4376" s="1"/>
    </row>
    <row r="4377" spans="1:1">
      <c r="A4377" s="1"/>
    </row>
    <row r="4378" spans="1:1">
      <c r="A4378" s="1"/>
    </row>
    <row r="4379" spans="1:1">
      <c r="A4379" s="1"/>
    </row>
    <row r="4380" spans="1:1">
      <c r="A4380" s="1"/>
    </row>
    <row r="4381" spans="1:1">
      <c r="A4381" s="1"/>
    </row>
    <row r="4382" spans="1:1">
      <c r="A4382" s="1"/>
    </row>
    <row r="4383" spans="1:1">
      <c r="A4383" s="1"/>
    </row>
    <row r="4384" spans="1:1">
      <c r="A4384" s="1"/>
    </row>
    <row r="4385" spans="1:1">
      <c r="A4385" s="1"/>
    </row>
    <row r="4386" spans="1:1">
      <c r="A4386" s="1"/>
    </row>
    <row r="4387" spans="1:1">
      <c r="A4387" s="1"/>
    </row>
    <row r="4388" spans="1:1">
      <c r="A4388" s="1"/>
    </row>
    <row r="4389" spans="1:1">
      <c r="A4389" s="1"/>
    </row>
    <row r="4390" spans="1:1">
      <c r="A4390" s="1"/>
    </row>
    <row r="4391" spans="1:1">
      <c r="A4391" s="1"/>
    </row>
    <row r="4392" spans="1:1">
      <c r="A4392" s="1"/>
    </row>
    <row r="4393" spans="1:1">
      <c r="A4393" s="1"/>
    </row>
    <row r="4394" spans="1:1">
      <c r="A4394" s="1"/>
    </row>
    <row r="4395" spans="1:1">
      <c r="A4395" s="1"/>
    </row>
    <row r="4396" spans="1:1">
      <c r="A4396" s="1"/>
    </row>
    <row r="4397" spans="1:1">
      <c r="A4397" s="1"/>
    </row>
    <row r="4398" spans="1:1">
      <c r="A4398" s="1"/>
    </row>
    <row r="4399" spans="1:1">
      <c r="A4399" s="1"/>
    </row>
    <row r="4400" spans="1:1">
      <c r="A4400" s="1"/>
    </row>
    <row r="4401" spans="1:1">
      <c r="A4401" s="1"/>
    </row>
    <row r="4402" spans="1:1">
      <c r="A4402" s="1"/>
    </row>
    <row r="4403" spans="1:1">
      <c r="A4403" s="1"/>
    </row>
    <row r="4404" spans="1:1">
      <c r="A4404" s="1"/>
    </row>
    <row r="4405" spans="1:1">
      <c r="A4405" s="1"/>
    </row>
    <row r="4406" spans="1:1">
      <c r="A4406" s="1"/>
    </row>
    <row r="4407" spans="1:1">
      <c r="A4407" s="1"/>
    </row>
    <row r="4408" spans="1:1">
      <c r="A4408" s="1"/>
    </row>
    <row r="4409" spans="1:1">
      <c r="A4409" s="1"/>
    </row>
    <row r="4410" spans="1:1">
      <c r="A4410" s="1"/>
    </row>
    <row r="4411" spans="1:1">
      <c r="A4411" s="1"/>
    </row>
    <row r="4412" spans="1:1">
      <c r="A4412" s="1"/>
    </row>
    <row r="4413" spans="1:1">
      <c r="A4413" s="1"/>
    </row>
    <row r="4414" spans="1:1">
      <c r="A4414" s="1"/>
    </row>
    <row r="4415" spans="1:1">
      <c r="A4415" s="1"/>
    </row>
    <row r="4416" spans="1:1">
      <c r="A4416" s="1"/>
    </row>
    <row r="4417" spans="1:1">
      <c r="A4417" s="1"/>
    </row>
    <row r="4418" spans="1:1">
      <c r="A4418" s="1"/>
    </row>
    <row r="4419" spans="1:1">
      <c r="A4419" s="1"/>
    </row>
    <row r="4420" spans="1:1">
      <c r="A4420" s="1"/>
    </row>
    <row r="4421" spans="1:1">
      <c r="A4421" s="1"/>
    </row>
    <row r="4422" spans="1:1">
      <c r="A4422" s="1"/>
    </row>
    <row r="4423" spans="1:1">
      <c r="A4423" s="1"/>
    </row>
    <row r="4424" spans="1:1">
      <c r="A4424" s="1"/>
    </row>
    <row r="4425" spans="1:1">
      <c r="A4425" s="1"/>
    </row>
    <row r="4426" spans="1:1">
      <c r="A4426" s="1"/>
    </row>
    <row r="4427" spans="1:1">
      <c r="A4427" s="1"/>
    </row>
    <row r="4428" spans="1:1">
      <c r="A4428" s="1"/>
    </row>
    <row r="4429" spans="1:1">
      <c r="A4429" s="1"/>
    </row>
    <row r="4430" spans="1:1">
      <c r="A4430" s="1"/>
    </row>
    <row r="4431" spans="1:1">
      <c r="A4431" s="1"/>
    </row>
    <row r="4432" spans="1:1">
      <c r="A4432" s="1"/>
    </row>
    <row r="4433" spans="1:1">
      <c r="A4433" s="1"/>
    </row>
    <row r="4434" spans="1:1">
      <c r="A4434" s="1"/>
    </row>
    <row r="4435" spans="1:1">
      <c r="A4435" s="1"/>
    </row>
    <row r="4436" spans="1:1">
      <c r="A4436" s="1"/>
    </row>
    <row r="4437" spans="1:1">
      <c r="A4437" s="1"/>
    </row>
    <row r="4438" spans="1:1">
      <c r="A4438" s="1"/>
    </row>
    <row r="4439" spans="1:1">
      <c r="A4439" s="1"/>
    </row>
    <row r="4440" spans="1:1">
      <c r="A4440" s="1"/>
    </row>
    <row r="4441" spans="1:1">
      <c r="A4441" s="1"/>
    </row>
    <row r="4442" spans="1:1">
      <c r="A4442" s="1"/>
    </row>
    <row r="4443" spans="1:1">
      <c r="A4443" s="1"/>
    </row>
    <row r="4444" spans="1:1">
      <c r="A4444" s="1"/>
    </row>
    <row r="4445" spans="1:1">
      <c r="A4445" s="1"/>
    </row>
    <row r="4446" spans="1:1">
      <c r="A4446" s="1"/>
    </row>
    <row r="4447" spans="1:1">
      <c r="A4447" s="1"/>
    </row>
    <row r="4448" spans="1:1">
      <c r="A4448" s="1"/>
    </row>
    <row r="4449" spans="1:1">
      <c r="A4449" s="1"/>
    </row>
    <row r="4450" spans="1:1">
      <c r="A4450" s="1"/>
    </row>
    <row r="4451" spans="1:1">
      <c r="A4451" s="1"/>
    </row>
    <row r="4452" spans="1:1">
      <c r="A4452" s="1"/>
    </row>
    <row r="4453" spans="1:1">
      <c r="A4453" s="1"/>
    </row>
    <row r="4454" spans="1:1">
      <c r="A4454" s="1"/>
    </row>
    <row r="4455" spans="1:1">
      <c r="A4455" s="1"/>
    </row>
    <row r="4456" spans="1:1">
      <c r="A4456" s="1"/>
    </row>
    <row r="4457" spans="1:1">
      <c r="A4457" s="1"/>
    </row>
    <row r="4458" spans="1:1">
      <c r="A4458" s="1"/>
    </row>
    <row r="4459" spans="1:1">
      <c r="A4459" s="1"/>
    </row>
    <row r="4460" spans="1:1">
      <c r="A4460" s="1"/>
    </row>
    <row r="4461" spans="1:1">
      <c r="A4461" s="1"/>
    </row>
    <row r="4462" spans="1:1">
      <c r="A4462" s="1"/>
    </row>
    <row r="4463" spans="1:1">
      <c r="A4463" s="1"/>
    </row>
    <row r="4464" spans="1:1">
      <c r="A4464" s="1"/>
    </row>
    <row r="4465" spans="1:1">
      <c r="A4465" s="1"/>
    </row>
    <row r="4466" spans="1:1">
      <c r="A4466" s="1"/>
    </row>
    <row r="4467" spans="1:1">
      <c r="A4467" s="1"/>
    </row>
    <row r="4468" spans="1:1">
      <c r="A4468" s="1"/>
    </row>
    <row r="4469" spans="1:1">
      <c r="A4469" s="1"/>
    </row>
    <row r="4470" spans="1:1">
      <c r="A4470" s="1"/>
    </row>
    <row r="4471" spans="1:1">
      <c r="A4471" s="1"/>
    </row>
    <row r="4472" spans="1:1">
      <c r="A4472" s="1"/>
    </row>
    <row r="4473" spans="1:1">
      <c r="A4473" s="1"/>
    </row>
    <row r="4474" spans="1:1">
      <c r="A4474" s="1"/>
    </row>
    <row r="4475" spans="1:1">
      <c r="A4475" s="1"/>
    </row>
    <row r="4476" spans="1:1">
      <c r="A4476" s="1"/>
    </row>
    <row r="4477" spans="1:1">
      <c r="A4477" s="1"/>
    </row>
    <row r="4478" spans="1:1">
      <c r="A4478" s="1"/>
    </row>
    <row r="4479" spans="1:1">
      <c r="A4479" s="1"/>
    </row>
    <row r="4480" spans="1:1">
      <c r="A4480" s="1"/>
    </row>
    <row r="4481" spans="1:1">
      <c r="A4481" s="1"/>
    </row>
    <row r="4482" spans="1:1">
      <c r="A4482" s="1"/>
    </row>
    <row r="4483" spans="1:1">
      <c r="A4483" s="1"/>
    </row>
    <row r="4484" spans="1:1">
      <c r="A4484" s="1"/>
    </row>
    <row r="4485" spans="1:1">
      <c r="A4485" s="1"/>
    </row>
    <row r="4486" spans="1:1">
      <c r="A4486" s="1"/>
    </row>
    <row r="4487" spans="1:1">
      <c r="A4487" s="1"/>
    </row>
    <row r="4488" spans="1:1">
      <c r="A4488" s="1"/>
    </row>
    <row r="4489" spans="1:1">
      <c r="A4489" s="1"/>
    </row>
    <row r="4490" spans="1:1">
      <c r="A4490" s="1"/>
    </row>
    <row r="4491" spans="1:1">
      <c r="A4491" s="1"/>
    </row>
    <row r="4492" spans="1:1">
      <c r="A4492" s="1"/>
    </row>
    <row r="4493" spans="1:1">
      <c r="A4493" s="1"/>
    </row>
    <row r="4494" spans="1:1">
      <c r="A4494" s="1"/>
    </row>
    <row r="4495" spans="1:1">
      <c r="A4495" s="1"/>
    </row>
    <row r="4496" spans="1:1">
      <c r="A4496" s="1"/>
    </row>
    <row r="4497" spans="1:1">
      <c r="A4497" s="1"/>
    </row>
    <row r="4498" spans="1:1">
      <c r="A4498" s="1"/>
    </row>
    <row r="4499" spans="1:1">
      <c r="A4499" s="1"/>
    </row>
    <row r="4500" spans="1:1">
      <c r="A4500" s="1"/>
    </row>
    <row r="4501" spans="1:1">
      <c r="A4501" s="1"/>
    </row>
    <row r="4502" spans="1:1">
      <c r="A4502" s="1"/>
    </row>
    <row r="4503" spans="1:1">
      <c r="A4503" s="1"/>
    </row>
    <row r="4504" spans="1:1">
      <c r="A4504" s="1"/>
    </row>
    <row r="4505" spans="1:1">
      <c r="A4505" s="1"/>
    </row>
    <row r="4506" spans="1:1">
      <c r="A4506" s="1"/>
    </row>
    <row r="4507" spans="1:1">
      <c r="A4507" s="1"/>
    </row>
    <row r="4508" spans="1:1">
      <c r="A4508" s="1"/>
    </row>
    <row r="4509" spans="1:1">
      <c r="A4509" s="1"/>
    </row>
    <row r="4510" spans="1:1">
      <c r="A4510" s="1"/>
    </row>
    <row r="4511" spans="1:1">
      <c r="A4511" s="1"/>
    </row>
    <row r="4512" spans="1:1">
      <c r="A4512" s="1"/>
    </row>
    <row r="4513" spans="1:1">
      <c r="A4513" s="1"/>
    </row>
    <row r="4514" spans="1:1">
      <c r="A4514" s="1"/>
    </row>
    <row r="4515" spans="1:1">
      <c r="A4515" s="1"/>
    </row>
    <row r="4516" spans="1:1">
      <c r="A4516" s="1"/>
    </row>
    <row r="4517" spans="1:1">
      <c r="A4517" s="1"/>
    </row>
    <row r="4518" spans="1:1">
      <c r="A4518" s="1"/>
    </row>
    <row r="4519" spans="1:1">
      <c r="A4519" s="1"/>
    </row>
    <row r="4520" spans="1:1">
      <c r="A4520" s="1"/>
    </row>
    <row r="4521" spans="1:1">
      <c r="A4521" s="1"/>
    </row>
    <row r="4522" spans="1:1">
      <c r="A4522" s="1"/>
    </row>
    <row r="4523" spans="1:1">
      <c r="A4523" s="1"/>
    </row>
    <row r="4524" spans="1:1">
      <c r="A4524" s="1"/>
    </row>
    <row r="4525" spans="1:1">
      <c r="A4525" s="1"/>
    </row>
    <row r="4526" spans="1:1">
      <c r="A4526" s="1"/>
    </row>
    <row r="4527" spans="1:1">
      <c r="A4527" s="1"/>
    </row>
    <row r="4528" spans="1:1">
      <c r="A4528" s="1"/>
    </row>
    <row r="4529" spans="1:1">
      <c r="A4529" s="1"/>
    </row>
    <row r="4530" spans="1:1">
      <c r="A4530" s="1"/>
    </row>
    <row r="4531" spans="1:1">
      <c r="A4531" s="1"/>
    </row>
    <row r="4532" spans="1:1">
      <c r="A4532" s="1"/>
    </row>
    <row r="4533" spans="1:1">
      <c r="A4533" s="1"/>
    </row>
    <row r="4534" spans="1:1">
      <c r="A4534" s="1"/>
    </row>
    <row r="4535" spans="1:1">
      <c r="A4535" s="1"/>
    </row>
    <row r="4536" spans="1:1">
      <c r="A4536" s="1"/>
    </row>
    <row r="4537" spans="1:1">
      <c r="A4537" s="1"/>
    </row>
    <row r="4538" spans="1:1">
      <c r="A4538" s="1"/>
    </row>
    <row r="4539" spans="1:1">
      <c r="A4539" s="1"/>
    </row>
    <row r="4540" spans="1:1">
      <c r="A4540" s="1"/>
    </row>
    <row r="4541" spans="1:1">
      <c r="A4541" s="1"/>
    </row>
    <row r="4542" spans="1:1">
      <c r="A4542" s="1"/>
    </row>
    <row r="4543" spans="1:1">
      <c r="A4543" s="1"/>
    </row>
    <row r="4544" spans="1:1">
      <c r="A4544" s="1"/>
    </row>
    <row r="4545" spans="1:1">
      <c r="A4545" s="1"/>
    </row>
    <row r="4546" spans="1:1">
      <c r="A4546" s="1"/>
    </row>
    <row r="4547" spans="1:1">
      <c r="A4547" s="1"/>
    </row>
    <row r="4548" spans="1:1">
      <c r="A4548" s="1"/>
    </row>
    <row r="4549" spans="1:1">
      <c r="A4549" s="1"/>
    </row>
    <row r="4550" spans="1:1">
      <c r="A4550" s="1"/>
    </row>
    <row r="4551" spans="1:1">
      <c r="A4551" s="1"/>
    </row>
    <row r="4552" spans="1:1">
      <c r="A4552" s="1"/>
    </row>
    <row r="4553" spans="1:1">
      <c r="A4553" s="1"/>
    </row>
    <row r="4554" spans="1:1">
      <c r="A4554" s="1"/>
    </row>
    <row r="4555" spans="1:1">
      <c r="A4555" s="1"/>
    </row>
    <row r="4556" spans="1:1">
      <c r="A4556" s="1"/>
    </row>
    <row r="4557" spans="1:1">
      <c r="A4557" s="1"/>
    </row>
    <row r="4558" spans="1:1">
      <c r="A4558" s="1"/>
    </row>
    <row r="4559" spans="1:1">
      <c r="A4559" s="1"/>
    </row>
    <row r="4560" spans="1:1">
      <c r="A4560" s="1"/>
    </row>
    <row r="4561" spans="1:1">
      <c r="A4561" s="1"/>
    </row>
    <row r="4562" spans="1:1">
      <c r="A4562" s="1"/>
    </row>
    <row r="4563" spans="1:1">
      <c r="A4563" s="1"/>
    </row>
    <row r="4564" spans="1:1">
      <c r="A4564" s="1"/>
    </row>
    <row r="4565" spans="1:1">
      <c r="A4565" s="1"/>
    </row>
    <row r="4566" spans="1:1">
      <c r="A4566" s="1"/>
    </row>
    <row r="4567" spans="1:1">
      <c r="A4567" s="1"/>
    </row>
    <row r="4568" spans="1:1">
      <c r="A4568" s="1"/>
    </row>
    <row r="4569" spans="1:1">
      <c r="A4569" s="1"/>
    </row>
    <row r="4570" spans="1:1">
      <c r="A4570" s="1"/>
    </row>
    <row r="4571" spans="1:1">
      <c r="A4571" s="1"/>
    </row>
    <row r="4572" spans="1:1">
      <c r="A4572" s="1"/>
    </row>
    <row r="4573" spans="1:1">
      <c r="A4573" s="1"/>
    </row>
    <row r="4574" spans="1:1">
      <c r="A4574" s="1"/>
    </row>
    <row r="4575" spans="1:1">
      <c r="A4575" s="1"/>
    </row>
    <row r="4576" spans="1:1">
      <c r="A4576" s="1"/>
    </row>
    <row r="4577" spans="1:1">
      <c r="A4577" s="1"/>
    </row>
    <row r="4578" spans="1:1">
      <c r="A4578" s="1"/>
    </row>
    <row r="4579" spans="1:1">
      <c r="A4579" s="1"/>
    </row>
    <row r="4580" spans="1:1">
      <c r="A4580" s="1"/>
    </row>
    <row r="4581" spans="1:1">
      <c r="A4581" s="1"/>
    </row>
    <row r="4582" spans="1:1">
      <c r="A4582" s="1"/>
    </row>
    <row r="4583" spans="1:1">
      <c r="A4583" s="1"/>
    </row>
    <row r="4584" spans="1:1">
      <c r="A4584" s="1"/>
    </row>
    <row r="4585" spans="1:1">
      <c r="A4585" s="1"/>
    </row>
    <row r="4586" spans="1:1">
      <c r="A4586" s="1"/>
    </row>
    <row r="4587" spans="1:1">
      <c r="A4587" s="1"/>
    </row>
    <row r="4588" spans="1:1">
      <c r="A4588" s="1"/>
    </row>
    <row r="4589" spans="1:1">
      <c r="A4589" s="1"/>
    </row>
    <row r="4590" spans="1:1">
      <c r="A4590" s="1"/>
    </row>
    <row r="4591" spans="1:1">
      <c r="A4591" s="1"/>
    </row>
    <row r="4592" spans="1:1">
      <c r="A4592" s="1"/>
    </row>
    <row r="4593" spans="1:1">
      <c r="A4593" s="1"/>
    </row>
    <row r="4594" spans="1:1">
      <c r="A4594" s="1"/>
    </row>
    <row r="4595" spans="1:1">
      <c r="A4595" s="1"/>
    </row>
    <row r="4596" spans="1:1">
      <c r="A4596" s="1"/>
    </row>
    <row r="4597" spans="1:1">
      <c r="A4597" s="1"/>
    </row>
    <row r="4598" spans="1:1">
      <c r="A4598" s="1"/>
    </row>
    <row r="4599" spans="1:1">
      <c r="A4599" s="1"/>
    </row>
    <row r="4600" spans="1:1">
      <c r="A4600" s="1"/>
    </row>
    <row r="4601" spans="1:1">
      <c r="A4601" s="1"/>
    </row>
    <row r="4602" spans="1:1">
      <c r="A4602" s="1"/>
    </row>
    <row r="4603" spans="1:1">
      <c r="A4603" s="1"/>
    </row>
    <row r="4604" spans="1:1">
      <c r="A4604" s="1"/>
    </row>
    <row r="4605" spans="1:1">
      <c r="A4605" s="1"/>
    </row>
    <row r="4606" spans="1:1">
      <c r="A4606" s="1"/>
    </row>
    <row r="4607" spans="1:1">
      <c r="A4607" s="1"/>
    </row>
    <row r="4608" spans="1:1">
      <c r="A4608" s="1"/>
    </row>
    <row r="4609" spans="1:1">
      <c r="A4609" s="1"/>
    </row>
    <row r="4610" spans="1:1">
      <c r="A4610" s="1"/>
    </row>
    <row r="4611" spans="1:1">
      <c r="A4611" s="1"/>
    </row>
    <row r="4612" spans="1:1">
      <c r="A4612" s="1"/>
    </row>
    <row r="4613" spans="1:1">
      <c r="A4613" s="1"/>
    </row>
    <row r="4614" spans="1:1">
      <c r="A4614" s="1"/>
    </row>
    <row r="4615" spans="1:1">
      <c r="A4615" s="1"/>
    </row>
    <row r="4616" spans="1:1">
      <c r="A4616" s="1"/>
    </row>
    <row r="4617" spans="1:1">
      <c r="A4617" s="1"/>
    </row>
    <row r="4618" spans="1:1">
      <c r="A4618" s="1"/>
    </row>
    <row r="4619" spans="1:1">
      <c r="A4619" s="1"/>
    </row>
    <row r="4620" spans="1:1">
      <c r="A4620" s="1"/>
    </row>
    <row r="4621" spans="1:1">
      <c r="A4621" s="1"/>
    </row>
    <row r="4622" spans="1:1">
      <c r="A4622" s="1"/>
    </row>
    <row r="4623" spans="1:1">
      <c r="A4623" s="1"/>
    </row>
    <row r="4624" spans="1:1">
      <c r="A4624" s="1"/>
    </row>
    <row r="4625" spans="1:1">
      <c r="A4625" s="1"/>
    </row>
    <row r="4626" spans="1:1">
      <c r="A4626" s="1"/>
    </row>
    <row r="4627" spans="1:1">
      <c r="A4627" s="1"/>
    </row>
    <row r="4628" spans="1:1">
      <c r="A4628" s="1"/>
    </row>
    <row r="4629" spans="1:1">
      <c r="A4629" s="1"/>
    </row>
    <row r="4630" spans="1:1">
      <c r="A4630" s="1"/>
    </row>
    <row r="4631" spans="1:1">
      <c r="A4631" s="1"/>
    </row>
    <row r="4632" spans="1:1">
      <c r="A4632" s="1"/>
    </row>
    <row r="4633" spans="1:1">
      <c r="A4633" s="1"/>
    </row>
    <row r="4634" spans="1:1">
      <c r="A4634" s="1"/>
    </row>
    <row r="4635" spans="1:1">
      <c r="A4635" s="1"/>
    </row>
    <row r="4636" spans="1:1">
      <c r="A4636" s="1"/>
    </row>
    <row r="4637" spans="1:1">
      <c r="A4637" s="1"/>
    </row>
    <row r="4638" spans="1:1">
      <c r="A4638" s="1"/>
    </row>
    <row r="4639" spans="1:1">
      <c r="A4639" s="1"/>
    </row>
    <row r="4640" spans="1:1">
      <c r="A4640" s="1"/>
    </row>
    <row r="4641" spans="1:1">
      <c r="A4641" s="1"/>
    </row>
    <row r="4642" spans="1:1">
      <c r="A4642" s="1"/>
    </row>
    <row r="4643" spans="1:1">
      <c r="A4643" s="1"/>
    </row>
    <row r="4644" spans="1:1">
      <c r="A4644" s="1"/>
    </row>
    <row r="4645" spans="1:1">
      <c r="A4645" s="1"/>
    </row>
    <row r="4646" spans="1:1">
      <c r="A4646" s="1"/>
    </row>
    <row r="4647" spans="1:1">
      <c r="A4647" s="1"/>
    </row>
    <row r="4648" spans="1:1">
      <c r="A4648" s="1"/>
    </row>
    <row r="4649" spans="1:1">
      <c r="A4649" s="1"/>
    </row>
    <row r="4650" spans="1:1">
      <c r="A4650" s="1"/>
    </row>
    <row r="4651" spans="1:1">
      <c r="A4651" s="1"/>
    </row>
    <row r="4652" spans="1:1">
      <c r="A4652" s="1"/>
    </row>
    <row r="4653" spans="1:1">
      <c r="A4653" s="1"/>
    </row>
    <row r="4654" spans="1:1">
      <c r="A4654" s="1"/>
    </row>
    <row r="4655" spans="1:1">
      <c r="A4655" s="1"/>
    </row>
    <row r="4656" spans="1:1">
      <c r="A4656" s="1"/>
    </row>
    <row r="4657" spans="1:1">
      <c r="A4657" s="1"/>
    </row>
    <row r="4658" spans="1:1">
      <c r="A4658" s="1"/>
    </row>
    <row r="4659" spans="1:1">
      <c r="A4659" s="1"/>
    </row>
    <row r="4660" spans="1:1">
      <c r="A4660" s="1"/>
    </row>
    <row r="4661" spans="1:1">
      <c r="A4661" s="1"/>
    </row>
    <row r="4662" spans="1:1">
      <c r="A4662" s="1"/>
    </row>
    <row r="4663" spans="1:1">
      <c r="A4663" s="1"/>
    </row>
    <row r="4664" spans="1:1">
      <c r="A4664" s="1"/>
    </row>
    <row r="4665" spans="1:1">
      <c r="A4665" s="1"/>
    </row>
    <row r="4666" spans="1:1">
      <c r="A4666" s="1"/>
    </row>
    <row r="4667" spans="1:1">
      <c r="A4667" s="1"/>
    </row>
    <row r="4668" spans="1:1">
      <c r="A4668" s="1"/>
    </row>
    <row r="4669" spans="1:1">
      <c r="A4669" s="1"/>
    </row>
    <row r="4670" spans="1:1">
      <c r="A4670" s="1"/>
    </row>
    <row r="4671" spans="1:1">
      <c r="A4671" s="1"/>
    </row>
    <row r="4672" spans="1:1">
      <c r="A4672" s="1"/>
    </row>
    <row r="4673" spans="1:1">
      <c r="A4673" s="1"/>
    </row>
    <row r="4674" spans="1:1">
      <c r="A4674" s="1"/>
    </row>
    <row r="4675" spans="1:1">
      <c r="A4675" s="1"/>
    </row>
    <row r="4676" spans="1:1">
      <c r="A4676" s="1"/>
    </row>
    <row r="4677" spans="1:1">
      <c r="A4677" s="1"/>
    </row>
    <row r="4678" spans="1:1">
      <c r="A4678" s="1"/>
    </row>
    <row r="4679" spans="1:1">
      <c r="A4679" s="1"/>
    </row>
    <row r="4680" spans="1:1">
      <c r="A4680" s="1"/>
    </row>
    <row r="4681" spans="1:1">
      <c r="A4681" s="1"/>
    </row>
    <row r="4682" spans="1:1">
      <c r="A4682" s="1"/>
    </row>
    <row r="4683" spans="1:1">
      <c r="A4683" s="1"/>
    </row>
    <row r="4684" spans="1:1">
      <c r="A4684" s="1"/>
    </row>
    <row r="4685" spans="1:1">
      <c r="A4685" s="1"/>
    </row>
    <row r="4686" spans="1:1">
      <c r="A4686" s="1"/>
    </row>
    <row r="4687" spans="1:1">
      <c r="A4687" s="1"/>
    </row>
    <row r="4688" spans="1:1">
      <c r="A4688" s="1"/>
    </row>
    <row r="4689" spans="1:1">
      <c r="A4689" s="1"/>
    </row>
    <row r="4690" spans="1:1">
      <c r="A4690" s="1"/>
    </row>
    <row r="4691" spans="1:1">
      <c r="A4691" s="1"/>
    </row>
    <row r="4692" spans="1:1">
      <c r="A4692" s="1"/>
    </row>
    <row r="4693" spans="1:1">
      <c r="A4693" s="1"/>
    </row>
    <row r="4694" spans="1:1">
      <c r="A4694" s="1"/>
    </row>
    <row r="4695" spans="1:1">
      <c r="A4695" s="1"/>
    </row>
    <row r="4696" spans="1:1">
      <c r="A4696" s="1"/>
    </row>
    <row r="4697" spans="1:1">
      <c r="A4697" s="1"/>
    </row>
    <row r="4698" spans="1:1">
      <c r="A4698" s="1"/>
    </row>
    <row r="4699" spans="1:1">
      <c r="A4699" s="1"/>
    </row>
    <row r="4700" spans="1:1">
      <c r="A4700" s="1"/>
    </row>
    <row r="4701" spans="1:1">
      <c r="A4701" s="1"/>
    </row>
    <row r="4702" spans="1:1">
      <c r="A4702" s="1"/>
    </row>
    <row r="4703" spans="1:1">
      <c r="A4703" s="1"/>
    </row>
    <row r="4704" spans="1:1">
      <c r="A4704" s="1"/>
    </row>
    <row r="4705" spans="1:1">
      <c r="A4705" s="1"/>
    </row>
    <row r="4706" spans="1:1">
      <c r="A4706" s="1"/>
    </row>
    <row r="4707" spans="1:1">
      <c r="A4707" s="1"/>
    </row>
    <row r="4708" spans="1:1">
      <c r="A4708" s="1"/>
    </row>
    <row r="4709" spans="1:1">
      <c r="A4709" s="1"/>
    </row>
    <row r="4710" spans="1:1">
      <c r="A4710" s="1"/>
    </row>
    <row r="4711" spans="1:1">
      <c r="A4711" s="1"/>
    </row>
    <row r="4712" spans="1:1">
      <c r="A4712" s="1"/>
    </row>
    <row r="4713" spans="1:1">
      <c r="A4713" s="1"/>
    </row>
    <row r="4714" spans="1:1">
      <c r="A4714" s="1"/>
    </row>
    <row r="4715" spans="1:1">
      <c r="A4715" s="1"/>
    </row>
    <row r="4716" spans="1:1">
      <c r="A4716" s="1"/>
    </row>
    <row r="4717" spans="1:1">
      <c r="A4717" s="1"/>
    </row>
    <row r="4718" spans="1:1">
      <c r="A4718" s="1"/>
    </row>
    <row r="4719" spans="1:1">
      <c r="A4719" s="1"/>
    </row>
    <row r="4720" spans="1:1">
      <c r="A4720" s="1"/>
    </row>
    <row r="4721" spans="1:1">
      <c r="A4721" s="1"/>
    </row>
    <row r="4722" spans="1:1">
      <c r="A4722" s="1"/>
    </row>
    <row r="4723" spans="1:1">
      <c r="A4723" s="1"/>
    </row>
    <row r="4724" spans="1:1">
      <c r="A4724" s="1"/>
    </row>
    <row r="4725" spans="1:1">
      <c r="A4725" s="1"/>
    </row>
    <row r="4726" spans="1:1">
      <c r="A4726" s="1"/>
    </row>
    <row r="4727" spans="1:1">
      <c r="A4727" s="1"/>
    </row>
    <row r="4728" spans="1:1">
      <c r="A4728" s="1"/>
    </row>
    <row r="4729" spans="1:1">
      <c r="A4729" s="1"/>
    </row>
    <row r="4730" spans="1:1">
      <c r="A4730" s="1"/>
    </row>
    <row r="4731" spans="1:1">
      <c r="A4731" s="1"/>
    </row>
    <row r="4732" spans="1:1">
      <c r="A4732" s="1"/>
    </row>
    <row r="4733" spans="1:1">
      <c r="A4733" s="1"/>
    </row>
    <row r="4734" spans="1:1">
      <c r="A4734" s="1"/>
    </row>
    <row r="4735" spans="1:1">
      <c r="A4735" s="1"/>
    </row>
    <row r="4736" spans="1:1">
      <c r="A4736" s="1"/>
    </row>
    <row r="4737" spans="1:1">
      <c r="A4737" s="1"/>
    </row>
    <row r="4738" spans="1:1">
      <c r="A4738" s="1"/>
    </row>
    <row r="4739" spans="1:1">
      <c r="A4739" s="1"/>
    </row>
    <row r="4740" spans="1:1">
      <c r="A4740" s="1"/>
    </row>
    <row r="4741" spans="1:1">
      <c r="A4741" s="1"/>
    </row>
    <row r="4742" spans="1:1">
      <c r="A4742" s="1"/>
    </row>
    <row r="4743" spans="1:1">
      <c r="A4743" s="1"/>
    </row>
    <row r="4744" spans="1:1">
      <c r="A4744" s="1"/>
    </row>
    <row r="4745" spans="1:1">
      <c r="A4745" s="1"/>
    </row>
    <row r="4746" spans="1:1">
      <c r="A4746" s="1"/>
    </row>
    <row r="4747" spans="1:1">
      <c r="A4747" s="1"/>
    </row>
    <row r="4748" spans="1:1">
      <c r="A4748" s="1"/>
    </row>
    <row r="4749" spans="1:1">
      <c r="A4749" s="1"/>
    </row>
    <row r="4750" spans="1:1">
      <c r="A4750" s="1"/>
    </row>
    <row r="4751" spans="1:1">
      <c r="A4751" s="1"/>
    </row>
    <row r="4752" spans="1:1">
      <c r="A4752" s="1"/>
    </row>
    <row r="4753" spans="1:1">
      <c r="A4753" s="1"/>
    </row>
    <row r="4754" spans="1:1">
      <c r="A4754" s="1"/>
    </row>
    <row r="4755" spans="1:1">
      <c r="A4755" s="1"/>
    </row>
    <row r="4756" spans="1:1">
      <c r="A4756" s="1"/>
    </row>
    <row r="4757" spans="1:1">
      <c r="A4757" s="1"/>
    </row>
    <row r="4758" spans="1:1">
      <c r="A4758" s="1"/>
    </row>
    <row r="4759" spans="1:1">
      <c r="A4759" s="1"/>
    </row>
    <row r="4760" spans="1:1">
      <c r="A4760" s="1"/>
    </row>
    <row r="4761" spans="1:1">
      <c r="A4761" s="1"/>
    </row>
    <row r="4762" spans="1:1">
      <c r="A4762" s="1"/>
    </row>
    <row r="4763" spans="1:1">
      <c r="A4763" s="1"/>
    </row>
    <row r="4764" spans="1:1">
      <c r="A4764" s="1"/>
    </row>
    <row r="4765" spans="1:1">
      <c r="A4765" s="1"/>
    </row>
    <row r="4766" spans="1:1">
      <c r="A4766" s="1"/>
    </row>
    <row r="4767" spans="1:1">
      <c r="A4767" s="1"/>
    </row>
    <row r="4768" spans="1:1">
      <c r="A4768" s="1"/>
    </row>
    <row r="4769" spans="1:1">
      <c r="A4769" s="1"/>
    </row>
    <row r="4770" spans="1:1">
      <c r="A4770" s="1"/>
    </row>
    <row r="4771" spans="1:1">
      <c r="A4771" s="1"/>
    </row>
    <row r="4772" spans="1:1">
      <c r="A4772" s="1"/>
    </row>
    <row r="4773" spans="1:1">
      <c r="A4773" s="1"/>
    </row>
    <row r="4774" spans="1:1">
      <c r="A4774" s="1"/>
    </row>
    <row r="4775" spans="1:1">
      <c r="A4775" s="1"/>
    </row>
    <row r="4776" spans="1:1">
      <c r="A4776" s="1"/>
    </row>
    <row r="4777" spans="1:1">
      <c r="A4777" s="1"/>
    </row>
    <row r="4778" spans="1:1">
      <c r="A4778" s="1"/>
    </row>
    <row r="4779" spans="1:1">
      <c r="A4779" s="1"/>
    </row>
    <row r="4780" spans="1:1">
      <c r="A4780" s="1"/>
    </row>
    <row r="4781" spans="1:1">
      <c r="A4781" s="1"/>
    </row>
    <row r="4782" spans="1:1">
      <c r="A4782" s="1"/>
    </row>
    <row r="4783" spans="1:1">
      <c r="A4783" s="1"/>
    </row>
    <row r="4784" spans="1:1">
      <c r="A4784" s="1"/>
    </row>
    <row r="4785" spans="1:1">
      <c r="A4785" s="1"/>
    </row>
    <row r="4786" spans="1:1">
      <c r="A4786" s="1"/>
    </row>
    <row r="4787" spans="1:1">
      <c r="A4787" s="1"/>
    </row>
    <row r="4788" spans="1:1">
      <c r="A4788" s="1"/>
    </row>
    <row r="4789" spans="1:1">
      <c r="A4789" s="1"/>
    </row>
    <row r="4790" spans="1:1">
      <c r="A4790" s="1"/>
    </row>
    <row r="4791" spans="1:1">
      <c r="A4791" s="1"/>
    </row>
    <row r="4792" spans="1:1">
      <c r="A4792" s="1"/>
    </row>
    <row r="4793" spans="1:1">
      <c r="A4793" s="1"/>
    </row>
    <row r="4794" spans="1:1">
      <c r="A4794" s="1"/>
    </row>
    <row r="4795" spans="1:1">
      <c r="A4795" s="1"/>
    </row>
    <row r="4796" spans="1:1">
      <c r="A4796" s="1"/>
    </row>
    <row r="4797" spans="1:1">
      <c r="A4797" s="1"/>
    </row>
    <row r="4798" spans="1:1">
      <c r="A4798" s="1"/>
    </row>
    <row r="4799" spans="1:1">
      <c r="A4799" s="1"/>
    </row>
    <row r="4800" spans="1:1">
      <c r="A4800" s="1"/>
    </row>
    <row r="4801" spans="1:1">
      <c r="A4801" s="1"/>
    </row>
    <row r="4802" spans="1:1">
      <c r="A4802" s="1"/>
    </row>
    <row r="4803" spans="1:1">
      <c r="A4803" s="1"/>
    </row>
    <row r="4804" spans="1:1">
      <c r="A4804" s="1"/>
    </row>
    <row r="4805" spans="1:1">
      <c r="A4805" s="1"/>
    </row>
    <row r="4806" spans="1:1">
      <c r="A4806" s="1"/>
    </row>
    <row r="4807" spans="1:1">
      <c r="A4807" s="1"/>
    </row>
    <row r="4808" spans="1:1">
      <c r="A4808" s="1"/>
    </row>
    <row r="4809" spans="1:1">
      <c r="A4809" s="1"/>
    </row>
    <row r="4810" spans="1:1">
      <c r="A4810" s="1"/>
    </row>
    <row r="4811" spans="1:1">
      <c r="A4811" s="1"/>
    </row>
    <row r="4812" spans="1:1">
      <c r="A4812" s="1"/>
    </row>
    <row r="4813" spans="1:1">
      <c r="A4813" s="1"/>
    </row>
    <row r="4814" spans="1:1">
      <c r="A4814" s="1"/>
    </row>
    <row r="4815" spans="1:1">
      <c r="A4815" s="1"/>
    </row>
    <row r="4816" spans="1:1">
      <c r="A4816" s="1"/>
    </row>
    <row r="4817" spans="1:1">
      <c r="A4817" s="1"/>
    </row>
    <row r="4818" spans="1:1">
      <c r="A4818" s="1"/>
    </row>
    <row r="4819" spans="1:1">
      <c r="A4819" s="1"/>
    </row>
    <row r="4820" spans="1:1">
      <c r="A4820" s="1"/>
    </row>
    <row r="4821" spans="1:1">
      <c r="A4821" s="1"/>
    </row>
    <row r="4822" spans="1:1">
      <c r="A4822" s="1"/>
    </row>
    <row r="4823" spans="1:1">
      <c r="A4823" s="1"/>
    </row>
    <row r="4824" spans="1:1">
      <c r="A4824" s="1"/>
    </row>
    <row r="4825" spans="1:1">
      <c r="A4825" s="1"/>
    </row>
    <row r="4826" spans="1:1">
      <c r="A4826" s="1"/>
    </row>
    <row r="4827" spans="1:1">
      <c r="A4827" s="1"/>
    </row>
    <row r="4828" spans="1:1">
      <c r="A4828" s="1"/>
    </row>
    <row r="4829" spans="1:1">
      <c r="A4829" s="1"/>
    </row>
    <row r="4830" spans="1:1">
      <c r="A4830" s="1"/>
    </row>
    <row r="4831" spans="1:1">
      <c r="A4831" s="1"/>
    </row>
    <row r="4832" spans="1:1">
      <c r="A4832" s="1"/>
    </row>
    <row r="4833" spans="1:1">
      <c r="A4833" s="1"/>
    </row>
    <row r="4834" spans="1:1">
      <c r="A4834" s="1"/>
    </row>
    <row r="4835" spans="1:1">
      <c r="A4835" s="1"/>
    </row>
    <row r="4836" spans="1:1">
      <c r="A4836" s="1"/>
    </row>
    <row r="4837" spans="1:1">
      <c r="A4837" s="1"/>
    </row>
    <row r="4838" spans="1:1">
      <c r="A4838" s="1"/>
    </row>
    <row r="4839" spans="1:1">
      <c r="A4839" s="1"/>
    </row>
    <row r="4840" spans="1:1">
      <c r="A4840" s="1"/>
    </row>
    <row r="4841" spans="1:1">
      <c r="A4841" s="1"/>
    </row>
    <row r="4842" spans="1:1">
      <c r="A4842" s="1"/>
    </row>
    <row r="4843" spans="1:1">
      <c r="A4843" s="1"/>
    </row>
    <row r="4844" spans="1:1">
      <c r="A4844" s="1"/>
    </row>
    <row r="4845" spans="1:1">
      <c r="A4845" s="1"/>
    </row>
    <row r="4846" spans="1:1">
      <c r="A4846" s="1"/>
    </row>
    <row r="4847" spans="1:1">
      <c r="A4847" s="1"/>
    </row>
    <row r="4848" spans="1:1">
      <c r="A4848" s="1"/>
    </row>
    <row r="4849" spans="1:1">
      <c r="A4849" s="1"/>
    </row>
    <row r="4850" spans="1:1">
      <c r="A4850" s="1"/>
    </row>
    <row r="4851" spans="1:1">
      <c r="A4851" s="1"/>
    </row>
    <row r="4852" spans="1:1">
      <c r="A4852" s="1"/>
    </row>
    <row r="4853" spans="1:1">
      <c r="A4853" s="1"/>
    </row>
    <row r="4854" spans="1:1">
      <c r="A4854" s="1"/>
    </row>
    <row r="4855" spans="1:1">
      <c r="A4855" s="1"/>
    </row>
    <row r="4856" spans="1:1">
      <c r="A4856" s="1"/>
    </row>
    <row r="4857" spans="1:1">
      <c r="A4857" s="1"/>
    </row>
    <row r="4858" spans="1:1">
      <c r="A4858" s="1"/>
    </row>
    <row r="4859" spans="1:1">
      <c r="A4859" s="1"/>
    </row>
    <row r="4860" spans="1:1">
      <c r="A4860" s="1"/>
    </row>
    <row r="4861" spans="1:1">
      <c r="A4861" s="1"/>
    </row>
    <row r="4862" spans="1:1">
      <c r="A4862" s="1"/>
    </row>
    <row r="4863" spans="1:1">
      <c r="A4863" s="1"/>
    </row>
    <row r="4864" spans="1:1">
      <c r="A4864" s="1"/>
    </row>
    <row r="4865" spans="1:1">
      <c r="A4865" s="1"/>
    </row>
    <row r="4866" spans="1:1">
      <c r="A4866" s="1"/>
    </row>
    <row r="4867" spans="1:1">
      <c r="A4867" s="1"/>
    </row>
    <row r="4868" spans="1:1">
      <c r="A4868" s="1"/>
    </row>
    <row r="4869" spans="1:1">
      <c r="A4869" s="1"/>
    </row>
    <row r="4870" spans="1:1">
      <c r="A4870" s="1"/>
    </row>
    <row r="4871" spans="1:1">
      <c r="A4871" s="1"/>
    </row>
    <row r="4872" spans="1:1">
      <c r="A4872" s="1"/>
    </row>
    <row r="4873" spans="1:1">
      <c r="A4873" s="1"/>
    </row>
    <row r="4874" spans="1:1">
      <c r="A4874" s="1"/>
    </row>
    <row r="4875" spans="1:1">
      <c r="A4875" s="1"/>
    </row>
    <row r="4876" spans="1:1">
      <c r="A4876" s="1"/>
    </row>
    <row r="4877" spans="1:1">
      <c r="A4877" s="1"/>
    </row>
    <row r="4878" spans="1:1">
      <c r="A4878" s="1"/>
    </row>
    <row r="4879" spans="1:1">
      <c r="A4879" s="1"/>
    </row>
    <row r="4880" spans="1:1">
      <c r="A4880" s="1"/>
    </row>
    <row r="4881" spans="1:1">
      <c r="A4881" s="1"/>
    </row>
    <row r="4882" spans="1:1">
      <c r="A4882" s="1"/>
    </row>
    <row r="4883" spans="1:1">
      <c r="A4883" s="1"/>
    </row>
    <row r="4884" spans="1:1">
      <c r="A4884" s="1"/>
    </row>
    <row r="4885" spans="1:1">
      <c r="A4885" s="1"/>
    </row>
    <row r="4886" spans="1:1">
      <c r="A4886" s="1"/>
    </row>
    <row r="4887" spans="1:1">
      <c r="A4887" s="1"/>
    </row>
    <row r="4888" spans="1:1">
      <c r="A4888" s="1"/>
    </row>
    <row r="4889" spans="1:1">
      <c r="A4889" s="1"/>
    </row>
    <row r="4890" spans="1:1">
      <c r="A4890" s="1"/>
    </row>
    <row r="4891" spans="1:1">
      <c r="A4891" s="1"/>
    </row>
    <row r="4892" spans="1:1">
      <c r="A4892" s="1"/>
    </row>
    <row r="4893" spans="1:1">
      <c r="A4893" s="1"/>
    </row>
    <row r="4894" spans="1:1">
      <c r="A4894" s="1"/>
    </row>
    <row r="4895" spans="1:1">
      <c r="A4895" s="1"/>
    </row>
    <row r="4896" spans="1:1">
      <c r="A4896" s="1"/>
    </row>
    <row r="4897" spans="1:1">
      <c r="A4897" s="1"/>
    </row>
    <row r="4898" spans="1:1">
      <c r="A4898" s="1"/>
    </row>
    <row r="4899" spans="1:1">
      <c r="A4899" s="1"/>
    </row>
    <row r="4900" spans="1:1">
      <c r="A4900" s="1"/>
    </row>
    <row r="4901" spans="1:1">
      <c r="A4901" s="1"/>
    </row>
    <row r="4902" spans="1:1">
      <c r="A4902" s="1"/>
    </row>
    <row r="4903" spans="1:1">
      <c r="A4903" s="1"/>
    </row>
    <row r="4904" spans="1:1">
      <c r="A4904" s="1"/>
    </row>
    <row r="4905" spans="1:1">
      <c r="A4905" s="1"/>
    </row>
    <row r="4906" spans="1:1">
      <c r="A4906" s="1"/>
    </row>
    <row r="4907" spans="1:1">
      <c r="A4907" s="1"/>
    </row>
    <row r="4908" spans="1:1">
      <c r="A4908" s="1"/>
    </row>
    <row r="4909" spans="1:1">
      <c r="A4909" s="1"/>
    </row>
    <row r="4910" spans="1:1">
      <c r="A4910" s="1"/>
    </row>
    <row r="4911" spans="1:1">
      <c r="A4911" s="1"/>
    </row>
    <row r="4912" spans="1:1">
      <c r="A4912" s="1"/>
    </row>
    <row r="4913" spans="1:1">
      <c r="A4913" s="1"/>
    </row>
    <row r="4914" spans="1:1">
      <c r="A4914" s="1"/>
    </row>
    <row r="4915" spans="1:1">
      <c r="A4915" s="1"/>
    </row>
    <row r="4916" spans="1:1">
      <c r="A4916" s="1"/>
    </row>
    <row r="4917" spans="1:1">
      <c r="A4917" s="1"/>
    </row>
    <row r="4918" spans="1:1">
      <c r="A4918" s="1"/>
    </row>
    <row r="4919" spans="1:1">
      <c r="A4919" s="1"/>
    </row>
    <row r="4920" spans="1:1">
      <c r="A4920" s="1"/>
    </row>
    <row r="4921" spans="1:1">
      <c r="A4921" s="1"/>
    </row>
    <row r="4922" spans="1:1">
      <c r="A4922" s="1"/>
    </row>
    <row r="4923" spans="1:1">
      <c r="A4923" s="1"/>
    </row>
    <row r="4924" spans="1:1">
      <c r="A4924" s="1"/>
    </row>
    <row r="4925" spans="1:1">
      <c r="A4925" s="1"/>
    </row>
    <row r="4926" spans="1:1">
      <c r="A4926" s="1"/>
    </row>
    <row r="4927" spans="1:1">
      <c r="A4927" s="1"/>
    </row>
    <row r="4928" spans="1:1">
      <c r="A4928" s="1"/>
    </row>
    <row r="4929" spans="1:1">
      <c r="A4929" s="1"/>
    </row>
    <row r="4930" spans="1:1">
      <c r="A4930" s="1"/>
    </row>
    <row r="4931" spans="1:1">
      <c r="A4931" s="1"/>
    </row>
    <row r="4932" spans="1:1">
      <c r="A4932" s="1"/>
    </row>
    <row r="4933" spans="1:1">
      <c r="A4933" s="1"/>
    </row>
    <row r="4934" spans="1:1">
      <c r="A4934" s="1"/>
    </row>
    <row r="4935" spans="1:1">
      <c r="A4935" s="1"/>
    </row>
    <row r="4936" spans="1:1">
      <c r="A4936" s="1"/>
    </row>
    <row r="4937" spans="1:1">
      <c r="A4937" s="1"/>
    </row>
    <row r="4938" spans="1:1">
      <c r="A4938" s="1"/>
    </row>
    <row r="4939" spans="1:1">
      <c r="A4939" s="1"/>
    </row>
    <row r="4940" spans="1:1">
      <c r="A4940" s="1"/>
    </row>
    <row r="4941" spans="1:1">
      <c r="A4941" s="1"/>
    </row>
    <row r="4942" spans="1:1">
      <c r="A4942" s="1"/>
    </row>
    <row r="4943" spans="1:1">
      <c r="A4943" s="1"/>
    </row>
    <row r="4944" spans="1:1">
      <c r="A4944" s="1"/>
    </row>
    <row r="4945" spans="1:1">
      <c r="A4945" s="1"/>
    </row>
    <row r="4946" spans="1:1">
      <c r="A4946" s="1"/>
    </row>
    <row r="4947" spans="1:1">
      <c r="A4947" s="1"/>
    </row>
    <row r="4948" spans="1:1">
      <c r="A4948" s="1"/>
    </row>
    <row r="4949" spans="1:1">
      <c r="A4949" s="1"/>
    </row>
    <row r="4950" spans="1:1">
      <c r="A4950" s="1"/>
    </row>
    <row r="4951" spans="1:1">
      <c r="A4951" s="1"/>
    </row>
    <row r="4952" spans="1:1">
      <c r="A4952" s="1"/>
    </row>
    <row r="4953" spans="1:1">
      <c r="A4953" s="1"/>
    </row>
    <row r="4954" spans="1:1">
      <c r="A4954" s="1"/>
    </row>
    <row r="4955" spans="1:1">
      <c r="A4955" s="1"/>
    </row>
    <row r="4956" spans="1:1">
      <c r="A4956" s="1"/>
    </row>
    <row r="4957" spans="1:1">
      <c r="A4957" s="1"/>
    </row>
    <row r="4958" spans="1:1">
      <c r="A4958" s="1"/>
    </row>
    <row r="4959" spans="1:1">
      <c r="A4959" s="1"/>
    </row>
    <row r="4960" spans="1:1">
      <c r="A4960" s="1"/>
    </row>
    <row r="4961" spans="1:1">
      <c r="A4961" s="1"/>
    </row>
    <row r="4962" spans="1:1">
      <c r="A4962" s="1"/>
    </row>
    <row r="4963" spans="1:1">
      <c r="A4963" s="1"/>
    </row>
    <row r="4964" spans="1:1">
      <c r="A4964" s="1"/>
    </row>
    <row r="4965" spans="1:1">
      <c r="A4965" s="1"/>
    </row>
    <row r="4966" spans="1:1">
      <c r="A4966" s="1"/>
    </row>
    <row r="4967" spans="1:1">
      <c r="A4967" s="1"/>
    </row>
    <row r="4968" spans="1:1">
      <c r="A4968" s="1"/>
    </row>
    <row r="4969" spans="1:1">
      <c r="A4969" s="1"/>
    </row>
    <row r="4970" spans="1:1">
      <c r="A4970" s="1"/>
    </row>
    <row r="4971" spans="1:1">
      <c r="A4971" s="1"/>
    </row>
    <row r="4972" spans="1:1">
      <c r="A4972" s="1"/>
    </row>
    <row r="4973" spans="1:1">
      <c r="A4973" s="1"/>
    </row>
    <row r="4974" spans="1:1">
      <c r="A4974" s="1"/>
    </row>
    <row r="4975" spans="1:1">
      <c r="A4975" s="1"/>
    </row>
    <row r="4976" spans="1:1">
      <c r="A4976" s="1"/>
    </row>
    <row r="4977" spans="1:1">
      <c r="A4977" s="1"/>
    </row>
    <row r="4978" spans="1:1">
      <c r="A4978" s="1"/>
    </row>
    <row r="4979" spans="1:1">
      <c r="A4979" s="1"/>
    </row>
    <row r="4980" spans="1:1">
      <c r="A4980" s="1"/>
    </row>
    <row r="4981" spans="1:1">
      <c r="A4981" s="1"/>
    </row>
    <row r="4982" spans="1:1">
      <c r="A4982" s="1"/>
    </row>
    <row r="4983" spans="1:1">
      <c r="A4983" s="1"/>
    </row>
    <row r="4984" spans="1:1">
      <c r="A4984" s="1"/>
    </row>
    <row r="4985" spans="1:1">
      <c r="A4985" s="1"/>
    </row>
    <row r="4986" spans="1:1">
      <c r="A4986" s="1"/>
    </row>
    <row r="4987" spans="1:1">
      <c r="A4987" s="1"/>
    </row>
    <row r="4988" spans="1:1">
      <c r="A4988" s="1"/>
    </row>
    <row r="4989" spans="1:1">
      <c r="A4989" s="1"/>
    </row>
    <row r="4990" spans="1:1">
      <c r="A4990" s="1"/>
    </row>
    <row r="4991" spans="1:1">
      <c r="A4991" s="1"/>
    </row>
    <row r="4992" spans="1:1">
      <c r="A4992" s="1"/>
    </row>
    <row r="4993" spans="1:1">
      <c r="A4993" s="1"/>
    </row>
    <row r="4994" spans="1:1">
      <c r="A4994" s="1"/>
    </row>
    <row r="4995" spans="1:1">
      <c r="A4995" s="1"/>
    </row>
    <row r="4996" spans="1:1">
      <c r="A4996" s="1"/>
    </row>
    <row r="4997" spans="1:1">
      <c r="A4997" s="1"/>
    </row>
    <row r="4998" spans="1:1">
      <c r="A4998" s="1"/>
    </row>
    <row r="4999" spans="1:1">
      <c r="A4999" s="1"/>
    </row>
    <row r="5000" spans="1:1">
      <c r="A5000" s="1"/>
    </row>
    <row r="5001" spans="1:1">
      <c r="A5001" s="1"/>
    </row>
    <row r="5002" spans="1:1">
      <c r="A5002" s="1"/>
    </row>
    <row r="5003" spans="1:1">
      <c r="A5003" s="1"/>
    </row>
    <row r="5004" spans="1:1">
      <c r="A5004" s="1"/>
    </row>
    <row r="5005" spans="1:1">
      <c r="A5005" s="1"/>
    </row>
    <row r="5006" spans="1:1">
      <c r="A5006" s="1"/>
    </row>
    <row r="5007" spans="1:1">
      <c r="A5007" s="1"/>
    </row>
    <row r="5008" spans="1:1">
      <c r="A5008" s="1"/>
    </row>
    <row r="5009" spans="1:1">
      <c r="A5009" s="1"/>
    </row>
    <row r="5010" spans="1:1">
      <c r="A5010" s="1"/>
    </row>
    <row r="5011" spans="1:1">
      <c r="A5011" s="1"/>
    </row>
    <row r="5012" spans="1:1">
      <c r="A5012" s="1"/>
    </row>
    <row r="5013" spans="1:1">
      <c r="A5013" s="1"/>
    </row>
    <row r="5014" spans="1:1">
      <c r="A5014" s="1"/>
    </row>
    <row r="5015" spans="1:1">
      <c r="A5015" s="1"/>
    </row>
    <row r="5016" spans="1:1">
      <c r="A5016" s="1"/>
    </row>
    <row r="5017" spans="1:1">
      <c r="A5017" s="1"/>
    </row>
    <row r="5018" spans="1:1">
      <c r="A5018" s="1"/>
    </row>
    <row r="5019" spans="1:1">
      <c r="A5019" s="1"/>
    </row>
    <row r="5020" spans="1:1">
      <c r="A5020" s="1"/>
    </row>
    <row r="5021" spans="1:1">
      <c r="A5021" s="1"/>
    </row>
    <row r="5022" spans="1:1">
      <c r="A5022" s="1"/>
    </row>
    <row r="5023" spans="1:1">
      <c r="A5023" s="1"/>
    </row>
    <row r="5024" spans="1:1">
      <c r="A5024" s="1"/>
    </row>
    <row r="5025" spans="1:1">
      <c r="A5025" s="1"/>
    </row>
    <row r="5026" spans="1:1">
      <c r="A5026" s="1"/>
    </row>
    <row r="5027" spans="1:1">
      <c r="A5027" s="1"/>
    </row>
    <row r="5028" spans="1:1">
      <c r="A5028" s="1"/>
    </row>
    <row r="5029" spans="1:1">
      <c r="A5029" s="1"/>
    </row>
    <row r="5030" spans="1:1">
      <c r="A5030" s="1"/>
    </row>
    <row r="5031" spans="1:1">
      <c r="A5031" s="1"/>
    </row>
    <row r="5032" spans="1:1">
      <c r="A5032" s="1"/>
    </row>
    <row r="5033" spans="1:1">
      <c r="A5033" s="1"/>
    </row>
    <row r="5034" spans="1:1">
      <c r="A5034" s="1"/>
    </row>
    <row r="5035" spans="1:1">
      <c r="A5035" s="1"/>
    </row>
    <row r="5036" spans="1:1">
      <c r="A5036" s="1"/>
    </row>
    <row r="5037" spans="1:1">
      <c r="A5037" s="1"/>
    </row>
    <row r="5038" spans="1:1">
      <c r="A5038" s="1"/>
    </row>
    <row r="5039" spans="1:1">
      <c r="A5039" s="1"/>
    </row>
    <row r="5040" spans="1:1">
      <c r="A5040" s="1"/>
    </row>
    <row r="5041" spans="1:1">
      <c r="A5041" s="1"/>
    </row>
    <row r="5042" spans="1:1">
      <c r="A5042" s="1"/>
    </row>
    <row r="5043" spans="1:1">
      <c r="A5043" s="1"/>
    </row>
    <row r="5044" spans="1:1">
      <c r="A5044" s="1"/>
    </row>
    <row r="5045" spans="1:1">
      <c r="A5045" s="1"/>
    </row>
    <row r="5046" spans="1:1">
      <c r="A5046" s="1"/>
    </row>
    <row r="5047" spans="1:1">
      <c r="A5047" s="1"/>
    </row>
    <row r="5048" spans="1:1">
      <c r="A5048" s="1"/>
    </row>
    <row r="5049" spans="1:1">
      <c r="A5049" s="1"/>
    </row>
    <row r="5050" spans="1:1">
      <c r="A5050" s="1"/>
    </row>
    <row r="5051" spans="1:1">
      <c r="A5051" s="1"/>
    </row>
    <row r="5052" spans="1:1">
      <c r="A5052" s="1"/>
    </row>
    <row r="5053" spans="1:1">
      <c r="A5053" s="1"/>
    </row>
    <row r="5054" spans="1:1">
      <c r="A5054" s="1"/>
    </row>
    <row r="5055" spans="1:1">
      <c r="A5055" s="1"/>
    </row>
    <row r="5056" spans="1:1">
      <c r="A5056" s="1"/>
    </row>
    <row r="5057" spans="1:1">
      <c r="A5057" s="1"/>
    </row>
    <row r="5058" spans="1:1">
      <c r="A5058" s="1"/>
    </row>
    <row r="5059" spans="1:1">
      <c r="A5059" s="1"/>
    </row>
    <row r="5060" spans="1:1">
      <c r="A5060" s="1"/>
    </row>
    <row r="5061" spans="1:1">
      <c r="A5061" s="1"/>
    </row>
    <row r="5062" spans="1:1">
      <c r="A5062" s="1"/>
    </row>
    <row r="5063" spans="1:1">
      <c r="A5063" s="1"/>
    </row>
    <row r="5064" spans="1:1">
      <c r="A5064" s="1"/>
    </row>
    <row r="5065" spans="1:1">
      <c r="A5065" s="1"/>
    </row>
    <row r="5066" spans="1:1">
      <c r="A5066" s="1"/>
    </row>
    <row r="5067" spans="1:1">
      <c r="A5067" s="1"/>
    </row>
    <row r="5068" spans="1:1">
      <c r="A5068" s="1"/>
    </row>
    <row r="5069" spans="1:1">
      <c r="A5069" s="1"/>
    </row>
    <row r="5070" spans="1:1">
      <c r="A5070" s="1"/>
    </row>
    <row r="5071" spans="1:1">
      <c r="A5071" s="1"/>
    </row>
    <row r="5072" spans="1:1">
      <c r="A5072" s="1"/>
    </row>
    <row r="5073" spans="1:1">
      <c r="A5073" s="1"/>
    </row>
    <row r="5074" spans="1:1">
      <c r="A5074" s="1"/>
    </row>
    <row r="5075" spans="1:1">
      <c r="A5075" s="1"/>
    </row>
    <row r="5076" spans="1:1">
      <c r="A5076" s="1"/>
    </row>
    <row r="5077" spans="1:1">
      <c r="A5077" s="1"/>
    </row>
    <row r="5078" spans="1:1">
      <c r="A5078" s="1"/>
    </row>
    <row r="5079" spans="1:1">
      <c r="A5079" s="1"/>
    </row>
    <row r="5080" spans="1:1">
      <c r="A5080" s="1"/>
    </row>
    <row r="5081" spans="1:1">
      <c r="A5081" s="1"/>
    </row>
    <row r="5082" spans="1:1">
      <c r="A5082" s="1"/>
    </row>
    <row r="5083" spans="1:1">
      <c r="A5083" s="1"/>
    </row>
    <row r="5084" spans="1:1">
      <c r="A5084" s="1"/>
    </row>
    <row r="5085" spans="1:1">
      <c r="A5085" s="1"/>
    </row>
    <row r="5086" spans="1:1">
      <c r="A5086" s="1"/>
    </row>
    <row r="5087" spans="1:1">
      <c r="A5087" s="1"/>
    </row>
    <row r="5088" spans="1:1">
      <c r="A5088" s="1"/>
    </row>
    <row r="5089" spans="1:1">
      <c r="A5089" s="1"/>
    </row>
    <row r="5090" spans="1:1">
      <c r="A5090" s="1"/>
    </row>
    <row r="5091" spans="1:1">
      <c r="A5091" s="1"/>
    </row>
    <row r="5092" spans="1:1">
      <c r="A5092" s="1"/>
    </row>
    <row r="5093" spans="1:1">
      <c r="A5093" s="1"/>
    </row>
    <row r="5094" spans="1:1">
      <c r="A5094" s="1"/>
    </row>
    <row r="5095" spans="1:1">
      <c r="A5095" s="1"/>
    </row>
    <row r="5096" spans="1:1">
      <c r="A5096" s="1"/>
    </row>
    <row r="5097" spans="1:1">
      <c r="A5097" s="1"/>
    </row>
    <row r="5098" spans="1:1">
      <c r="A5098" s="1"/>
    </row>
    <row r="5099" spans="1:1">
      <c r="A5099" s="1"/>
    </row>
    <row r="5100" spans="1:1">
      <c r="A5100" s="1"/>
    </row>
    <row r="5101" spans="1:1">
      <c r="A5101" s="1"/>
    </row>
    <row r="5102" spans="1:1">
      <c r="A5102" s="1"/>
    </row>
    <row r="5103" spans="1:1">
      <c r="A5103" s="1"/>
    </row>
    <row r="5104" spans="1:1">
      <c r="A5104" s="1"/>
    </row>
    <row r="5105" spans="1:1">
      <c r="A5105" s="1"/>
    </row>
    <row r="5106" spans="1:1">
      <c r="A5106" s="1"/>
    </row>
    <row r="5107" spans="1:1">
      <c r="A5107" s="1"/>
    </row>
    <row r="5108" spans="1:1">
      <c r="A5108" s="1"/>
    </row>
    <row r="5109" spans="1:1">
      <c r="A5109" s="1"/>
    </row>
    <row r="5110" spans="1:1">
      <c r="A5110" s="1"/>
    </row>
    <row r="5111" spans="1:1">
      <c r="A5111" s="1"/>
    </row>
    <row r="5112" spans="1:1">
      <c r="A5112" s="1"/>
    </row>
    <row r="5113" spans="1:1">
      <c r="A5113" s="1"/>
    </row>
    <row r="5114" spans="1:1">
      <c r="A5114" s="1"/>
    </row>
    <row r="5115" spans="1:1">
      <c r="A5115" s="1"/>
    </row>
    <row r="5116" spans="1:1">
      <c r="A5116" s="1"/>
    </row>
    <row r="5117" spans="1:1">
      <c r="A5117" s="1"/>
    </row>
    <row r="5118" spans="1:1">
      <c r="A5118" s="1"/>
    </row>
    <row r="5119" spans="1:1">
      <c r="A5119" s="1"/>
    </row>
    <row r="5120" spans="1:1">
      <c r="A5120" s="1"/>
    </row>
    <row r="5121" spans="1:1">
      <c r="A5121" s="1"/>
    </row>
    <row r="5122" spans="1:1">
      <c r="A5122" s="1"/>
    </row>
    <row r="5123" spans="1:1">
      <c r="A5123" s="1"/>
    </row>
    <row r="5124" spans="1:1">
      <c r="A5124" s="1"/>
    </row>
    <row r="5125" spans="1:1">
      <c r="A5125" s="1"/>
    </row>
    <row r="5126" spans="1:1">
      <c r="A5126" s="1"/>
    </row>
    <row r="5127" spans="1:1">
      <c r="A5127" s="1"/>
    </row>
    <row r="5128" spans="1:1">
      <c r="A5128" s="1"/>
    </row>
    <row r="5129" spans="1:1">
      <c r="A5129" s="1"/>
    </row>
    <row r="5130" spans="1:1">
      <c r="A5130" s="1"/>
    </row>
    <row r="5131" spans="1:1">
      <c r="A5131" s="1"/>
    </row>
    <row r="5132" spans="1:1">
      <c r="A5132" s="1"/>
    </row>
    <row r="5133" spans="1:1">
      <c r="A5133" s="1"/>
    </row>
    <row r="5134" spans="1:1">
      <c r="A5134" s="1"/>
    </row>
    <row r="5135" spans="1:1">
      <c r="A5135" s="1"/>
    </row>
    <row r="5136" spans="1:1">
      <c r="A5136" s="1"/>
    </row>
    <row r="5137" spans="1:1">
      <c r="A5137" s="1"/>
    </row>
    <row r="5138" spans="1:1">
      <c r="A5138" s="1"/>
    </row>
    <row r="5139" spans="1:1">
      <c r="A5139" s="1"/>
    </row>
    <row r="5140" spans="1:1">
      <c r="A5140" s="1"/>
    </row>
    <row r="5141" spans="1:1">
      <c r="A5141" s="1"/>
    </row>
    <row r="5142" spans="1:1">
      <c r="A5142" s="1"/>
    </row>
    <row r="5143" spans="1:1">
      <c r="A5143" s="1"/>
    </row>
    <row r="5144" spans="1:1">
      <c r="A5144" s="1"/>
    </row>
    <row r="5145" spans="1:1">
      <c r="A5145" s="1"/>
    </row>
    <row r="5146" spans="1:1">
      <c r="A5146" s="1"/>
    </row>
    <row r="5147" spans="1:1">
      <c r="A5147" s="1"/>
    </row>
    <row r="5148" spans="1:1">
      <c r="A5148" s="1"/>
    </row>
    <row r="5149" spans="1:1">
      <c r="A5149" s="1"/>
    </row>
    <row r="5150" spans="1:1">
      <c r="A5150" s="1"/>
    </row>
    <row r="5151" spans="1:1">
      <c r="A5151" s="1"/>
    </row>
    <row r="5152" spans="1:1">
      <c r="A5152" s="1"/>
    </row>
    <row r="5153" spans="1:1">
      <c r="A5153" s="1"/>
    </row>
    <row r="5154" spans="1:1">
      <c r="A5154" s="1"/>
    </row>
    <row r="5155" spans="1:1">
      <c r="A5155" s="1"/>
    </row>
    <row r="5156" spans="1:1">
      <c r="A5156" s="1"/>
    </row>
    <row r="5157" spans="1:1">
      <c r="A5157" s="1"/>
    </row>
    <row r="5158" spans="1:1">
      <c r="A5158" s="1"/>
    </row>
    <row r="5159" spans="1:1">
      <c r="A5159" s="1"/>
    </row>
    <row r="5160" spans="1:1">
      <c r="A5160" s="1"/>
    </row>
    <row r="5161" spans="1:1">
      <c r="A5161" s="1"/>
    </row>
    <row r="5162" spans="1:1">
      <c r="A5162" s="1"/>
    </row>
    <row r="5163" spans="1:1">
      <c r="A5163" s="1"/>
    </row>
    <row r="5164" spans="1:1">
      <c r="A5164" s="1"/>
    </row>
    <row r="5165" spans="1:1">
      <c r="A5165" s="1"/>
    </row>
    <row r="5166" spans="1:1">
      <c r="A5166" s="1"/>
    </row>
    <row r="5167" spans="1:1">
      <c r="A5167" s="1"/>
    </row>
    <row r="5168" spans="1:1">
      <c r="A5168" s="1"/>
    </row>
    <row r="5169" spans="1:1">
      <c r="A5169" s="1"/>
    </row>
    <row r="5170" spans="1:1">
      <c r="A5170" s="1"/>
    </row>
    <row r="5171" spans="1:1">
      <c r="A5171" s="1"/>
    </row>
    <row r="5172" spans="1:1">
      <c r="A5172" s="1"/>
    </row>
    <row r="5173" spans="1:1">
      <c r="A5173" s="1"/>
    </row>
    <row r="5174" spans="1:1">
      <c r="A5174" s="1"/>
    </row>
    <row r="5175" spans="1:1">
      <c r="A5175" s="1"/>
    </row>
    <row r="5176" spans="1:1">
      <c r="A5176" s="1"/>
    </row>
    <row r="5177" spans="1:1">
      <c r="A5177" s="1"/>
    </row>
    <row r="5178" spans="1:1">
      <c r="A5178" s="1"/>
    </row>
    <row r="5179" spans="1:1">
      <c r="A5179" s="1"/>
    </row>
    <row r="5180" spans="1:1">
      <c r="A5180" s="1"/>
    </row>
    <row r="5181" spans="1:1">
      <c r="A5181" s="1"/>
    </row>
    <row r="5182" spans="1:1">
      <c r="A5182" s="1"/>
    </row>
    <row r="5183" spans="1:1">
      <c r="A5183" s="1"/>
    </row>
    <row r="5184" spans="1:1">
      <c r="A5184" s="1"/>
    </row>
    <row r="5185" spans="1:1">
      <c r="A5185" s="1"/>
    </row>
    <row r="5186" spans="1:1">
      <c r="A5186" s="1"/>
    </row>
    <row r="5187" spans="1:1">
      <c r="A5187" s="1"/>
    </row>
    <row r="5188" spans="1:1">
      <c r="A5188" s="1"/>
    </row>
    <row r="5189" spans="1:1">
      <c r="A5189" s="1"/>
    </row>
    <row r="5190" spans="1:1">
      <c r="A5190" s="1"/>
    </row>
    <row r="5191" spans="1:1">
      <c r="A5191" s="1"/>
    </row>
    <row r="5192" spans="1:1">
      <c r="A5192" s="1"/>
    </row>
    <row r="5193" spans="1:1">
      <c r="A5193" s="1"/>
    </row>
    <row r="5194" spans="1:1">
      <c r="A5194" s="1"/>
    </row>
    <row r="5195" spans="1:1">
      <c r="A5195" s="1"/>
    </row>
    <row r="5196" spans="1:1">
      <c r="A5196" s="1"/>
    </row>
    <row r="5197" spans="1:1">
      <c r="A5197" s="1"/>
    </row>
    <row r="5198" spans="1:1">
      <c r="A5198" s="1"/>
    </row>
    <row r="5199" spans="1:1">
      <c r="A5199" s="1"/>
    </row>
    <row r="5200" spans="1:1">
      <c r="A5200" s="1"/>
    </row>
    <row r="5201" spans="1:1">
      <c r="A5201" s="1"/>
    </row>
    <row r="5202" spans="1:1">
      <c r="A5202" s="1"/>
    </row>
    <row r="5203" spans="1:1">
      <c r="A5203" s="1"/>
    </row>
    <row r="5204" spans="1:1">
      <c r="A5204" s="1"/>
    </row>
    <row r="5205" spans="1:1">
      <c r="A5205" s="1"/>
    </row>
    <row r="5206" spans="1:1">
      <c r="A5206" s="1"/>
    </row>
    <row r="5207" spans="1:1">
      <c r="A5207" s="1"/>
    </row>
    <row r="5208" spans="1:1">
      <c r="A5208" s="1"/>
    </row>
    <row r="5209" spans="1:1">
      <c r="A5209" s="1"/>
    </row>
    <row r="5210" spans="1:1">
      <c r="A5210" s="1"/>
    </row>
    <row r="5211" spans="1:1">
      <c r="A5211" s="1"/>
    </row>
    <row r="5212" spans="1:1">
      <c r="A5212" s="1"/>
    </row>
    <row r="5213" spans="1:1">
      <c r="A5213" s="1"/>
    </row>
    <row r="5214" spans="1:1">
      <c r="A5214" s="1"/>
    </row>
    <row r="5215" spans="1:1">
      <c r="A5215" s="1"/>
    </row>
    <row r="5216" spans="1:1">
      <c r="A5216" s="1"/>
    </row>
    <row r="5217" spans="1:1">
      <c r="A5217" s="1"/>
    </row>
    <row r="5218" spans="1:1">
      <c r="A5218" s="1"/>
    </row>
    <row r="5219" spans="1:1">
      <c r="A5219" s="1"/>
    </row>
    <row r="5220" spans="1:1">
      <c r="A5220" s="1"/>
    </row>
    <row r="5221" spans="1:1">
      <c r="A5221" s="1"/>
    </row>
    <row r="5222" spans="1:1">
      <c r="A5222" s="1"/>
    </row>
    <row r="5223" spans="1:1">
      <c r="A5223" s="1"/>
    </row>
    <row r="5224" spans="1:1">
      <c r="A5224" s="1"/>
    </row>
    <row r="5225" spans="1:1">
      <c r="A5225" s="1"/>
    </row>
    <row r="5226" spans="1:1">
      <c r="A5226" s="1"/>
    </row>
    <row r="5227" spans="1:1">
      <c r="A5227" s="1"/>
    </row>
    <row r="5228" spans="1:1">
      <c r="A5228" s="1"/>
    </row>
    <row r="5229" spans="1:1">
      <c r="A5229" s="1"/>
    </row>
    <row r="5230" spans="1:1">
      <c r="A5230" s="1"/>
    </row>
    <row r="5231" spans="1:1">
      <c r="A5231" s="1"/>
    </row>
    <row r="5232" spans="1:1">
      <c r="A5232" s="1"/>
    </row>
    <row r="5233" spans="1:1">
      <c r="A5233" s="1"/>
    </row>
    <row r="5234" spans="1:1">
      <c r="A5234" s="1"/>
    </row>
    <row r="5235" spans="1:1">
      <c r="A5235" s="1"/>
    </row>
    <row r="5236" spans="1:1">
      <c r="A5236" s="1"/>
    </row>
    <row r="5237" spans="1:1">
      <c r="A5237" s="1"/>
    </row>
    <row r="5238" spans="1:1">
      <c r="A5238" s="1"/>
    </row>
    <row r="5239" spans="1:1">
      <c r="A5239" s="1"/>
    </row>
    <row r="5240" spans="1:1">
      <c r="A5240" s="1"/>
    </row>
    <row r="5241" spans="1:1">
      <c r="A5241" s="1"/>
    </row>
    <row r="5242" spans="1:1">
      <c r="A5242" s="1"/>
    </row>
    <row r="5243" spans="1:1">
      <c r="A5243" s="1"/>
    </row>
    <row r="5244" spans="1:1">
      <c r="A5244" s="1"/>
    </row>
    <row r="5245" spans="1:1">
      <c r="A5245" s="1"/>
    </row>
    <row r="5246" spans="1:1">
      <c r="A5246" s="1"/>
    </row>
    <row r="5247" spans="1:1">
      <c r="A5247" s="1"/>
    </row>
    <row r="5248" spans="1:1">
      <c r="A5248" s="1"/>
    </row>
    <row r="5249" spans="1:1">
      <c r="A5249" s="1"/>
    </row>
    <row r="5250" spans="1:1">
      <c r="A5250" s="1"/>
    </row>
    <row r="5251" spans="1:1">
      <c r="A5251" s="1"/>
    </row>
    <row r="5252" spans="1:1">
      <c r="A5252" s="1"/>
    </row>
    <row r="5253" spans="1:1">
      <c r="A5253" s="1"/>
    </row>
    <row r="5254" spans="1:1">
      <c r="A5254" s="1"/>
    </row>
    <row r="5255" spans="1:1">
      <c r="A5255" s="1"/>
    </row>
    <row r="5256" spans="1:1">
      <c r="A5256" s="1"/>
    </row>
    <row r="5257" spans="1:1">
      <c r="A5257" s="1"/>
    </row>
    <row r="5258" spans="1:1">
      <c r="A5258" s="1"/>
    </row>
    <row r="5259" spans="1:1">
      <c r="A5259" s="1"/>
    </row>
    <row r="5260" spans="1:1">
      <c r="A5260" s="1"/>
    </row>
    <row r="5261" spans="1:1">
      <c r="A5261" s="1"/>
    </row>
    <row r="5262" spans="1:1">
      <c r="A5262" s="1"/>
    </row>
    <row r="5263" spans="1:1">
      <c r="A5263" s="1"/>
    </row>
    <row r="5264" spans="1:1">
      <c r="A5264" s="1"/>
    </row>
    <row r="5265" spans="1:1">
      <c r="A5265" s="1"/>
    </row>
    <row r="5266" spans="1:1">
      <c r="A5266" s="1"/>
    </row>
    <row r="5267" spans="1:1">
      <c r="A5267" s="1"/>
    </row>
    <row r="5268" spans="1:1">
      <c r="A5268" s="1"/>
    </row>
    <row r="5269" spans="1:1">
      <c r="A5269" s="1"/>
    </row>
    <row r="5270" spans="1:1">
      <c r="A5270" s="1"/>
    </row>
    <row r="5271" spans="1:1">
      <c r="A5271" s="1"/>
    </row>
    <row r="5272" spans="1:1">
      <c r="A5272" s="1"/>
    </row>
    <row r="5273" spans="1:1">
      <c r="A5273" s="1"/>
    </row>
    <row r="5274" spans="1:1">
      <c r="A5274" s="1"/>
    </row>
    <row r="5275" spans="1:1">
      <c r="A5275" s="1"/>
    </row>
    <row r="5276" spans="1:1">
      <c r="A5276" s="1"/>
    </row>
    <row r="5277" spans="1:1">
      <c r="A5277" s="1"/>
    </row>
    <row r="5278" spans="1:1">
      <c r="A5278" s="1"/>
    </row>
    <row r="5279" spans="1:1">
      <c r="A5279" s="1"/>
    </row>
    <row r="5280" spans="1:1">
      <c r="A5280" s="1"/>
    </row>
    <row r="5281" spans="1:1">
      <c r="A5281" s="1"/>
    </row>
    <row r="5282" spans="1:1">
      <c r="A5282" s="1"/>
    </row>
    <row r="5283" spans="1:1">
      <c r="A5283" s="1"/>
    </row>
    <row r="5284" spans="1:1">
      <c r="A5284" s="1"/>
    </row>
    <row r="5285" spans="1:1">
      <c r="A5285" s="1"/>
    </row>
    <row r="5286" spans="1:1">
      <c r="A5286" s="1"/>
    </row>
    <row r="5287" spans="1:1">
      <c r="A5287" s="1"/>
    </row>
    <row r="5288" spans="1:1">
      <c r="A5288" s="1"/>
    </row>
    <row r="5289" spans="1:1">
      <c r="A5289" s="1"/>
    </row>
    <row r="5290" spans="1:1">
      <c r="A5290" s="1"/>
    </row>
    <row r="5291" spans="1:1">
      <c r="A5291" s="1"/>
    </row>
    <row r="5292" spans="1:1">
      <c r="A5292" s="1"/>
    </row>
    <row r="5293" spans="1:1">
      <c r="A5293" s="1"/>
    </row>
    <row r="5294" spans="1:1">
      <c r="A5294" s="1"/>
    </row>
    <row r="5295" spans="1:1">
      <c r="A5295" s="1"/>
    </row>
    <row r="5296" spans="1:1">
      <c r="A5296" s="1"/>
    </row>
    <row r="5297" spans="1:1">
      <c r="A5297" s="1"/>
    </row>
    <row r="5298" spans="1:1">
      <c r="A5298" s="1"/>
    </row>
    <row r="5299" spans="1:1">
      <c r="A5299" s="1"/>
    </row>
    <row r="5300" spans="1:1">
      <c r="A5300" s="1"/>
    </row>
    <row r="5301" spans="1:1">
      <c r="A5301" s="1"/>
    </row>
    <row r="5302" spans="1:1">
      <c r="A5302" s="1"/>
    </row>
    <row r="5303" spans="1:1">
      <c r="A5303" s="1"/>
    </row>
    <row r="5304" spans="1:1">
      <c r="A5304" s="1"/>
    </row>
    <row r="5305" spans="1:1">
      <c r="A5305" s="1"/>
    </row>
    <row r="5306" spans="1:1">
      <c r="A5306" s="1"/>
    </row>
    <row r="5307" spans="1:1">
      <c r="A5307" s="1"/>
    </row>
    <row r="5308" spans="1:1">
      <c r="A5308" s="1"/>
    </row>
    <row r="5309" spans="1:1">
      <c r="A5309" s="1"/>
    </row>
    <row r="5310" spans="1:1">
      <c r="A5310" s="1"/>
    </row>
    <row r="5311" spans="1:1">
      <c r="A5311" s="1"/>
    </row>
    <row r="5312" spans="1:1">
      <c r="A5312" s="1"/>
    </row>
    <row r="5313" spans="1:1">
      <c r="A5313" s="1"/>
    </row>
    <row r="5314" spans="1:1">
      <c r="A5314" s="1"/>
    </row>
    <row r="5315" spans="1:1">
      <c r="A5315" s="1"/>
    </row>
    <row r="5316" spans="1:1">
      <c r="A5316" s="1"/>
    </row>
    <row r="5317" spans="1:1">
      <c r="A5317" s="1"/>
    </row>
    <row r="5318" spans="1:1">
      <c r="A5318" s="1"/>
    </row>
    <row r="5319" spans="1:1">
      <c r="A5319" s="1"/>
    </row>
    <row r="5320" spans="1:1">
      <c r="A5320" s="1"/>
    </row>
    <row r="5321" spans="1:1">
      <c r="A5321" s="1"/>
    </row>
    <row r="5322" spans="1:1">
      <c r="A5322" s="1"/>
    </row>
    <row r="5323" spans="1:1">
      <c r="A5323" s="1"/>
    </row>
    <row r="5324" spans="1:1">
      <c r="A5324" s="1"/>
    </row>
    <row r="5325" spans="1:1">
      <c r="A5325" s="1"/>
    </row>
    <row r="5326" spans="1:1">
      <c r="A5326" s="1"/>
    </row>
    <row r="5327" spans="1:1">
      <c r="A5327" s="1"/>
    </row>
    <row r="5328" spans="1:1">
      <c r="A5328" s="1"/>
    </row>
    <row r="5329" spans="1:1">
      <c r="A5329" s="1"/>
    </row>
    <row r="5330" spans="1:1">
      <c r="A5330" s="1"/>
    </row>
    <row r="5331" spans="1:1">
      <c r="A5331" s="1"/>
    </row>
    <row r="5332" spans="1:1">
      <c r="A5332" s="1"/>
    </row>
    <row r="5333" spans="1:1">
      <c r="A5333" s="1"/>
    </row>
    <row r="5334" spans="1:1">
      <c r="A5334" s="1"/>
    </row>
    <row r="5335" spans="1:1">
      <c r="A5335" s="1"/>
    </row>
    <row r="5336" spans="1:1">
      <c r="A5336" s="1"/>
    </row>
    <row r="5337" spans="1:1">
      <c r="A5337" s="1"/>
    </row>
    <row r="5338" spans="1:1">
      <c r="A5338" s="1"/>
    </row>
    <row r="5339" spans="1:1">
      <c r="A5339" s="1"/>
    </row>
    <row r="5340" spans="1:1">
      <c r="A5340" s="1"/>
    </row>
    <row r="5341" spans="1:1">
      <c r="A5341" s="1"/>
    </row>
    <row r="5342" spans="1:1">
      <c r="A5342" s="1"/>
    </row>
    <row r="5343" spans="1:1">
      <c r="A5343" s="1"/>
    </row>
    <row r="5344" spans="1:1">
      <c r="A5344" s="1"/>
    </row>
    <row r="5345" spans="1:1">
      <c r="A5345" s="1"/>
    </row>
    <row r="5346" spans="1:1">
      <c r="A5346" s="1"/>
    </row>
    <row r="5347" spans="1:1">
      <c r="A5347" s="1"/>
    </row>
    <row r="5348" spans="1:1">
      <c r="A5348" s="1"/>
    </row>
    <row r="5349" spans="1:1">
      <c r="A5349" s="1"/>
    </row>
    <row r="5350" spans="1:1">
      <c r="A5350" s="1"/>
    </row>
    <row r="5351" spans="1:1">
      <c r="A5351" s="1"/>
    </row>
    <row r="5352" spans="1:1">
      <c r="A5352" s="1"/>
    </row>
    <row r="5353" spans="1:1">
      <c r="A5353" s="1"/>
    </row>
    <row r="5354" spans="1:1">
      <c r="A5354" s="1"/>
    </row>
    <row r="5355" spans="1:1">
      <c r="A5355" s="1"/>
    </row>
    <row r="5356" spans="1:1">
      <c r="A5356" s="1"/>
    </row>
    <row r="5357" spans="1:1">
      <c r="A5357" s="1"/>
    </row>
    <row r="5358" spans="1:1">
      <c r="A5358" s="1"/>
    </row>
    <row r="5359" spans="1:1">
      <c r="A5359" s="1"/>
    </row>
    <row r="5360" spans="1:1">
      <c r="A5360" s="1"/>
    </row>
    <row r="5361" spans="1:1">
      <c r="A5361" s="1"/>
    </row>
    <row r="5362" spans="1:1">
      <c r="A5362" s="1"/>
    </row>
    <row r="5363" spans="1:1">
      <c r="A5363" s="1"/>
    </row>
    <row r="5364" spans="1:1">
      <c r="A5364" s="1"/>
    </row>
    <row r="5365" spans="1:1">
      <c r="A5365" s="1"/>
    </row>
    <row r="5366" spans="1:1">
      <c r="A5366" s="1"/>
    </row>
    <row r="5367" spans="1:1">
      <c r="A5367" s="1"/>
    </row>
    <row r="5368" spans="1:1">
      <c r="A5368" s="1"/>
    </row>
    <row r="5369" spans="1:1">
      <c r="A5369" s="1"/>
    </row>
    <row r="5370" spans="1:1">
      <c r="A5370" s="1"/>
    </row>
    <row r="5371" spans="1:1">
      <c r="A5371" s="1"/>
    </row>
    <row r="5372" spans="1:1">
      <c r="A5372" s="1"/>
    </row>
    <row r="5373" spans="1:1">
      <c r="A5373" s="1"/>
    </row>
    <row r="5374" spans="1:1">
      <c r="A5374" s="1"/>
    </row>
    <row r="5375" spans="1:1">
      <c r="A5375" s="1"/>
    </row>
    <row r="5376" spans="1:1">
      <c r="A5376" s="1"/>
    </row>
    <row r="5377" spans="1:1">
      <c r="A5377" s="1"/>
    </row>
    <row r="5378" spans="1:1">
      <c r="A5378" s="1"/>
    </row>
    <row r="5379" spans="1:1">
      <c r="A5379" s="1"/>
    </row>
    <row r="5380" spans="1:1">
      <c r="A5380" s="1"/>
    </row>
    <row r="5381" spans="1:1">
      <c r="A5381" s="1"/>
    </row>
    <row r="5382" spans="1:1">
      <c r="A5382" s="1"/>
    </row>
    <row r="5383" spans="1:1">
      <c r="A5383" s="1"/>
    </row>
    <row r="5384" spans="1:1">
      <c r="A5384" s="1"/>
    </row>
    <row r="5385" spans="1:1">
      <c r="A5385" s="1"/>
    </row>
    <row r="5386" spans="1:1">
      <c r="A5386" s="1"/>
    </row>
    <row r="5387" spans="1:1">
      <c r="A5387" s="1"/>
    </row>
    <row r="5388" spans="1:1">
      <c r="A5388" s="1"/>
    </row>
    <row r="5389" spans="1:1">
      <c r="A5389" s="1"/>
    </row>
    <row r="5390" spans="1:1">
      <c r="A5390" s="1"/>
    </row>
    <row r="5391" spans="1:1">
      <c r="A5391" s="1"/>
    </row>
    <row r="5392" spans="1:1">
      <c r="A5392" s="1"/>
    </row>
    <row r="5393" spans="1:1">
      <c r="A5393" s="1"/>
    </row>
    <row r="5394" spans="1:1">
      <c r="A5394" s="1"/>
    </row>
    <row r="5395" spans="1:1">
      <c r="A5395" s="1"/>
    </row>
    <row r="5396" spans="1:1">
      <c r="A5396" s="1"/>
    </row>
    <row r="5397" spans="1:1">
      <c r="A5397" s="1"/>
    </row>
    <row r="5398" spans="1:1">
      <c r="A5398" s="1"/>
    </row>
    <row r="5399" spans="1:1">
      <c r="A5399" s="1"/>
    </row>
    <row r="5400" spans="1:1">
      <c r="A5400" s="1"/>
    </row>
    <row r="5401" spans="1:1">
      <c r="A5401" s="1"/>
    </row>
    <row r="5402" spans="1:1">
      <c r="A5402" s="1"/>
    </row>
    <row r="5403" spans="1:1">
      <c r="A5403" s="1"/>
    </row>
    <row r="5404" spans="1:1">
      <c r="A5404" s="1"/>
    </row>
    <row r="5405" spans="1:1">
      <c r="A5405" s="1"/>
    </row>
    <row r="5406" spans="1:1">
      <c r="A5406" s="1"/>
    </row>
    <row r="5407" spans="1:1">
      <c r="A5407" s="1"/>
    </row>
    <row r="5408" spans="1:1">
      <c r="A5408" s="1"/>
    </row>
    <row r="5409" spans="1:1">
      <c r="A5409" s="1"/>
    </row>
    <row r="5410" spans="1:1">
      <c r="A5410" s="1"/>
    </row>
    <row r="5411" spans="1:1">
      <c r="A5411" s="1"/>
    </row>
    <row r="5412" spans="1:1">
      <c r="A5412" s="1"/>
    </row>
    <row r="5413" spans="1:1">
      <c r="A5413" s="1"/>
    </row>
    <row r="5414" spans="1:1">
      <c r="A5414" s="1"/>
    </row>
    <row r="5415" spans="1:1">
      <c r="A5415" s="1"/>
    </row>
    <row r="5416" spans="1:1">
      <c r="A5416" s="1"/>
    </row>
    <row r="5417" spans="1:1">
      <c r="A5417" s="1"/>
    </row>
    <row r="5418" spans="1:1">
      <c r="A5418" s="1"/>
    </row>
    <row r="5419" spans="1:1">
      <c r="A5419" s="1"/>
    </row>
    <row r="5420" spans="1:1">
      <c r="A5420" s="1"/>
    </row>
    <row r="5421" spans="1:1">
      <c r="A5421" s="1"/>
    </row>
    <row r="5422" spans="1:1">
      <c r="A5422" s="1"/>
    </row>
    <row r="5423" spans="1:1">
      <c r="A5423" s="1"/>
    </row>
    <row r="5424" spans="1:1">
      <c r="A5424" s="1"/>
    </row>
    <row r="5425" spans="1:1">
      <c r="A5425" s="1"/>
    </row>
    <row r="5426" spans="1:1">
      <c r="A5426" s="1"/>
    </row>
    <row r="5427" spans="1:1">
      <c r="A5427" s="1"/>
    </row>
    <row r="5428" spans="1:1">
      <c r="A5428" s="1"/>
    </row>
    <row r="5429" spans="1:1">
      <c r="A5429" s="1"/>
    </row>
    <row r="5430" spans="1:1">
      <c r="A5430" s="1"/>
    </row>
    <row r="5431" spans="1:1">
      <c r="A5431" s="1"/>
    </row>
    <row r="5432" spans="1:1">
      <c r="A5432" s="1"/>
    </row>
    <row r="5433" spans="1:1">
      <c r="A5433" s="1"/>
    </row>
    <row r="5434" spans="1:1">
      <c r="A5434" s="1"/>
    </row>
    <row r="5435" spans="1:1">
      <c r="A5435" s="1"/>
    </row>
    <row r="5436" spans="1:1">
      <c r="A5436" s="1"/>
    </row>
    <row r="5437" spans="1:1">
      <c r="A5437" s="1"/>
    </row>
    <row r="5438" spans="1:1">
      <c r="A5438" s="1"/>
    </row>
    <row r="5439" spans="1:1">
      <c r="A5439" s="1"/>
    </row>
    <row r="5440" spans="1:1">
      <c r="A5440" s="1"/>
    </row>
    <row r="5441" spans="1:1">
      <c r="A5441" s="1"/>
    </row>
    <row r="5442" spans="1:1">
      <c r="A5442" s="1"/>
    </row>
    <row r="5443" spans="1:1">
      <c r="A5443" s="1"/>
    </row>
    <row r="5444" spans="1:1">
      <c r="A5444" s="1"/>
    </row>
    <row r="5445" spans="1:1">
      <c r="A5445" s="1"/>
    </row>
    <row r="5446" spans="1:1">
      <c r="A5446" s="1"/>
    </row>
    <row r="5447" spans="1:1">
      <c r="A5447" s="1"/>
    </row>
    <row r="5448" spans="1:1">
      <c r="A5448" s="1"/>
    </row>
    <row r="5449" spans="1:1">
      <c r="A5449" s="1"/>
    </row>
    <row r="5450" spans="1:1">
      <c r="A5450" s="1"/>
    </row>
    <row r="5451" spans="1:1">
      <c r="A5451" s="1"/>
    </row>
    <row r="5452" spans="1:1">
      <c r="A5452" s="1"/>
    </row>
    <row r="5453" spans="1:1">
      <c r="A5453" s="1"/>
    </row>
    <row r="5454" spans="1:1">
      <c r="A5454" s="1"/>
    </row>
    <row r="5455" spans="1:1">
      <c r="A5455" s="1"/>
    </row>
    <row r="5456" spans="1:1">
      <c r="A5456" s="1"/>
    </row>
    <row r="5457" spans="1:1">
      <c r="A5457" s="1"/>
    </row>
    <row r="5458" spans="1:1">
      <c r="A5458" s="1"/>
    </row>
    <row r="5459" spans="1:1">
      <c r="A5459" s="1"/>
    </row>
    <row r="5460" spans="1:1">
      <c r="A5460" s="1"/>
    </row>
    <row r="5461" spans="1:1">
      <c r="A5461" s="1"/>
    </row>
    <row r="5462" spans="1:1">
      <c r="A5462" s="1"/>
    </row>
    <row r="5463" spans="1:1">
      <c r="A5463" s="1"/>
    </row>
    <row r="5464" spans="1:1">
      <c r="A5464" s="1"/>
    </row>
    <row r="5465" spans="1:1">
      <c r="A5465" s="1"/>
    </row>
    <row r="5466" spans="1:1">
      <c r="A5466" s="1"/>
    </row>
    <row r="5467" spans="1:1">
      <c r="A5467" s="1"/>
    </row>
    <row r="5468" spans="1:1">
      <c r="A5468" s="1"/>
    </row>
    <row r="5469" spans="1:1">
      <c r="A5469" s="1"/>
    </row>
    <row r="5470" spans="1:1">
      <c r="A5470" s="1"/>
    </row>
    <row r="5471" spans="1:1">
      <c r="A5471" s="1"/>
    </row>
    <row r="5472" spans="1:1">
      <c r="A5472" s="1"/>
    </row>
    <row r="5473" spans="1:1">
      <c r="A5473" s="1"/>
    </row>
    <row r="5474" spans="1:1">
      <c r="A5474" s="1"/>
    </row>
    <row r="5475" spans="1:1">
      <c r="A5475" s="1"/>
    </row>
    <row r="5476" spans="1:1">
      <c r="A5476" s="1"/>
    </row>
    <row r="5477" spans="1:1">
      <c r="A5477" s="1"/>
    </row>
    <row r="5478" spans="1:1">
      <c r="A5478" s="1"/>
    </row>
    <row r="5479" spans="1:1">
      <c r="A5479" s="1"/>
    </row>
    <row r="5480" spans="1:1">
      <c r="A5480" s="1"/>
    </row>
    <row r="5481" spans="1:1">
      <c r="A5481" s="1"/>
    </row>
    <row r="5482" spans="1:1">
      <c r="A5482" s="1"/>
    </row>
    <row r="5483" spans="1:1">
      <c r="A5483" s="1"/>
    </row>
    <row r="5484" spans="1:1">
      <c r="A5484" s="1"/>
    </row>
    <row r="5485" spans="1:1">
      <c r="A5485" s="1"/>
    </row>
    <row r="5486" spans="1:1">
      <c r="A5486" s="1"/>
    </row>
    <row r="5487" spans="1:1">
      <c r="A5487" s="1"/>
    </row>
    <row r="5488" spans="1:1">
      <c r="A5488" s="1"/>
    </row>
    <row r="5489" spans="1:1">
      <c r="A5489" s="1"/>
    </row>
    <row r="5490" spans="1:1">
      <c r="A5490" s="1"/>
    </row>
    <row r="5491" spans="1:1">
      <c r="A5491" s="1"/>
    </row>
    <row r="5492" spans="1:1">
      <c r="A5492" s="1"/>
    </row>
    <row r="5493" spans="1:1">
      <c r="A5493" s="1"/>
    </row>
    <row r="5494" spans="1:1">
      <c r="A5494" s="1"/>
    </row>
    <row r="5495" spans="1:1">
      <c r="A5495" s="1"/>
    </row>
    <row r="5496" spans="1:1">
      <c r="A5496" s="1"/>
    </row>
    <row r="5497" spans="1:1">
      <c r="A5497" s="1"/>
    </row>
    <row r="5498" spans="1:1">
      <c r="A5498" s="1"/>
    </row>
    <row r="5499" spans="1:1">
      <c r="A5499" s="1"/>
    </row>
    <row r="5500" spans="1:1">
      <c r="A5500" s="1"/>
    </row>
    <row r="5501" spans="1:1">
      <c r="A5501" s="1"/>
    </row>
    <row r="5502" spans="1:1">
      <c r="A5502" s="1"/>
    </row>
    <row r="5503" spans="1:1">
      <c r="A5503" s="1"/>
    </row>
    <row r="5504" spans="1:1">
      <c r="A5504" s="1"/>
    </row>
    <row r="5505" spans="1:1">
      <c r="A5505" s="1"/>
    </row>
    <row r="5506" spans="1:1">
      <c r="A5506" s="1"/>
    </row>
    <row r="5507" spans="1:1">
      <c r="A5507" s="1"/>
    </row>
    <row r="5508" spans="1:1">
      <c r="A5508" s="1"/>
    </row>
    <row r="5509" spans="1:1">
      <c r="A5509" s="1"/>
    </row>
    <row r="5510" spans="1:1">
      <c r="A5510" s="1"/>
    </row>
    <row r="5511" spans="1:1">
      <c r="A5511" s="1"/>
    </row>
    <row r="5512" spans="1:1">
      <c r="A5512" s="1"/>
    </row>
    <row r="5513" spans="1:1">
      <c r="A5513" s="1"/>
    </row>
    <row r="5514" spans="1:1">
      <c r="A5514" s="1"/>
    </row>
    <row r="5515" spans="1:1">
      <c r="A5515" s="1"/>
    </row>
    <row r="5516" spans="1:1">
      <c r="A5516" s="1"/>
    </row>
    <row r="5517" spans="1:1">
      <c r="A5517" s="1"/>
    </row>
    <row r="5518" spans="1:1">
      <c r="A5518" s="1"/>
    </row>
    <row r="5519" spans="1:1">
      <c r="A5519" s="1"/>
    </row>
    <row r="5520" spans="1:1">
      <c r="A5520" s="1"/>
    </row>
    <row r="5521" spans="1:1">
      <c r="A5521" s="1"/>
    </row>
    <row r="5522" spans="1:1">
      <c r="A5522" s="1"/>
    </row>
    <row r="5523" spans="1:1">
      <c r="A5523" s="1"/>
    </row>
    <row r="5524" spans="1:1">
      <c r="A5524" s="1"/>
    </row>
    <row r="5525" spans="1:1">
      <c r="A5525" s="1"/>
    </row>
    <row r="5526" spans="1:1">
      <c r="A5526" s="1"/>
    </row>
    <row r="5527" spans="1:1">
      <c r="A5527" s="1"/>
    </row>
    <row r="5528" spans="1:1">
      <c r="A5528" s="1"/>
    </row>
    <row r="5529" spans="1:1">
      <c r="A5529" s="1"/>
    </row>
    <row r="5530" spans="1:1">
      <c r="A5530" s="1"/>
    </row>
    <row r="5531" spans="1:1">
      <c r="A5531" s="1"/>
    </row>
    <row r="5532" spans="1:1">
      <c r="A5532" s="1"/>
    </row>
    <row r="5533" spans="1:1">
      <c r="A5533" s="1"/>
    </row>
    <row r="5534" spans="1:1">
      <c r="A5534" s="1"/>
    </row>
    <row r="5535" spans="1:1">
      <c r="A5535" s="1"/>
    </row>
    <row r="5536" spans="1:1">
      <c r="A5536" s="1"/>
    </row>
    <row r="5537" spans="1:1">
      <c r="A5537" s="1"/>
    </row>
    <row r="5538" spans="1:1">
      <c r="A5538" s="1"/>
    </row>
    <row r="5539" spans="1:1">
      <c r="A5539" s="1"/>
    </row>
    <row r="5540" spans="1:1">
      <c r="A5540" s="1"/>
    </row>
    <row r="5541" spans="1:1">
      <c r="A5541" s="1"/>
    </row>
    <row r="5542" spans="1:1">
      <c r="A5542" s="1"/>
    </row>
    <row r="5543" spans="1:1">
      <c r="A5543" s="1"/>
    </row>
    <row r="5544" spans="1:1">
      <c r="A5544" s="1"/>
    </row>
    <row r="5545" spans="1:1">
      <c r="A5545" s="1"/>
    </row>
    <row r="5546" spans="1:1">
      <c r="A5546" s="1"/>
    </row>
    <row r="5547" spans="1:1">
      <c r="A5547" s="1"/>
    </row>
    <row r="5548" spans="1:1">
      <c r="A5548" s="1"/>
    </row>
    <row r="5549" spans="1:1">
      <c r="A5549" s="1"/>
    </row>
    <row r="5550" spans="1:1">
      <c r="A5550" s="1"/>
    </row>
    <row r="5551" spans="1:1">
      <c r="A5551" s="1"/>
    </row>
    <row r="5552" spans="1:1">
      <c r="A5552" s="1"/>
    </row>
    <row r="5553" spans="1:1">
      <c r="A5553" s="1"/>
    </row>
    <row r="5554" spans="1:1">
      <c r="A5554" s="1"/>
    </row>
    <row r="5555" spans="1:1">
      <c r="A5555" s="1"/>
    </row>
    <row r="5556" spans="1:1">
      <c r="A5556" s="1"/>
    </row>
    <row r="5557" spans="1:1">
      <c r="A5557" s="1"/>
    </row>
    <row r="5558" spans="1:1">
      <c r="A5558" s="1"/>
    </row>
    <row r="5559" spans="1:1">
      <c r="A5559" s="1"/>
    </row>
    <row r="5560" spans="1:1">
      <c r="A5560" s="1"/>
    </row>
    <row r="5561" spans="1:1">
      <c r="A5561" s="1"/>
    </row>
    <row r="5562" spans="1:1">
      <c r="A5562" s="1"/>
    </row>
    <row r="5563" spans="1:1">
      <c r="A5563" s="1"/>
    </row>
    <row r="5564" spans="1:1">
      <c r="A5564" s="1"/>
    </row>
    <row r="5565" spans="1:1">
      <c r="A5565" s="1"/>
    </row>
    <row r="5566" spans="1:1">
      <c r="A5566" s="1"/>
    </row>
    <row r="5567" spans="1:1">
      <c r="A5567" s="1"/>
    </row>
    <row r="5568" spans="1:1">
      <c r="A5568" s="1"/>
    </row>
    <row r="5569" spans="1:1">
      <c r="A5569" s="1"/>
    </row>
    <row r="5570" spans="1:1">
      <c r="A5570" s="1"/>
    </row>
    <row r="5571" spans="1:1">
      <c r="A5571" s="1"/>
    </row>
    <row r="5572" spans="1:1">
      <c r="A5572" s="1"/>
    </row>
    <row r="5573" spans="1:1">
      <c r="A5573" s="1"/>
    </row>
    <row r="5574" spans="1:1">
      <c r="A5574" s="1"/>
    </row>
    <row r="5575" spans="1:1">
      <c r="A5575" s="1"/>
    </row>
    <row r="5576" spans="1:1">
      <c r="A5576" s="1"/>
    </row>
    <row r="5577" spans="1:1">
      <c r="A5577" s="1"/>
    </row>
    <row r="5578" spans="1:1">
      <c r="A5578" s="1"/>
    </row>
    <row r="5579" spans="1:1">
      <c r="A5579" s="1"/>
    </row>
    <row r="5580" spans="1:1">
      <c r="A5580" s="1"/>
    </row>
    <row r="5581" spans="1:1">
      <c r="A5581" s="1"/>
    </row>
    <row r="5582" spans="1:1">
      <c r="A5582" s="1"/>
    </row>
    <row r="5583" spans="1:1">
      <c r="A5583" s="1"/>
    </row>
    <row r="5584" spans="1:1">
      <c r="A5584" s="1"/>
    </row>
    <row r="5585" spans="1:1">
      <c r="A5585" s="1"/>
    </row>
    <row r="5586" spans="1:1">
      <c r="A5586" s="1"/>
    </row>
    <row r="5587" spans="1:1">
      <c r="A5587" s="1"/>
    </row>
    <row r="5588" spans="1:1">
      <c r="A5588" s="1"/>
    </row>
    <row r="5589" spans="1:1">
      <c r="A5589" s="1"/>
    </row>
    <row r="5590" spans="1:1">
      <c r="A5590" s="1"/>
    </row>
    <row r="5591" spans="1:1">
      <c r="A5591" s="1"/>
    </row>
    <row r="5592" spans="1:1">
      <c r="A5592" s="1"/>
    </row>
    <row r="5593" spans="1:1">
      <c r="A5593" s="1"/>
    </row>
    <row r="5594" spans="1:1">
      <c r="A5594" s="1"/>
    </row>
    <row r="5595" spans="1:1">
      <c r="A5595" s="1"/>
    </row>
    <row r="5596" spans="1:1">
      <c r="A5596" s="1"/>
    </row>
    <row r="5597" spans="1:1">
      <c r="A5597" s="1"/>
    </row>
    <row r="5598" spans="1:1">
      <c r="A5598" s="1"/>
    </row>
    <row r="5599" spans="1:1">
      <c r="A5599" s="1"/>
    </row>
    <row r="5600" spans="1:1">
      <c r="A5600" s="1"/>
    </row>
    <row r="5601" spans="1:1">
      <c r="A5601" s="1"/>
    </row>
    <row r="5602" spans="1:1">
      <c r="A5602" s="1"/>
    </row>
    <row r="5603" spans="1:1">
      <c r="A5603" s="1"/>
    </row>
    <row r="5604" spans="1:1">
      <c r="A5604" s="1"/>
    </row>
    <row r="5605" spans="1:1">
      <c r="A5605" s="1"/>
    </row>
    <row r="5606" spans="1:1">
      <c r="A5606" s="1"/>
    </row>
    <row r="5607" spans="1:1">
      <c r="A5607" s="1"/>
    </row>
    <row r="5608" spans="1:1">
      <c r="A5608" s="1"/>
    </row>
    <row r="5609" spans="1:1">
      <c r="A5609" s="1"/>
    </row>
    <row r="5610" spans="1:1">
      <c r="A5610" s="1"/>
    </row>
    <row r="5611" spans="1:1">
      <c r="A5611" s="1"/>
    </row>
    <row r="5612" spans="1:1">
      <c r="A5612" s="1"/>
    </row>
    <row r="5613" spans="1:1">
      <c r="A5613" s="1"/>
    </row>
    <row r="5614" spans="1:1">
      <c r="A5614" s="1"/>
    </row>
    <row r="5615" spans="1:1">
      <c r="A5615" s="1"/>
    </row>
    <row r="5616" spans="1:1">
      <c r="A5616" s="1"/>
    </row>
    <row r="5617" spans="1:1">
      <c r="A5617" s="1"/>
    </row>
    <row r="5618" spans="1:1">
      <c r="A5618" s="1"/>
    </row>
    <row r="5619" spans="1:1">
      <c r="A5619" s="1"/>
    </row>
    <row r="5620" spans="1:1">
      <c r="A5620" s="1"/>
    </row>
    <row r="5621" spans="1:1">
      <c r="A5621" s="1"/>
    </row>
    <row r="5622" spans="1:1">
      <c r="A5622" s="1"/>
    </row>
    <row r="5623" spans="1:1">
      <c r="A5623" s="1"/>
    </row>
    <row r="5624" spans="1:1">
      <c r="A5624" s="1"/>
    </row>
    <row r="5625" spans="1:1">
      <c r="A5625" s="1"/>
    </row>
    <row r="5626" spans="1:1">
      <c r="A5626" s="1"/>
    </row>
    <row r="5627" spans="1:1">
      <c r="A5627" s="1"/>
    </row>
    <row r="5628" spans="1:1">
      <c r="A5628" s="1"/>
    </row>
    <row r="5629" spans="1:1">
      <c r="A5629" s="1"/>
    </row>
    <row r="5630" spans="1:1">
      <c r="A5630" s="1"/>
    </row>
    <row r="5631" spans="1:1">
      <c r="A5631" s="1"/>
    </row>
    <row r="5632" spans="1:1">
      <c r="A5632" s="1"/>
    </row>
    <row r="5633" spans="1:1">
      <c r="A5633" s="1"/>
    </row>
    <row r="5634" spans="1:1">
      <c r="A5634" s="1"/>
    </row>
    <row r="5635" spans="1:1">
      <c r="A5635" s="1"/>
    </row>
    <row r="5636" spans="1:1">
      <c r="A5636" s="1"/>
    </row>
    <row r="5637" spans="1:1">
      <c r="A5637" s="1"/>
    </row>
    <row r="5638" spans="1:1">
      <c r="A5638" s="1"/>
    </row>
    <row r="5639" spans="1:1">
      <c r="A5639" s="1"/>
    </row>
    <row r="5640" spans="1:1">
      <c r="A5640" s="1"/>
    </row>
    <row r="5641" spans="1:1">
      <c r="A5641" s="1"/>
    </row>
    <row r="5642" spans="1:1">
      <c r="A5642" s="1"/>
    </row>
    <row r="5643" spans="1:1">
      <c r="A5643" s="1"/>
    </row>
    <row r="5644" spans="1:1">
      <c r="A5644" s="1"/>
    </row>
    <row r="5645" spans="1:1">
      <c r="A5645" s="1"/>
    </row>
    <row r="5646" spans="1:1">
      <c r="A5646" s="1"/>
    </row>
    <row r="5647" spans="1:1">
      <c r="A5647" s="1"/>
    </row>
    <row r="5648" spans="1:1">
      <c r="A5648" s="1"/>
    </row>
    <row r="5649" spans="1:1">
      <c r="A5649" s="1"/>
    </row>
    <row r="5650" spans="1:1">
      <c r="A5650" s="1"/>
    </row>
    <row r="5651" spans="1:1">
      <c r="A5651" s="1"/>
    </row>
    <row r="5652" spans="1:1">
      <c r="A5652" s="1"/>
    </row>
    <row r="5653" spans="1:1">
      <c r="A5653" s="1"/>
    </row>
    <row r="5654" spans="1:1">
      <c r="A5654" s="1"/>
    </row>
    <row r="5655" spans="1:1">
      <c r="A5655" s="1"/>
    </row>
    <row r="5656" spans="1:1">
      <c r="A5656" s="1"/>
    </row>
    <row r="5657" spans="1:1">
      <c r="A5657" s="1"/>
    </row>
    <row r="5658" spans="1:1">
      <c r="A5658" s="1"/>
    </row>
    <row r="5659" spans="1:1">
      <c r="A5659" s="1"/>
    </row>
    <row r="5660" spans="1:1">
      <c r="A5660" s="1"/>
    </row>
    <row r="5661" spans="1:1">
      <c r="A5661" s="1"/>
    </row>
    <row r="5662" spans="1:1">
      <c r="A5662" s="1"/>
    </row>
    <row r="5663" spans="1:1">
      <c r="A5663" s="1"/>
    </row>
    <row r="5664" spans="1:1">
      <c r="A5664" s="1"/>
    </row>
    <row r="5665" spans="1:1">
      <c r="A5665" s="1"/>
    </row>
    <row r="5666" spans="1:1">
      <c r="A5666" s="1"/>
    </row>
    <row r="5667" spans="1:1">
      <c r="A5667" s="1"/>
    </row>
    <row r="5668" spans="1:1">
      <c r="A5668" s="1"/>
    </row>
    <row r="5669" spans="1:1">
      <c r="A5669" s="1"/>
    </row>
    <row r="5670" spans="1:1">
      <c r="A5670" s="1"/>
    </row>
    <row r="5671" spans="1:1">
      <c r="A5671" s="1"/>
    </row>
    <row r="5672" spans="1:1">
      <c r="A5672" s="1"/>
    </row>
    <row r="5673" spans="1:1">
      <c r="A5673" s="1"/>
    </row>
    <row r="5674" spans="1:1">
      <c r="A5674" s="1"/>
    </row>
    <row r="5675" spans="1:1">
      <c r="A5675" s="1"/>
    </row>
    <row r="5676" spans="1:1">
      <c r="A5676" s="1"/>
    </row>
    <row r="5677" spans="1:1">
      <c r="A5677" s="1"/>
    </row>
    <row r="5678" spans="1:1">
      <c r="A5678" s="1"/>
    </row>
    <row r="5679" spans="1:1">
      <c r="A5679" s="1"/>
    </row>
    <row r="5680" spans="1:1">
      <c r="A5680" s="1"/>
    </row>
    <row r="5681" spans="1:1">
      <c r="A5681" s="1"/>
    </row>
    <row r="5682" spans="1:1">
      <c r="A5682" s="1"/>
    </row>
    <row r="5683" spans="1:1">
      <c r="A5683" s="1"/>
    </row>
    <row r="5684" spans="1:1">
      <c r="A5684" s="1"/>
    </row>
    <row r="5685" spans="1:1">
      <c r="A5685" s="1"/>
    </row>
    <row r="5686" spans="1:1">
      <c r="A5686" s="1"/>
    </row>
    <row r="5687" spans="1:1">
      <c r="A5687" s="1"/>
    </row>
    <row r="5688" spans="1:1">
      <c r="A5688" s="1"/>
    </row>
    <row r="5689" spans="1:1">
      <c r="A5689" s="1"/>
    </row>
    <row r="5690" spans="1:1">
      <c r="A5690" s="1"/>
    </row>
    <row r="5691" spans="1:1">
      <c r="A5691" s="1"/>
    </row>
    <row r="5692" spans="1:1">
      <c r="A5692" s="1"/>
    </row>
    <row r="5693" spans="1:1">
      <c r="A5693" s="1"/>
    </row>
    <row r="5694" spans="1:1">
      <c r="A5694" s="1"/>
    </row>
    <row r="5695" spans="1:1">
      <c r="A5695" s="1"/>
    </row>
    <row r="5696" spans="1:1">
      <c r="A5696" s="1"/>
    </row>
    <row r="5697" spans="1:1">
      <c r="A5697" s="1"/>
    </row>
    <row r="5698" spans="1:1">
      <c r="A5698" s="1"/>
    </row>
    <row r="5699" spans="1:1">
      <c r="A5699" s="1"/>
    </row>
    <row r="5700" spans="1:1">
      <c r="A5700" s="1"/>
    </row>
    <row r="5701" spans="1:1">
      <c r="A5701" s="1"/>
    </row>
    <row r="5702" spans="1:1">
      <c r="A5702" s="1"/>
    </row>
    <row r="5703" spans="1:1">
      <c r="A5703" s="1"/>
    </row>
    <row r="5704" spans="1:1">
      <c r="A5704" s="1"/>
    </row>
    <row r="5705" spans="1:1">
      <c r="A5705" s="1"/>
    </row>
    <row r="5706" spans="1:1">
      <c r="A5706" s="1"/>
    </row>
    <row r="5707" spans="1:1">
      <c r="A5707" s="1"/>
    </row>
    <row r="5708" spans="1:1">
      <c r="A5708" s="1"/>
    </row>
    <row r="5709" spans="1:1">
      <c r="A5709" s="1"/>
    </row>
    <row r="5710" spans="1:1">
      <c r="A5710" s="1"/>
    </row>
    <row r="5711" spans="1:1">
      <c r="A5711" s="1"/>
    </row>
    <row r="5712" spans="1:1">
      <c r="A5712" s="1"/>
    </row>
    <row r="5713" spans="1:1">
      <c r="A5713" s="1"/>
    </row>
    <row r="5714" spans="1:1">
      <c r="A5714" s="1"/>
    </row>
    <row r="5715" spans="1:1">
      <c r="A5715" s="1"/>
    </row>
    <row r="5716" spans="1:1">
      <c r="A5716" s="1"/>
    </row>
    <row r="5717" spans="1:1">
      <c r="A5717" s="1"/>
    </row>
    <row r="5718" spans="1:1">
      <c r="A5718" s="1"/>
    </row>
    <row r="5719" spans="1:1">
      <c r="A5719" s="1"/>
    </row>
    <row r="5720" spans="1:1">
      <c r="A5720" s="1"/>
    </row>
    <row r="5721" spans="1:1">
      <c r="A5721" s="1"/>
    </row>
    <row r="5722" spans="1:1">
      <c r="A5722" s="1"/>
    </row>
    <row r="5723" spans="1:1">
      <c r="A5723" s="1"/>
    </row>
    <row r="5724" spans="1:1">
      <c r="A5724" s="1"/>
    </row>
    <row r="5725" spans="1:1">
      <c r="A5725" s="1"/>
    </row>
    <row r="5726" spans="1:1">
      <c r="A5726" s="1"/>
    </row>
    <row r="5727" spans="1:1">
      <c r="A5727" s="1"/>
    </row>
    <row r="5728" spans="1:1">
      <c r="A5728" s="1"/>
    </row>
    <row r="5729" spans="1:1">
      <c r="A5729" s="1"/>
    </row>
    <row r="5730" spans="1:1">
      <c r="A5730" s="1"/>
    </row>
    <row r="5731" spans="1:1">
      <c r="A5731" s="1"/>
    </row>
    <row r="5732" spans="1:1">
      <c r="A5732" s="1"/>
    </row>
    <row r="5733" spans="1:1">
      <c r="A5733" s="1"/>
    </row>
    <row r="5734" spans="1:1">
      <c r="A5734" s="1"/>
    </row>
    <row r="5735" spans="1:1">
      <c r="A5735" s="1"/>
    </row>
    <row r="5736" spans="1:1">
      <c r="A5736" s="1"/>
    </row>
    <row r="5737" spans="1:1">
      <c r="A5737" s="1"/>
    </row>
    <row r="5738" spans="1:1">
      <c r="A5738" s="1"/>
    </row>
    <row r="5739" spans="1:1">
      <c r="A5739" s="1"/>
    </row>
    <row r="5740" spans="1:1">
      <c r="A5740" s="1"/>
    </row>
    <row r="5741" spans="1:1">
      <c r="A5741" s="1"/>
    </row>
    <row r="5742" spans="1:1">
      <c r="A5742" s="1"/>
    </row>
    <row r="5743" spans="1:1">
      <c r="A5743" s="1"/>
    </row>
    <row r="5744" spans="1:1">
      <c r="A5744" s="1"/>
    </row>
    <row r="5745" spans="1:1">
      <c r="A5745" s="1"/>
    </row>
    <row r="5746" spans="1:1">
      <c r="A5746" s="1"/>
    </row>
    <row r="5747" spans="1:1">
      <c r="A5747" s="1"/>
    </row>
    <row r="5748" spans="1:1">
      <c r="A5748" s="1"/>
    </row>
    <row r="5749" spans="1:1">
      <c r="A5749" s="1"/>
    </row>
    <row r="5750" spans="1:1">
      <c r="A5750" s="1"/>
    </row>
    <row r="5751" spans="1:1">
      <c r="A5751" s="1"/>
    </row>
    <row r="5752" spans="1:1">
      <c r="A5752" s="1"/>
    </row>
    <row r="5753" spans="1:1">
      <c r="A5753" s="1"/>
    </row>
    <row r="5754" spans="1:1">
      <c r="A5754" s="1"/>
    </row>
    <row r="5755" spans="1:1">
      <c r="A5755" s="1"/>
    </row>
    <row r="5756" spans="1:1">
      <c r="A5756" s="1"/>
    </row>
    <row r="5757" spans="1:1">
      <c r="A5757" s="1"/>
    </row>
    <row r="5758" spans="1:1">
      <c r="A5758" s="1"/>
    </row>
    <row r="5759" spans="1:1">
      <c r="A5759" s="1"/>
    </row>
    <row r="5760" spans="1:1">
      <c r="A5760" s="1"/>
    </row>
    <row r="5761" spans="1:1">
      <c r="A5761" s="1"/>
    </row>
    <row r="5762" spans="1:1">
      <c r="A5762" s="1"/>
    </row>
    <row r="5763" spans="1:1">
      <c r="A5763" s="1"/>
    </row>
    <row r="5764" spans="1:1">
      <c r="A5764" s="1"/>
    </row>
    <row r="5765" spans="1:1">
      <c r="A5765" s="1"/>
    </row>
    <row r="5766" spans="1:1">
      <c r="A5766" s="1"/>
    </row>
    <row r="5767" spans="1:1">
      <c r="A5767" s="1"/>
    </row>
    <row r="5768" spans="1:1">
      <c r="A5768" s="1"/>
    </row>
    <row r="5769" spans="1:1">
      <c r="A5769" s="1"/>
    </row>
    <row r="5770" spans="1:1">
      <c r="A5770" s="1"/>
    </row>
    <row r="5771" spans="1:1">
      <c r="A5771" s="1"/>
    </row>
    <row r="5772" spans="1:1">
      <c r="A5772" s="1"/>
    </row>
    <row r="5773" spans="1:1">
      <c r="A5773" s="1"/>
    </row>
    <row r="5774" spans="1:1">
      <c r="A5774" s="1"/>
    </row>
    <row r="5775" spans="1:1">
      <c r="A5775" s="1"/>
    </row>
    <row r="5776" spans="1:1">
      <c r="A5776" s="1"/>
    </row>
    <row r="5777" spans="1:1">
      <c r="A5777" s="1"/>
    </row>
    <row r="5778" spans="1:1">
      <c r="A5778" s="1"/>
    </row>
    <row r="5779" spans="1:1">
      <c r="A5779" s="1"/>
    </row>
    <row r="5780" spans="1:1">
      <c r="A5780" s="1"/>
    </row>
    <row r="5781" spans="1:1">
      <c r="A5781" s="1"/>
    </row>
    <row r="5782" spans="1:1">
      <c r="A5782" s="1"/>
    </row>
    <row r="5783" spans="1:1">
      <c r="A5783" s="1"/>
    </row>
    <row r="5784" spans="1:1">
      <c r="A5784" s="1"/>
    </row>
    <row r="5785" spans="1:1">
      <c r="A5785" s="1"/>
    </row>
    <row r="5786" spans="1:1">
      <c r="A5786" s="1"/>
    </row>
    <row r="5787" spans="1:1">
      <c r="A5787" s="1"/>
    </row>
    <row r="5788" spans="1:1">
      <c r="A5788" s="1"/>
    </row>
    <row r="5789" spans="1:1">
      <c r="A5789" s="1"/>
    </row>
    <row r="5790" spans="1:1">
      <c r="A5790" s="1"/>
    </row>
    <row r="5791" spans="1:1">
      <c r="A5791" s="1"/>
    </row>
    <row r="5792" spans="1:1">
      <c r="A5792" s="1"/>
    </row>
    <row r="5793" spans="1:1">
      <c r="A5793" s="1"/>
    </row>
    <row r="5794" spans="1:1">
      <c r="A5794" s="1"/>
    </row>
    <row r="5795" spans="1:1">
      <c r="A5795" s="1"/>
    </row>
    <row r="5796" spans="1:1">
      <c r="A5796" s="1"/>
    </row>
    <row r="5797" spans="1:1">
      <c r="A5797" s="1"/>
    </row>
    <row r="5798" spans="1:1">
      <c r="A5798" s="1"/>
    </row>
    <row r="5799" spans="1:1">
      <c r="A5799" s="1"/>
    </row>
    <row r="5800" spans="1:1">
      <c r="A5800" s="1"/>
    </row>
    <row r="5801" spans="1:1">
      <c r="A5801" s="1"/>
    </row>
    <row r="5802" spans="1:1">
      <c r="A5802" s="1"/>
    </row>
    <row r="5803" spans="1:1">
      <c r="A5803" s="1"/>
    </row>
    <row r="5804" spans="1:1">
      <c r="A5804" s="1"/>
    </row>
    <row r="5805" spans="1:1">
      <c r="A5805" s="1"/>
    </row>
    <row r="5806" spans="1:1">
      <c r="A5806" s="1"/>
    </row>
    <row r="5807" spans="1:1">
      <c r="A5807" s="1"/>
    </row>
    <row r="5808" spans="1:1">
      <c r="A5808" s="1"/>
    </row>
    <row r="5809" spans="1:1">
      <c r="A5809" s="1"/>
    </row>
    <row r="5810" spans="1:1">
      <c r="A5810" s="1"/>
    </row>
    <row r="5811" spans="1:1">
      <c r="A5811" s="1"/>
    </row>
    <row r="5812" spans="1:1">
      <c r="A5812" s="1"/>
    </row>
    <row r="5813" spans="1:1">
      <c r="A5813" s="1"/>
    </row>
    <row r="5814" spans="1:1">
      <c r="A5814" s="1"/>
    </row>
    <row r="5815" spans="1:1">
      <c r="A5815" s="1"/>
    </row>
    <row r="5816" spans="1:1">
      <c r="A5816" s="1"/>
    </row>
    <row r="5817" spans="1:1">
      <c r="A5817" s="1"/>
    </row>
    <row r="5818" spans="1:1">
      <c r="A5818" s="1"/>
    </row>
    <row r="5819" spans="1:1">
      <c r="A5819" s="1"/>
    </row>
    <row r="5820" spans="1:1">
      <c r="A5820" s="1"/>
    </row>
    <row r="5821" spans="1:1">
      <c r="A5821" s="1"/>
    </row>
    <row r="5822" spans="1:1">
      <c r="A5822" s="1"/>
    </row>
    <row r="5823" spans="1:1">
      <c r="A5823" s="1"/>
    </row>
    <row r="5824" spans="1:1">
      <c r="A5824" s="1"/>
    </row>
    <row r="5825" spans="1:1">
      <c r="A5825" s="1"/>
    </row>
    <row r="5826" spans="1:1">
      <c r="A5826" s="1"/>
    </row>
    <row r="5827" spans="1:1">
      <c r="A5827" s="1"/>
    </row>
    <row r="5828" spans="1:1">
      <c r="A5828" s="1"/>
    </row>
    <row r="5829" spans="1:1">
      <c r="A5829" s="1"/>
    </row>
    <row r="5830" spans="1:1">
      <c r="A5830" s="1"/>
    </row>
    <row r="5831" spans="1:1">
      <c r="A5831" s="1"/>
    </row>
    <row r="5832" spans="1:1">
      <c r="A5832" s="1"/>
    </row>
    <row r="5833" spans="1:1">
      <c r="A5833" s="1"/>
    </row>
    <row r="5834" spans="1:1">
      <c r="A5834" s="1"/>
    </row>
    <row r="5835" spans="1:1">
      <c r="A5835" s="1"/>
    </row>
    <row r="5836" spans="1:1">
      <c r="A5836" s="1"/>
    </row>
    <row r="5837" spans="1:1">
      <c r="A5837" s="1"/>
    </row>
    <row r="5838" spans="1:1">
      <c r="A5838" s="1"/>
    </row>
    <row r="5839" spans="1:1">
      <c r="A5839" s="1"/>
    </row>
    <row r="5840" spans="1:1">
      <c r="A5840" s="1"/>
    </row>
    <row r="5841" spans="1:1">
      <c r="A5841" s="1"/>
    </row>
    <row r="5842" spans="1:1">
      <c r="A5842" s="1"/>
    </row>
    <row r="5843" spans="1:1">
      <c r="A5843" s="1"/>
    </row>
    <row r="5844" spans="1:1">
      <c r="A5844" s="1"/>
    </row>
    <row r="5845" spans="1:1">
      <c r="A5845" s="1"/>
    </row>
    <row r="5846" spans="1:1">
      <c r="A5846" s="1"/>
    </row>
    <row r="5847" spans="1:1">
      <c r="A5847" s="1"/>
    </row>
    <row r="5848" spans="1:1">
      <c r="A5848" s="1"/>
    </row>
    <row r="5849" spans="1:1">
      <c r="A5849" s="1"/>
    </row>
    <row r="5850" spans="1:1">
      <c r="A5850" s="1"/>
    </row>
    <row r="5851" spans="1:1">
      <c r="A5851" s="1"/>
    </row>
    <row r="5852" spans="1:1">
      <c r="A5852" s="1"/>
    </row>
    <row r="5853" spans="1:1">
      <c r="A5853" s="1"/>
    </row>
    <row r="5854" spans="1:1">
      <c r="A5854" s="1"/>
    </row>
    <row r="5855" spans="1:1">
      <c r="A5855" s="1"/>
    </row>
    <row r="5856" spans="1:1">
      <c r="A5856" s="1"/>
    </row>
    <row r="5857" spans="1:1">
      <c r="A5857" s="1"/>
    </row>
    <row r="5858" spans="1:1">
      <c r="A5858" s="1"/>
    </row>
    <row r="5859" spans="1:1">
      <c r="A5859" s="1"/>
    </row>
    <row r="5860" spans="1:1">
      <c r="A5860" s="1"/>
    </row>
    <row r="5861" spans="1:1">
      <c r="A5861" s="1"/>
    </row>
    <row r="5862" spans="1:1">
      <c r="A5862" s="1"/>
    </row>
    <row r="5863" spans="1:1">
      <c r="A5863" s="1"/>
    </row>
    <row r="5864" spans="1:1">
      <c r="A5864" s="1"/>
    </row>
    <row r="5865" spans="1:1">
      <c r="A5865" s="1"/>
    </row>
    <row r="5866" spans="1:1">
      <c r="A5866" s="1"/>
    </row>
    <row r="5867" spans="1:1">
      <c r="A5867" s="1"/>
    </row>
    <row r="5868" spans="1:1">
      <c r="A5868" s="1"/>
    </row>
    <row r="5869" spans="1:1">
      <c r="A5869" s="1"/>
    </row>
    <row r="5870" spans="1:1">
      <c r="A5870" s="1"/>
    </row>
    <row r="5871" spans="1:1">
      <c r="A5871" s="1"/>
    </row>
    <row r="5872" spans="1:1">
      <c r="A5872" s="1"/>
    </row>
    <row r="5873" spans="1:1">
      <c r="A5873" s="1"/>
    </row>
    <row r="5874" spans="1:1">
      <c r="A5874" s="1"/>
    </row>
    <row r="5875" spans="1:1">
      <c r="A5875" s="1"/>
    </row>
    <row r="5876" spans="1:1">
      <c r="A5876" s="1"/>
    </row>
    <row r="5877" spans="1:1">
      <c r="A5877" s="1"/>
    </row>
    <row r="5878" spans="1:1">
      <c r="A5878" s="1"/>
    </row>
    <row r="5879" spans="1:1">
      <c r="A5879" s="1"/>
    </row>
    <row r="5880" spans="1:1">
      <c r="A5880" s="1"/>
    </row>
    <row r="5881" spans="1:1">
      <c r="A5881" s="1"/>
    </row>
    <row r="5882" spans="1:1">
      <c r="A5882" s="1"/>
    </row>
    <row r="5883" spans="1:1">
      <c r="A5883" s="1"/>
    </row>
    <row r="5884" spans="1:1">
      <c r="A5884" s="1"/>
    </row>
    <row r="5885" spans="1:1">
      <c r="A5885" s="1"/>
    </row>
    <row r="5886" spans="1:1">
      <c r="A5886" s="1"/>
    </row>
    <row r="5887" spans="1:1">
      <c r="A5887" s="1"/>
    </row>
    <row r="5888" spans="1:1">
      <c r="A5888" s="1"/>
    </row>
    <row r="5889" spans="1:1">
      <c r="A5889" s="1"/>
    </row>
    <row r="5890" spans="1:1">
      <c r="A5890" s="1"/>
    </row>
    <row r="5891" spans="1:1">
      <c r="A5891" s="1"/>
    </row>
    <row r="5892" spans="1:1">
      <c r="A5892" s="1"/>
    </row>
    <row r="5893" spans="1:1">
      <c r="A5893" s="1"/>
    </row>
    <row r="5894" spans="1:1">
      <c r="A5894" s="1"/>
    </row>
    <row r="5895" spans="1:1">
      <c r="A5895" s="1"/>
    </row>
    <row r="5896" spans="1:1">
      <c r="A5896" s="1"/>
    </row>
    <row r="5897" spans="1:1">
      <c r="A5897" s="1"/>
    </row>
    <row r="5898" spans="1:1">
      <c r="A5898" s="1"/>
    </row>
    <row r="5899" spans="1:1">
      <c r="A5899" s="1"/>
    </row>
    <row r="5900" spans="1:1">
      <c r="A5900" s="1"/>
    </row>
    <row r="5901" spans="1:1">
      <c r="A5901" s="1"/>
    </row>
    <row r="5902" spans="1:1">
      <c r="A5902" s="1"/>
    </row>
    <row r="5903" spans="1:1">
      <c r="A5903" s="1"/>
    </row>
    <row r="5904" spans="1:1">
      <c r="A5904" s="1"/>
    </row>
    <row r="5905" spans="1:1">
      <c r="A5905" s="1"/>
    </row>
    <row r="5906" spans="1:1">
      <c r="A5906" s="1"/>
    </row>
    <row r="5907" spans="1:1">
      <c r="A5907" s="1"/>
    </row>
    <row r="5908" spans="1:1">
      <c r="A5908" s="1"/>
    </row>
    <row r="5909" spans="1:1">
      <c r="A5909" s="1"/>
    </row>
    <row r="5910" spans="1:1">
      <c r="A5910" s="1"/>
    </row>
    <row r="5911" spans="1:1">
      <c r="A5911" s="1"/>
    </row>
    <row r="5912" spans="1:1">
      <c r="A5912" s="1"/>
    </row>
    <row r="5913" spans="1:1">
      <c r="A5913" s="1"/>
    </row>
    <row r="5914" spans="1:1">
      <c r="A5914" s="1"/>
    </row>
    <row r="5915" spans="1:1">
      <c r="A5915" s="1"/>
    </row>
    <row r="5916" spans="1:1">
      <c r="A5916" s="1"/>
    </row>
    <row r="5917" spans="1:1">
      <c r="A5917" s="1"/>
    </row>
    <row r="5918" spans="1:1">
      <c r="A5918" s="1"/>
    </row>
    <row r="5919" spans="1:1">
      <c r="A5919" s="1"/>
    </row>
    <row r="5920" spans="1:1">
      <c r="A5920" s="1"/>
    </row>
    <row r="5921" spans="1:1">
      <c r="A5921" s="1"/>
    </row>
    <row r="5922" spans="1:1">
      <c r="A5922" s="1"/>
    </row>
    <row r="5923" spans="1:1">
      <c r="A5923" s="1"/>
    </row>
    <row r="5924" spans="1:1">
      <c r="A5924" s="1"/>
    </row>
    <row r="5925" spans="1:1">
      <c r="A5925" s="1"/>
    </row>
    <row r="5926" spans="1:1">
      <c r="A5926" s="1"/>
    </row>
    <row r="5927" spans="1:1">
      <c r="A5927" s="1"/>
    </row>
    <row r="5928" spans="1:1">
      <c r="A5928" s="1"/>
    </row>
    <row r="5929" spans="1:1">
      <c r="A5929" s="1"/>
    </row>
    <row r="5930" spans="1:1">
      <c r="A5930" s="1"/>
    </row>
    <row r="5931" spans="1:1">
      <c r="A5931" s="1"/>
    </row>
    <row r="5932" spans="1:1">
      <c r="A5932" s="1"/>
    </row>
    <row r="5933" spans="1:1">
      <c r="A5933" s="1"/>
    </row>
    <row r="5934" spans="1:1">
      <c r="A5934" s="1"/>
    </row>
    <row r="5935" spans="1:1">
      <c r="A5935" s="1"/>
    </row>
    <row r="5936" spans="1:1">
      <c r="A5936" s="1"/>
    </row>
    <row r="5937" spans="1:1">
      <c r="A5937" s="1"/>
    </row>
    <row r="5938" spans="1:1">
      <c r="A5938" s="1"/>
    </row>
    <row r="5939" spans="1:1">
      <c r="A5939" s="1"/>
    </row>
    <row r="5940" spans="1:1">
      <c r="A5940" s="1"/>
    </row>
    <row r="5941" spans="1:1">
      <c r="A5941" s="1"/>
    </row>
    <row r="5942" spans="1:1">
      <c r="A5942" s="1"/>
    </row>
    <row r="5943" spans="1:1">
      <c r="A5943" s="1"/>
    </row>
    <row r="5944" spans="1:1">
      <c r="A5944" s="1"/>
    </row>
    <row r="5945" spans="1:1">
      <c r="A5945" s="1"/>
    </row>
    <row r="5946" spans="1:1">
      <c r="A5946" s="1"/>
    </row>
    <row r="5947" spans="1:1">
      <c r="A5947" s="1"/>
    </row>
    <row r="5948" spans="1:1">
      <c r="A5948" s="1"/>
    </row>
    <row r="5949" spans="1:1">
      <c r="A5949" s="1"/>
    </row>
    <row r="5950" spans="1:1">
      <c r="A5950" s="1"/>
    </row>
    <row r="5951" spans="1:1">
      <c r="A5951" s="1"/>
    </row>
    <row r="5952" spans="1:1">
      <c r="A5952" s="1"/>
    </row>
    <row r="5953" spans="1:1">
      <c r="A5953" s="1"/>
    </row>
    <row r="5954" spans="1:1">
      <c r="A5954" s="1"/>
    </row>
    <row r="5955" spans="1:1">
      <c r="A5955" s="1"/>
    </row>
    <row r="5956" spans="1:1">
      <c r="A5956" s="1"/>
    </row>
    <row r="5957" spans="1:1">
      <c r="A5957" s="1"/>
    </row>
    <row r="5958" spans="1:1">
      <c r="A5958" s="1"/>
    </row>
    <row r="5959" spans="1:1">
      <c r="A5959" s="1"/>
    </row>
    <row r="5960" spans="1:1">
      <c r="A5960" s="1"/>
    </row>
    <row r="5961" spans="1:1">
      <c r="A5961" s="1"/>
    </row>
    <row r="5962" spans="1:1">
      <c r="A5962" s="1"/>
    </row>
    <row r="5963" spans="1:1">
      <c r="A5963" s="1"/>
    </row>
    <row r="5964" spans="1:1">
      <c r="A5964" s="1"/>
    </row>
    <row r="5965" spans="1:1">
      <c r="A5965" s="1"/>
    </row>
    <row r="5966" spans="1:1">
      <c r="A5966" s="1"/>
    </row>
    <row r="5967" spans="1:1">
      <c r="A5967" s="1"/>
    </row>
    <row r="5968" spans="1:1">
      <c r="A5968" s="1"/>
    </row>
    <row r="5969" spans="1:1">
      <c r="A5969" s="1"/>
    </row>
    <row r="5970" spans="1:1">
      <c r="A5970" s="1"/>
    </row>
    <row r="5971" spans="1:1">
      <c r="A5971" s="1"/>
    </row>
    <row r="5972" spans="1:1">
      <c r="A5972" s="1"/>
    </row>
    <row r="5973" spans="1:1">
      <c r="A5973" s="1"/>
    </row>
    <row r="5974" spans="1:1">
      <c r="A5974" s="1"/>
    </row>
    <row r="5975" spans="1:1">
      <c r="A5975" s="1"/>
    </row>
    <row r="5976" spans="1:1">
      <c r="A5976" s="1"/>
    </row>
    <row r="5977" spans="1:1">
      <c r="A5977" s="1"/>
    </row>
    <row r="5978" spans="1:1">
      <c r="A5978" s="1"/>
    </row>
    <row r="5979" spans="1:1">
      <c r="A5979" s="1"/>
    </row>
    <row r="5980" spans="1:1">
      <c r="A5980" s="1"/>
    </row>
    <row r="5981" spans="1:1">
      <c r="A5981" s="1"/>
    </row>
    <row r="5982" spans="1:1">
      <c r="A5982" s="1"/>
    </row>
    <row r="5983" spans="1:1">
      <c r="A5983" s="1"/>
    </row>
    <row r="5984" spans="1:1">
      <c r="A5984" s="1"/>
    </row>
    <row r="5985" spans="1:1">
      <c r="A5985" s="1"/>
    </row>
    <row r="5986" spans="1:1">
      <c r="A5986" s="1"/>
    </row>
    <row r="5987" spans="1:1">
      <c r="A5987" s="1"/>
    </row>
    <row r="5988" spans="1:1">
      <c r="A5988" s="1"/>
    </row>
    <row r="5989" spans="1:1">
      <c r="A5989" s="1"/>
    </row>
    <row r="5990" spans="1:1">
      <c r="A5990" s="1"/>
    </row>
    <row r="5991" spans="1:1">
      <c r="A5991" s="1"/>
    </row>
    <row r="5992" spans="1:1">
      <c r="A5992" s="1"/>
    </row>
    <row r="5993" spans="1:1">
      <c r="A5993" s="1"/>
    </row>
    <row r="5994" spans="1:1">
      <c r="A5994" s="1"/>
    </row>
    <row r="5995" spans="1:1">
      <c r="A5995" s="1"/>
    </row>
    <row r="5996" spans="1:1">
      <c r="A5996" s="1"/>
    </row>
    <row r="5997" spans="1:1">
      <c r="A5997" s="1"/>
    </row>
    <row r="5998" spans="1:1">
      <c r="A5998" s="1"/>
    </row>
    <row r="5999" spans="1:1">
      <c r="A5999" s="1"/>
    </row>
    <row r="6000" spans="1:1">
      <c r="A6000" s="1"/>
    </row>
    <row r="6001" spans="1:1">
      <c r="A6001" s="1"/>
    </row>
    <row r="6002" spans="1:1">
      <c r="A6002" s="1"/>
    </row>
    <row r="6003" spans="1:1">
      <c r="A6003" s="1"/>
    </row>
    <row r="6004" spans="1:1">
      <c r="A6004" s="1"/>
    </row>
    <row r="6005" spans="1:1">
      <c r="A6005" s="1"/>
    </row>
    <row r="6006" spans="1:1">
      <c r="A6006" s="1"/>
    </row>
    <row r="6007" spans="1:1">
      <c r="A6007" s="1"/>
    </row>
    <row r="6008" spans="1:1">
      <c r="A6008" s="1"/>
    </row>
    <row r="6009" spans="1:1">
      <c r="A6009" s="1"/>
    </row>
    <row r="6010" spans="1:1">
      <c r="A6010" s="1"/>
    </row>
    <row r="6011" spans="1:1">
      <c r="A6011" s="1"/>
    </row>
    <row r="6012" spans="1:1">
      <c r="A6012" s="1"/>
    </row>
    <row r="6013" spans="1:1">
      <c r="A6013" s="1"/>
    </row>
    <row r="6014" spans="1:1">
      <c r="A6014" s="1"/>
    </row>
    <row r="6015" spans="1:1">
      <c r="A6015" s="1"/>
    </row>
    <row r="6016" spans="1:1">
      <c r="A6016" s="1"/>
    </row>
    <row r="6017" spans="1:1">
      <c r="A6017" s="1"/>
    </row>
    <row r="6018" spans="1:1">
      <c r="A6018" s="1"/>
    </row>
    <row r="6019" spans="1:1">
      <c r="A6019" s="1"/>
    </row>
    <row r="6020" spans="1:1">
      <c r="A6020" s="1"/>
    </row>
    <row r="6021" spans="1:1">
      <c r="A6021" s="1"/>
    </row>
    <row r="6022" spans="1:1">
      <c r="A6022" s="1"/>
    </row>
    <row r="6023" spans="1:1">
      <c r="A6023" s="1"/>
    </row>
    <row r="6024" spans="1:1">
      <c r="A6024" s="1"/>
    </row>
    <row r="6025" spans="1:1">
      <c r="A6025" s="1"/>
    </row>
    <row r="6026" spans="1:1">
      <c r="A6026" s="1"/>
    </row>
    <row r="6027" spans="1:1">
      <c r="A6027" s="1"/>
    </row>
    <row r="6028" spans="1:1">
      <c r="A6028" s="1"/>
    </row>
    <row r="6029" spans="1:1">
      <c r="A6029" s="1"/>
    </row>
    <row r="6030" spans="1:1">
      <c r="A6030" s="1"/>
    </row>
    <row r="6031" spans="1:1">
      <c r="A6031" s="1"/>
    </row>
    <row r="6032" spans="1:1">
      <c r="A6032" s="1"/>
    </row>
    <row r="6033" spans="1:1">
      <c r="A6033" s="1"/>
    </row>
    <row r="6034" spans="1:1">
      <c r="A6034" s="1"/>
    </row>
    <row r="6035" spans="1:1">
      <c r="A6035" s="1"/>
    </row>
    <row r="6036" spans="1:1">
      <c r="A6036" s="1"/>
    </row>
    <row r="6037" spans="1:1">
      <c r="A6037" s="1"/>
    </row>
    <row r="6038" spans="1:1">
      <c r="A6038" s="1"/>
    </row>
    <row r="6039" spans="1:1">
      <c r="A6039" s="1"/>
    </row>
    <row r="6040" spans="1:1">
      <c r="A6040" s="1"/>
    </row>
    <row r="6041" spans="1:1">
      <c r="A6041" s="1"/>
    </row>
    <row r="6042" spans="1:1">
      <c r="A6042" s="1"/>
    </row>
    <row r="6043" spans="1:1">
      <c r="A6043" s="1"/>
    </row>
    <row r="6044" spans="1:1">
      <c r="A6044" s="1"/>
    </row>
    <row r="6045" spans="1:1">
      <c r="A6045" s="1"/>
    </row>
    <row r="6046" spans="1:1">
      <c r="A6046" s="1"/>
    </row>
    <row r="6047" spans="1:1">
      <c r="A6047" s="1"/>
    </row>
    <row r="6048" spans="1:1">
      <c r="A6048" s="1"/>
    </row>
    <row r="6049" spans="1:1">
      <c r="A6049" s="1"/>
    </row>
    <row r="6050" spans="1:1">
      <c r="A6050" s="1"/>
    </row>
    <row r="6051" spans="1:1">
      <c r="A6051" s="1"/>
    </row>
    <row r="6052" spans="1:1">
      <c r="A6052" s="1"/>
    </row>
    <row r="6053" spans="1:1">
      <c r="A6053" s="1"/>
    </row>
    <row r="6054" spans="1:1">
      <c r="A6054" s="1"/>
    </row>
    <row r="6055" spans="1:1">
      <c r="A6055" s="1"/>
    </row>
    <row r="6056" spans="1:1">
      <c r="A6056" s="1"/>
    </row>
    <row r="6057" spans="1:1">
      <c r="A6057" s="1"/>
    </row>
    <row r="6058" spans="1:1">
      <c r="A6058" s="1"/>
    </row>
    <row r="6059" spans="1:1">
      <c r="A6059" s="1"/>
    </row>
    <row r="6060" spans="1:1">
      <c r="A6060" s="1"/>
    </row>
    <row r="6061" spans="1:1">
      <c r="A6061" s="1"/>
    </row>
    <row r="6062" spans="1:1">
      <c r="A6062" s="1"/>
    </row>
    <row r="6063" spans="1:1">
      <c r="A6063" s="1"/>
    </row>
    <row r="6064" spans="1:1">
      <c r="A6064" s="1"/>
    </row>
    <row r="6065" spans="1:1">
      <c r="A6065" s="1"/>
    </row>
    <row r="6066" spans="1:1">
      <c r="A6066" s="1"/>
    </row>
    <row r="6067" spans="1:1">
      <c r="A6067" s="1"/>
    </row>
    <row r="6068" spans="1:1">
      <c r="A6068" s="1"/>
    </row>
    <row r="6069" spans="1:1">
      <c r="A6069" s="1"/>
    </row>
    <row r="6070" spans="1:1">
      <c r="A6070" s="1"/>
    </row>
    <row r="6071" spans="1:1">
      <c r="A6071" s="1"/>
    </row>
    <row r="6072" spans="1:1">
      <c r="A6072" s="1"/>
    </row>
    <row r="6073" spans="1:1">
      <c r="A6073" s="1"/>
    </row>
    <row r="6074" spans="1:1">
      <c r="A6074" s="1"/>
    </row>
    <row r="6075" spans="1:1">
      <c r="A6075" s="1"/>
    </row>
    <row r="6076" spans="1:1">
      <c r="A6076" s="1"/>
    </row>
    <row r="6077" spans="1:1">
      <c r="A6077" s="1"/>
    </row>
    <row r="6078" spans="1:1">
      <c r="A6078" s="1"/>
    </row>
    <row r="6079" spans="1:1">
      <c r="A6079" s="1"/>
    </row>
    <row r="6080" spans="1:1">
      <c r="A6080" s="1"/>
    </row>
    <row r="6081" spans="1:1">
      <c r="A6081" s="1"/>
    </row>
    <row r="6082" spans="1:1">
      <c r="A6082" s="1"/>
    </row>
    <row r="6083" spans="1:1">
      <c r="A6083" s="1"/>
    </row>
    <row r="6084" spans="1:1">
      <c r="A6084" s="1"/>
    </row>
    <row r="6085" spans="1:1">
      <c r="A6085" s="1"/>
    </row>
    <row r="6086" spans="1:1">
      <c r="A6086" s="1"/>
    </row>
    <row r="6087" spans="1:1">
      <c r="A6087" s="1"/>
    </row>
    <row r="6088" spans="1:1">
      <c r="A6088" s="1"/>
    </row>
    <row r="6089" spans="1:1">
      <c r="A6089" s="1"/>
    </row>
    <row r="6090" spans="1:1">
      <c r="A6090" s="1"/>
    </row>
    <row r="6091" spans="1:1">
      <c r="A6091" s="1"/>
    </row>
    <row r="6092" spans="1:1">
      <c r="A6092" s="1"/>
    </row>
    <row r="6093" spans="1:1">
      <c r="A6093" s="1"/>
    </row>
    <row r="6094" spans="1:1">
      <c r="A6094" s="1"/>
    </row>
    <row r="6095" spans="1:1">
      <c r="A6095" s="1"/>
    </row>
    <row r="6096" spans="1:1">
      <c r="A6096" s="1"/>
    </row>
    <row r="6097" spans="1:1">
      <c r="A6097" s="1"/>
    </row>
    <row r="6098" spans="1:1">
      <c r="A6098" s="1"/>
    </row>
    <row r="6099" spans="1:1">
      <c r="A6099" s="1"/>
    </row>
    <row r="6100" spans="1:1">
      <c r="A6100" s="1"/>
    </row>
    <row r="6101" spans="1:1">
      <c r="A6101" s="1"/>
    </row>
    <row r="6102" spans="1:1">
      <c r="A6102" s="1"/>
    </row>
    <row r="6103" spans="1:1">
      <c r="A6103" s="1"/>
    </row>
    <row r="6104" spans="1:1">
      <c r="A6104" s="1"/>
    </row>
    <row r="6105" spans="1:1">
      <c r="A6105" s="1"/>
    </row>
    <row r="6106" spans="1:1">
      <c r="A6106" s="1"/>
    </row>
    <row r="6107" spans="1:1">
      <c r="A6107" s="1"/>
    </row>
    <row r="6108" spans="1:1">
      <c r="A6108" s="1"/>
    </row>
    <row r="6109" spans="1:1">
      <c r="A6109" s="1"/>
    </row>
    <row r="6110" spans="1:1">
      <c r="A6110" s="1"/>
    </row>
    <row r="6111" spans="1:1">
      <c r="A6111" s="1"/>
    </row>
    <row r="6112" spans="1:1">
      <c r="A6112" s="1"/>
    </row>
    <row r="6113" spans="1:1">
      <c r="A6113" s="1"/>
    </row>
    <row r="6114" spans="1:1">
      <c r="A6114" s="1"/>
    </row>
    <row r="6115" spans="1:1">
      <c r="A6115" s="1"/>
    </row>
    <row r="6116" spans="1:1">
      <c r="A6116" s="1"/>
    </row>
    <row r="6117" spans="1:1">
      <c r="A6117" s="1"/>
    </row>
    <row r="6118" spans="1:1">
      <c r="A6118" s="1"/>
    </row>
    <row r="6119" spans="1:1">
      <c r="A6119" s="1"/>
    </row>
    <row r="6120" spans="1:1">
      <c r="A6120" s="1"/>
    </row>
    <row r="6121" spans="1:1">
      <c r="A6121" s="1"/>
    </row>
    <row r="6122" spans="1:1">
      <c r="A6122" s="1"/>
    </row>
    <row r="6123" spans="1:1">
      <c r="A6123" s="1"/>
    </row>
    <row r="6124" spans="1:1">
      <c r="A6124" s="1"/>
    </row>
    <row r="6125" spans="1:1">
      <c r="A6125" s="1"/>
    </row>
    <row r="6126" spans="1:1">
      <c r="A6126" s="1"/>
    </row>
    <row r="6127" spans="1:1">
      <c r="A6127" s="1"/>
    </row>
    <row r="6128" spans="1:1">
      <c r="A6128" s="1"/>
    </row>
    <row r="6129" spans="1:1">
      <c r="A6129" s="1"/>
    </row>
    <row r="6130" spans="1:1">
      <c r="A6130" s="1"/>
    </row>
    <row r="6131" spans="1:1">
      <c r="A6131" s="1"/>
    </row>
    <row r="6132" spans="1:1">
      <c r="A6132" s="1"/>
    </row>
    <row r="6133" spans="1:1">
      <c r="A6133" s="1"/>
    </row>
    <row r="6134" spans="1:1">
      <c r="A6134" s="1"/>
    </row>
    <row r="6135" spans="1:1">
      <c r="A6135" s="1"/>
    </row>
    <row r="6136" spans="1:1">
      <c r="A6136" s="1"/>
    </row>
    <row r="6137" spans="1:1">
      <c r="A6137" s="1"/>
    </row>
    <row r="6138" spans="1:1">
      <c r="A6138" s="1"/>
    </row>
    <row r="6139" spans="1:1">
      <c r="A6139" s="1"/>
    </row>
    <row r="6140" spans="1:1">
      <c r="A6140" s="1"/>
    </row>
    <row r="6141" spans="1:1">
      <c r="A6141" s="1"/>
    </row>
    <row r="6142" spans="1:1">
      <c r="A6142" s="1"/>
    </row>
    <row r="6143" spans="1:1">
      <c r="A6143" s="1"/>
    </row>
    <row r="6144" spans="1:1">
      <c r="A6144" s="1"/>
    </row>
    <row r="6145" spans="1:1">
      <c r="A6145" s="1"/>
    </row>
    <row r="6146" spans="1:1">
      <c r="A6146" s="1"/>
    </row>
    <row r="6147" spans="1:1">
      <c r="A6147" s="1"/>
    </row>
    <row r="6148" spans="1:1">
      <c r="A6148" s="1"/>
    </row>
    <row r="6149" spans="1:1">
      <c r="A6149" s="1"/>
    </row>
    <row r="6150" spans="1:1">
      <c r="A6150" s="1"/>
    </row>
    <row r="6151" spans="1:1">
      <c r="A6151" s="1"/>
    </row>
    <row r="6152" spans="1:1">
      <c r="A6152" s="1"/>
    </row>
    <row r="6153" spans="1:1">
      <c r="A6153" s="1"/>
    </row>
    <row r="6154" spans="1:1">
      <c r="A6154" s="1"/>
    </row>
    <row r="6155" spans="1:1">
      <c r="A6155" s="1"/>
    </row>
    <row r="6156" spans="1:1">
      <c r="A6156" s="1"/>
    </row>
    <row r="6157" spans="1:1">
      <c r="A6157" s="1"/>
    </row>
    <row r="6158" spans="1:1">
      <c r="A6158" s="1"/>
    </row>
    <row r="6159" spans="1:1">
      <c r="A6159" s="1"/>
    </row>
    <row r="6160" spans="1:1">
      <c r="A6160" s="1"/>
    </row>
    <row r="6161" spans="1:1">
      <c r="A6161" s="1"/>
    </row>
    <row r="6162" spans="1:1">
      <c r="A6162" s="1"/>
    </row>
    <row r="6163" spans="1:1">
      <c r="A6163" s="1"/>
    </row>
    <row r="6164" spans="1:1">
      <c r="A6164" s="1"/>
    </row>
    <row r="6165" spans="1:1">
      <c r="A6165" s="1"/>
    </row>
    <row r="6166" spans="1:1">
      <c r="A6166" s="1"/>
    </row>
    <row r="6167" spans="1:1">
      <c r="A6167" s="1"/>
    </row>
    <row r="6168" spans="1:1">
      <c r="A6168" s="1"/>
    </row>
    <row r="6169" spans="1:1">
      <c r="A6169" s="1"/>
    </row>
    <row r="6170" spans="1:1">
      <c r="A6170" s="1"/>
    </row>
    <row r="6171" spans="1:1">
      <c r="A6171" s="1"/>
    </row>
    <row r="6172" spans="1:1">
      <c r="A6172" s="1"/>
    </row>
    <row r="6173" spans="1:1">
      <c r="A6173" s="1"/>
    </row>
    <row r="6174" spans="1:1">
      <c r="A6174" s="1"/>
    </row>
    <row r="6175" spans="1:1">
      <c r="A6175" s="1"/>
    </row>
    <row r="6176" spans="1:1">
      <c r="A6176" s="1"/>
    </row>
    <row r="6177" spans="1:1">
      <c r="A6177" s="1"/>
    </row>
    <row r="6178" spans="1:1">
      <c r="A6178" s="1"/>
    </row>
    <row r="6179" spans="1:1">
      <c r="A6179" s="1"/>
    </row>
    <row r="6180" spans="1:1">
      <c r="A6180" s="1"/>
    </row>
    <row r="6181" spans="1:1">
      <c r="A6181" s="1"/>
    </row>
    <row r="6182" spans="1:1">
      <c r="A6182" s="1"/>
    </row>
    <row r="6183" spans="1:1">
      <c r="A6183" s="1"/>
    </row>
    <row r="6184" spans="1:1">
      <c r="A6184" s="1"/>
    </row>
    <row r="6185" spans="1:1">
      <c r="A6185" s="1"/>
    </row>
    <row r="6186" spans="1:1">
      <c r="A6186" s="1"/>
    </row>
    <row r="6187" spans="1:1">
      <c r="A6187" s="1"/>
    </row>
    <row r="6188" spans="1:1">
      <c r="A6188" s="1"/>
    </row>
    <row r="6189" spans="1:1">
      <c r="A6189" s="1"/>
    </row>
    <row r="6190" spans="1:1">
      <c r="A6190" s="1"/>
    </row>
    <row r="6191" spans="1:1">
      <c r="A6191" s="1"/>
    </row>
    <row r="6192" spans="1:1">
      <c r="A6192" s="1"/>
    </row>
    <row r="6193" spans="1:1">
      <c r="A6193" s="1"/>
    </row>
    <row r="6194" spans="1:1">
      <c r="A6194" s="1"/>
    </row>
    <row r="6195" spans="1:1">
      <c r="A6195" s="1"/>
    </row>
    <row r="6196" spans="1:1">
      <c r="A6196" s="1"/>
    </row>
    <row r="6197" spans="1:1">
      <c r="A6197" s="1"/>
    </row>
    <row r="6198" spans="1:1">
      <c r="A6198" s="1"/>
    </row>
    <row r="6199" spans="1:1">
      <c r="A6199" s="1"/>
    </row>
    <row r="6200" spans="1:1">
      <c r="A6200" s="1"/>
    </row>
    <row r="6201" spans="1:1">
      <c r="A6201" s="1"/>
    </row>
    <row r="6202" spans="1:1">
      <c r="A6202" s="1"/>
    </row>
    <row r="6203" spans="1:1">
      <c r="A6203" s="1"/>
    </row>
    <row r="6204" spans="1:1">
      <c r="A6204" s="1"/>
    </row>
    <row r="6205" spans="1:1">
      <c r="A6205" s="1"/>
    </row>
    <row r="6206" spans="1:1">
      <c r="A6206" s="1"/>
    </row>
    <row r="6207" spans="1:1">
      <c r="A6207" s="1"/>
    </row>
    <row r="6208" spans="1:1">
      <c r="A6208" s="1"/>
    </row>
    <row r="6209" spans="1:1">
      <c r="A6209" s="1"/>
    </row>
    <row r="6210" spans="1:1">
      <c r="A6210" s="1"/>
    </row>
    <row r="6211" spans="1:1">
      <c r="A6211" s="1"/>
    </row>
    <row r="6212" spans="1:1">
      <c r="A6212" s="1"/>
    </row>
    <row r="6213" spans="1:1">
      <c r="A6213" s="1"/>
    </row>
    <row r="6214" spans="1:1">
      <c r="A6214" s="1"/>
    </row>
    <row r="6215" spans="1:1">
      <c r="A6215" s="1"/>
    </row>
    <row r="6216" spans="1:1">
      <c r="A6216" s="1"/>
    </row>
    <row r="6217" spans="1:1">
      <c r="A6217" s="1"/>
    </row>
    <row r="6218" spans="1:1">
      <c r="A6218" s="1"/>
    </row>
    <row r="6219" spans="1:1">
      <c r="A6219" s="1"/>
    </row>
    <row r="6220" spans="1:1">
      <c r="A6220" s="1"/>
    </row>
    <row r="6221" spans="1:1">
      <c r="A6221" s="1"/>
    </row>
    <row r="6222" spans="1:1">
      <c r="A6222" s="1"/>
    </row>
    <row r="6223" spans="1:1">
      <c r="A6223" s="1"/>
    </row>
    <row r="6224" spans="1:1">
      <c r="A6224" s="1"/>
    </row>
    <row r="6225" spans="1:1">
      <c r="A6225" s="1"/>
    </row>
    <row r="6226" spans="1:1">
      <c r="A6226" s="1"/>
    </row>
    <row r="6227" spans="1:1">
      <c r="A6227" s="1"/>
    </row>
    <row r="6228" spans="1:1">
      <c r="A6228" s="1"/>
    </row>
    <row r="6229" spans="1:1">
      <c r="A6229" s="1"/>
    </row>
    <row r="6230" spans="1:1">
      <c r="A6230" s="1"/>
    </row>
    <row r="6231" spans="1:1">
      <c r="A6231" s="1"/>
    </row>
    <row r="6232" spans="1:1">
      <c r="A6232" s="1"/>
    </row>
    <row r="6233" spans="1:1">
      <c r="A6233" s="1"/>
    </row>
    <row r="6234" spans="1:1">
      <c r="A6234" s="1"/>
    </row>
    <row r="6235" spans="1:1">
      <c r="A6235" s="1"/>
    </row>
    <row r="6236" spans="1:1">
      <c r="A6236" s="1"/>
    </row>
    <row r="6237" spans="1:1">
      <c r="A6237" s="1"/>
    </row>
    <row r="6238" spans="1:1">
      <c r="A6238" s="1"/>
    </row>
    <row r="6239" spans="1:1">
      <c r="A6239" s="1"/>
    </row>
    <row r="6240" spans="1:1">
      <c r="A6240" s="1"/>
    </row>
    <row r="6241" spans="1:1">
      <c r="A6241" s="1"/>
    </row>
    <row r="6242" spans="1:1">
      <c r="A6242" s="1"/>
    </row>
    <row r="6243" spans="1:1">
      <c r="A6243" s="1"/>
    </row>
    <row r="6244" spans="1:1">
      <c r="A6244" s="1"/>
    </row>
    <row r="6245" spans="1:1">
      <c r="A6245" s="1"/>
    </row>
    <row r="6246" spans="1:1">
      <c r="A6246" s="1"/>
    </row>
    <row r="6247" spans="1:1">
      <c r="A6247" s="1"/>
    </row>
    <row r="6248" spans="1:1">
      <c r="A6248" s="1"/>
    </row>
    <row r="6249" spans="1:1">
      <c r="A6249" s="1"/>
    </row>
    <row r="6250" spans="1:1">
      <c r="A6250" s="1"/>
    </row>
    <row r="6251" spans="1:1">
      <c r="A6251" s="1"/>
    </row>
    <row r="6252" spans="1:1">
      <c r="A6252" s="1"/>
    </row>
    <row r="6253" spans="1:1">
      <c r="A6253" s="1"/>
    </row>
    <row r="6254" spans="1:1">
      <c r="A6254" s="1"/>
    </row>
    <row r="6255" spans="1:1">
      <c r="A6255" s="1"/>
    </row>
    <row r="6256" spans="1:1">
      <c r="A6256" s="1"/>
    </row>
    <row r="6257" spans="1:1">
      <c r="A6257" s="1"/>
    </row>
    <row r="6258" spans="1:1">
      <c r="A6258" s="1"/>
    </row>
    <row r="6259" spans="1:1">
      <c r="A6259" s="1"/>
    </row>
    <row r="6260" spans="1:1">
      <c r="A6260" s="1"/>
    </row>
    <row r="6261" spans="1:1">
      <c r="A6261" s="1"/>
    </row>
    <row r="6262" spans="1:1">
      <c r="A6262" s="1"/>
    </row>
    <row r="6263" spans="1:1">
      <c r="A6263" s="1"/>
    </row>
    <row r="6264" spans="1:1">
      <c r="A6264" s="1"/>
    </row>
    <row r="6265" spans="1:1">
      <c r="A6265" s="1"/>
    </row>
    <row r="6266" spans="1:1">
      <c r="A6266" s="1"/>
    </row>
    <row r="6267" spans="1:1">
      <c r="A6267" s="1"/>
    </row>
    <row r="6268" spans="1:1">
      <c r="A6268" s="1"/>
    </row>
    <row r="6269" spans="1:1">
      <c r="A6269" s="1"/>
    </row>
    <row r="6270" spans="1:1">
      <c r="A6270" s="1"/>
    </row>
    <row r="6271" spans="1:1">
      <c r="A6271" s="1"/>
    </row>
    <row r="6272" spans="1:1">
      <c r="A6272" s="1"/>
    </row>
    <row r="6273" spans="1:1">
      <c r="A6273" s="1"/>
    </row>
    <row r="6274" spans="1:1">
      <c r="A6274" s="1"/>
    </row>
    <row r="6275" spans="1:1">
      <c r="A6275" s="1"/>
    </row>
    <row r="6276" spans="1:1">
      <c r="A6276" s="1"/>
    </row>
    <row r="6277" spans="1:1">
      <c r="A6277" s="1"/>
    </row>
    <row r="6278" spans="1:1">
      <c r="A6278" s="1"/>
    </row>
    <row r="6279" spans="1:1">
      <c r="A6279" s="1"/>
    </row>
    <row r="6280" spans="1:1">
      <c r="A6280" s="1"/>
    </row>
    <row r="6281" spans="1:1">
      <c r="A6281" s="1"/>
    </row>
    <row r="6282" spans="1:1">
      <c r="A6282" s="1"/>
    </row>
    <row r="6283" spans="1:1">
      <c r="A6283" s="1"/>
    </row>
    <row r="6284" spans="1:1">
      <c r="A6284" s="1"/>
    </row>
    <row r="6285" spans="1:1">
      <c r="A6285" s="1"/>
    </row>
    <row r="6286" spans="1:1">
      <c r="A6286" s="1"/>
    </row>
    <row r="6287" spans="1:1">
      <c r="A6287" s="1"/>
    </row>
    <row r="6288" spans="1:1">
      <c r="A6288" s="1"/>
    </row>
    <row r="6289" spans="1:1">
      <c r="A6289" s="1"/>
    </row>
    <row r="6290" spans="1:1">
      <c r="A6290" s="1"/>
    </row>
    <row r="6291" spans="1:1">
      <c r="A6291" s="1"/>
    </row>
    <row r="6292" spans="1:1">
      <c r="A6292" s="1"/>
    </row>
    <row r="6293" spans="1:1">
      <c r="A6293" s="1"/>
    </row>
    <row r="6294" spans="1:1">
      <c r="A6294" s="1"/>
    </row>
    <row r="6295" spans="1:1">
      <c r="A6295" s="1"/>
    </row>
    <row r="6296" spans="1:1">
      <c r="A6296" s="1"/>
    </row>
    <row r="6297" spans="1:1">
      <c r="A6297" s="1"/>
    </row>
    <row r="6298" spans="1:1">
      <c r="A6298" s="1"/>
    </row>
    <row r="6299" spans="1:1">
      <c r="A6299" s="1"/>
    </row>
    <row r="6300" spans="1:1">
      <c r="A6300" s="1"/>
    </row>
    <row r="6301" spans="1:1">
      <c r="A6301" s="1"/>
    </row>
    <row r="6302" spans="1:1">
      <c r="A6302" s="1"/>
    </row>
    <row r="6303" spans="1:1">
      <c r="A6303" s="1"/>
    </row>
    <row r="6304" spans="1:1">
      <c r="A6304" s="1"/>
    </row>
    <row r="6305" spans="1:1">
      <c r="A6305" s="1"/>
    </row>
    <row r="6306" spans="1:1">
      <c r="A6306" s="1"/>
    </row>
    <row r="6307" spans="1:1">
      <c r="A6307" s="1"/>
    </row>
    <row r="6308" spans="1:1">
      <c r="A6308" s="1"/>
    </row>
    <row r="6309" spans="1:1">
      <c r="A6309" s="1"/>
    </row>
    <row r="6310" spans="1:1">
      <c r="A6310" s="1"/>
    </row>
    <row r="6311" spans="1:1">
      <c r="A6311" s="1"/>
    </row>
    <row r="6312" spans="1:1">
      <c r="A6312" s="1"/>
    </row>
    <row r="6313" spans="1:1">
      <c r="A6313" s="1"/>
    </row>
    <row r="6314" spans="1:1">
      <c r="A6314" s="1"/>
    </row>
    <row r="6315" spans="1:1">
      <c r="A6315" s="1"/>
    </row>
    <row r="6316" spans="1:1">
      <c r="A6316" s="1"/>
    </row>
    <row r="6317" spans="1:1">
      <c r="A6317" s="1"/>
    </row>
    <row r="6318" spans="1:1">
      <c r="A6318" s="1"/>
    </row>
    <row r="6319" spans="1:1">
      <c r="A6319" s="1"/>
    </row>
    <row r="6320" spans="1:1">
      <c r="A6320" s="1"/>
    </row>
    <row r="6321" spans="1:1">
      <c r="A6321" s="1"/>
    </row>
    <row r="6322" spans="1:1">
      <c r="A6322" s="1"/>
    </row>
    <row r="6323" spans="1:1">
      <c r="A6323" s="1"/>
    </row>
    <row r="6324" spans="1:1">
      <c r="A6324" s="1"/>
    </row>
    <row r="6325" spans="1:1">
      <c r="A6325" s="1"/>
    </row>
    <row r="6326" spans="1:1">
      <c r="A6326" s="1"/>
    </row>
    <row r="6327" spans="1:1">
      <c r="A6327" s="1"/>
    </row>
    <row r="6328" spans="1:1">
      <c r="A6328" s="1"/>
    </row>
    <row r="6329" spans="1:1">
      <c r="A6329" s="1"/>
    </row>
    <row r="6330" spans="1:1">
      <c r="A6330" s="1"/>
    </row>
    <row r="6331" spans="1:1">
      <c r="A6331" s="1"/>
    </row>
    <row r="6332" spans="1:1">
      <c r="A6332" s="1"/>
    </row>
    <row r="6333" spans="1:1">
      <c r="A6333" s="1"/>
    </row>
    <row r="6334" spans="1:1">
      <c r="A6334" s="1"/>
    </row>
    <row r="6335" spans="1:1">
      <c r="A6335" s="1"/>
    </row>
    <row r="6336" spans="1:1">
      <c r="A6336" s="1"/>
    </row>
    <row r="6337" spans="1:1">
      <c r="A6337" s="1"/>
    </row>
    <row r="6338" spans="1:1">
      <c r="A6338" s="1"/>
    </row>
    <row r="6339" spans="1:1">
      <c r="A6339" s="1"/>
    </row>
    <row r="6340" spans="1:1">
      <c r="A6340" s="1"/>
    </row>
    <row r="6341" spans="1:1">
      <c r="A6341" s="1"/>
    </row>
    <row r="6342" spans="1:1">
      <c r="A6342" s="1"/>
    </row>
    <row r="6343" spans="1:1">
      <c r="A6343" s="1"/>
    </row>
    <row r="6344" spans="1:1">
      <c r="A6344" s="1"/>
    </row>
    <row r="6345" spans="1:1">
      <c r="A6345" s="1"/>
    </row>
    <row r="6346" spans="1:1">
      <c r="A6346" s="1"/>
    </row>
    <row r="6347" spans="1:1">
      <c r="A6347" s="1"/>
    </row>
    <row r="6348" spans="1:1">
      <c r="A6348" s="1"/>
    </row>
    <row r="6349" spans="1:1">
      <c r="A6349" s="1"/>
    </row>
    <row r="6350" spans="1:1">
      <c r="A6350" s="1"/>
    </row>
    <row r="6351" spans="1:1">
      <c r="A6351" s="1"/>
    </row>
    <row r="6352" spans="1:1">
      <c r="A6352" s="1"/>
    </row>
    <row r="6353" spans="1:1">
      <c r="A6353" s="1"/>
    </row>
    <row r="6354" spans="1:1">
      <c r="A6354" s="1"/>
    </row>
    <row r="6355" spans="1:1">
      <c r="A6355" s="1"/>
    </row>
    <row r="6356" spans="1:1">
      <c r="A6356" s="1"/>
    </row>
    <row r="6357" spans="1:1">
      <c r="A6357" s="1"/>
    </row>
    <row r="6358" spans="1:1">
      <c r="A6358" s="1"/>
    </row>
    <row r="6359" spans="1:1">
      <c r="A6359" s="1"/>
    </row>
    <row r="6360" spans="1:1">
      <c r="A6360" s="1"/>
    </row>
    <row r="6361" spans="1:1">
      <c r="A6361" s="1"/>
    </row>
    <row r="6362" spans="1:1">
      <c r="A6362" s="1"/>
    </row>
    <row r="6363" spans="1:1">
      <c r="A6363" s="1"/>
    </row>
    <row r="6364" spans="1:1">
      <c r="A6364" s="1"/>
    </row>
    <row r="6365" spans="1:1">
      <c r="A6365" s="1"/>
    </row>
    <row r="6366" spans="1:1">
      <c r="A6366" s="1"/>
    </row>
    <row r="6367" spans="1:1">
      <c r="A6367" s="1"/>
    </row>
    <row r="6368" spans="1:1">
      <c r="A6368" s="1"/>
    </row>
    <row r="6369" spans="1:1">
      <c r="A6369" s="1"/>
    </row>
    <row r="6370" spans="1:1">
      <c r="A6370" s="1"/>
    </row>
    <row r="6371" spans="1:1">
      <c r="A6371" s="1"/>
    </row>
    <row r="6372" spans="1:1">
      <c r="A6372" s="1"/>
    </row>
    <row r="6373" spans="1:1">
      <c r="A6373" s="1"/>
    </row>
    <row r="6374" spans="1:1">
      <c r="A6374" s="1"/>
    </row>
    <row r="6375" spans="1:1">
      <c r="A6375" s="1"/>
    </row>
    <row r="6376" spans="1:1">
      <c r="A6376" s="1"/>
    </row>
    <row r="6377" spans="1:1">
      <c r="A6377" s="1"/>
    </row>
    <row r="6378" spans="1:1">
      <c r="A6378" s="1"/>
    </row>
    <row r="6379" spans="1:1">
      <c r="A6379" s="1"/>
    </row>
    <row r="6380" spans="1:1">
      <c r="A6380" s="1"/>
    </row>
    <row r="6381" spans="1:1">
      <c r="A6381" s="1"/>
    </row>
    <row r="6382" spans="1:1">
      <c r="A6382" s="1"/>
    </row>
    <row r="6383" spans="1:1">
      <c r="A6383" s="1"/>
    </row>
    <row r="6384" spans="1:1">
      <c r="A6384" s="1"/>
    </row>
    <row r="6385" spans="1:1">
      <c r="A6385" s="1"/>
    </row>
    <row r="6386" spans="1:1">
      <c r="A6386" s="1"/>
    </row>
    <row r="6387" spans="1:1">
      <c r="A6387" s="1"/>
    </row>
    <row r="6388" spans="1:1">
      <c r="A6388" s="1"/>
    </row>
    <row r="6389" spans="1:1">
      <c r="A6389" s="1"/>
    </row>
    <row r="6390" spans="1:1">
      <c r="A6390" s="1"/>
    </row>
    <row r="6391" spans="1:1">
      <c r="A6391" s="1"/>
    </row>
    <row r="6392" spans="1:1">
      <c r="A6392" s="1"/>
    </row>
    <row r="6393" spans="1:1">
      <c r="A6393" s="1"/>
    </row>
    <row r="6394" spans="1:1">
      <c r="A6394" s="1"/>
    </row>
    <row r="6395" spans="1:1">
      <c r="A6395" s="1"/>
    </row>
    <row r="6396" spans="1:1">
      <c r="A6396" s="1"/>
    </row>
    <row r="6397" spans="1:1">
      <c r="A6397" s="1"/>
    </row>
    <row r="6398" spans="1:1">
      <c r="A6398" s="1"/>
    </row>
    <row r="6399" spans="1:1">
      <c r="A6399" s="1"/>
    </row>
    <row r="6400" spans="1:1">
      <c r="A6400" s="1"/>
    </row>
    <row r="6401" spans="1:1">
      <c r="A6401" s="1"/>
    </row>
    <row r="6402" spans="1:1">
      <c r="A6402" s="1"/>
    </row>
    <row r="6403" spans="1:1">
      <c r="A6403" s="1"/>
    </row>
    <row r="6404" spans="1:1">
      <c r="A6404" s="1"/>
    </row>
    <row r="6405" spans="1:1">
      <c r="A6405" s="1"/>
    </row>
    <row r="6406" spans="1:1">
      <c r="A6406" s="1"/>
    </row>
    <row r="6407" spans="1:1">
      <c r="A6407" s="1"/>
    </row>
    <row r="6408" spans="1:1">
      <c r="A6408" s="1"/>
    </row>
    <row r="6409" spans="1:1">
      <c r="A6409" s="1"/>
    </row>
    <row r="6410" spans="1:1">
      <c r="A6410" s="1"/>
    </row>
    <row r="6411" spans="1:1">
      <c r="A6411" s="1"/>
    </row>
    <row r="6412" spans="1:1">
      <c r="A6412" s="1"/>
    </row>
    <row r="6413" spans="1:1">
      <c r="A6413" s="1"/>
    </row>
    <row r="6414" spans="1:1">
      <c r="A6414" s="1"/>
    </row>
    <row r="6415" spans="1:1">
      <c r="A6415" s="1"/>
    </row>
    <row r="6416" spans="1:1">
      <c r="A6416" s="1"/>
    </row>
    <row r="6417" spans="1:1">
      <c r="A6417" s="1"/>
    </row>
    <row r="6418" spans="1:1">
      <c r="A6418" s="1"/>
    </row>
    <row r="6419" spans="1:1">
      <c r="A6419" s="1"/>
    </row>
    <row r="6420" spans="1:1">
      <c r="A6420" s="1"/>
    </row>
    <row r="6421" spans="1:1">
      <c r="A6421" s="1"/>
    </row>
    <row r="6422" spans="1:1">
      <c r="A6422" s="1"/>
    </row>
    <row r="6423" spans="1:1">
      <c r="A6423" s="1"/>
    </row>
    <row r="6424" spans="1:1">
      <c r="A6424" s="1"/>
    </row>
    <row r="6425" spans="1:1">
      <c r="A6425" s="1"/>
    </row>
    <row r="6426" spans="1:1">
      <c r="A6426" s="1"/>
    </row>
    <row r="6427" spans="1:1">
      <c r="A6427" s="1"/>
    </row>
    <row r="6428" spans="1:1">
      <c r="A6428" s="1"/>
    </row>
    <row r="6429" spans="1:1">
      <c r="A6429" s="1"/>
    </row>
    <row r="6430" spans="1:1">
      <c r="A6430" s="1"/>
    </row>
    <row r="6431" spans="1:1">
      <c r="A6431" s="1"/>
    </row>
    <row r="6432" spans="1:1">
      <c r="A6432" s="1"/>
    </row>
    <row r="6433" spans="1:1">
      <c r="A6433" s="1"/>
    </row>
    <row r="6434" spans="1:1">
      <c r="A6434" s="1"/>
    </row>
    <row r="6435" spans="1:1">
      <c r="A6435" s="1"/>
    </row>
    <row r="6436" spans="1:1">
      <c r="A6436" s="1"/>
    </row>
    <row r="6437" spans="1:1">
      <c r="A6437" s="1"/>
    </row>
    <row r="6438" spans="1:1">
      <c r="A6438" s="1"/>
    </row>
    <row r="6439" spans="1:1">
      <c r="A6439" s="1"/>
    </row>
    <row r="6440" spans="1:1">
      <c r="A6440" s="1"/>
    </row>
    <row r="6441" spans="1:1">
      <c r="A6441" s="1"/>
    </row>
    <row r="6442" spans="1:1">
      <c r="A6442" s="1"/>
    </row>
    <row r="6443" spans="1:1">
      <c r="A6443" s="1"/>
    </row>
    <row r="6444" spans="1:1">
      <c r="A6444" s="1"/>
    </row>
    <row r="6445" spans="1:1">
      <c r="A6445" s="1"/>
    </row>
    <row r="6446" spans="1:1">
      <c r="A6446" s="1"/>
    </row>
    <row r="6447" spans="1:1">
      <c r="A6447" s="1"/>
    </row>
    <row r="6448" spans="1:1">
      <c r="A6448" s="1"/>
    </row>
    <row r="6449" spans="1:1">
      <c r="A6449" s="1"/>
    </row>
    <row r="6450" spans="1:1">
      <c r="A6450" s="1"/>
    </row>
    <row r="6451" spans="1:1">
      <c r="A6451" s="1"/>
    </row>
    <row r="6452" spans="1:1">
      <c r="A6452" s="1"/>
    </row>
    <row r="6453" spans="1:1">
      <c r="A6453" s="1"/>
    </row>
    <row r="6454" spans="1:1">
      <c r="A6454" s="1"/>
    </row>
    <row r="6455" spans="1:1">
      <c r="A6455" s="1"/>
    </row>
    <row r="6456" spans="1:1">
      <c r="A6456" s="1"/>
    </row>
    <row r="6457" spans="1:1">
      <c r="A6457" s="1"/>
    </row>
    <row r="6458" spans="1:1">
      <c r="A6458" s="1"/>
    </row>
    <row r="6459" spans="1:1">
      <c r="A6459" s="1"/>
    </row>
    <row r="6460" spans="1:1">
      <c r="A6460" s="1"/>
    </row>
    <row r="6461" spans="1:1">
      <c r="A6461" s="1"/>
    </row>
    <row r="6462" spans="1:1">
      <c r="A6462" s="1"/>
    </row>
    <row r="6463" spans="1:1">
      <c r="A6463" s="1"/>
    </row>
    <row r="6464" spans="1:1">
      <c r="A6464" s="1"/>
    </row>
    <row r="6465" spans="1:1">
      <c r="A6465" s="1"/>
    </row>
    <row r="6466" spans="1:1">
      <c r="A6466" s="1"/>
    </row>
    <row r="6467" spans="1:1">
      <c r="A6467" s="1"/>
    </row>
    <row r="6468" spans="1:1">
      <c r="A6468" s="1"/>
    </row>
    <row r="6469" spans="1:1">
      <c r="A6469" s="1"/>
    </row>
    <row r="6470" spans="1:1">
      <c r="A6470" s="1"/>
    </row>
    <row r="6471" spans="1:1">
      <c r="A6471" s="1"/>
    </row>
    <row r="6472" spans="1:1">
      <c r="A6472" s="1"/>
    </row>
    <row r="6473" spans="1:1">
      <c r="A6473" s="1"/>
    </row>
    <row r="6474" spans="1:1">
      <c r="A6474" s="1"/>
    </row>
    <row r="6475" spans="1:1">
      <c r="A6475" s="1"/>
    </row>
    <row r="6476" spans="1:1">
      <c r="A6476" s="1"/>
    </row>
    <row r="6477" spans="1:1">
      <c r="A6477" s="1"/>
    </row>
    <row r="6478" spans="1:1">
      <c r="A6478" s="1"/>
    </row>
    <row r="6479" spans="1:1">
      <c r="A6479" s="1"/>
    </row>
    <row r="6480" spans="1:1">
      <c r="A6480" s="1"/>
    </row>
    <row r="6481" spans="1:1">
      <c r="A6481" s="1"/>
    </row>
    <row r="6482" spans="1:1">
      <c r="A6482" s="1"/>
    </row>
    <row r="6483" spans="1:1">
      <c r="A6483" s="1"/>
    </row>
    <row r="6484" spans="1:1">
      <c r="A6484" s="1"/>
    </row>
    <row r="6485" spans="1:1">
      <c r="A6485" s="1"/>
    </row>
    <row r="6486" spans="1:1">
      <c r="A6486" s="1"/>
    </row>
    <row r="6487" spans="1:1">
      <c r="A6487" s="1"/>
    </row>
    <row r="6488" spans="1:1">
      <c r="A6488" s="1"/>
    </row>
    <row r="6489" spans="1:1">
      <c r="A6489" s="1"/>
    </row>
    <row r="6490" spans="1:1">
      <c r="A6490" s="1"/>
    </row>
    <row r="6491" spans="1:1">
      <c r="A6491" s="1"/>
    </row>
    <row r="6492" spans="1:1">
      <c r="A6492" s="1"/>
    </row>
    <row r="6493" spans="1:1">
      <c r="A6493" s="1"/>
    </row>
    <row r="6494" spans="1:1">
      <c r="A6494" s="1"/>
    </row>
    <row r="6495" spans="1:1">
      <c r="A6495" s="1"/>
    </row>
    <row r="6496" spans="1:1">
      <c r="A6496" s="1"/>
    </row>
    <row r="6497" spans="1:1">
      <c r="A6497" s="1"/>
    </row>
    <row r="6498" spans="1:1">
      <c r="A6498" s="1"/>
    </row>
    <row r="6499" spans="1:1">
      <c r="A6499" s="1"/>
    </row>
    <row r="6500" spans="1:1">
      <c r="A6500" s="1"/>
    </row>
    <row r="6501" spans="1:1">
      <c r="A6501" s="1"/>
    </row>
    <row r="6502" spans="1:1">
      <c r="A6502" s="1"/>
    </row>
    <row r="6503" spans="1:1">
      <c r="A6503" s="1"/>
    </row>
    <row r="6504" spans="1:1">
      <c r="A6504" s="1"/>
    </row>
    <row r="6505" spans="1:1">
      <c r="A6505" s="1"/>
    </row>
    <row r="6506" spans="1:1">
      <c r="A6506" s="1"/>
    </row>
    <row r="6507" spans="1:1">
      <c r="A6507" s="1"/>
    </row>
    <row r="6508" spans="1:1">
      <c r="A6508" s="1"/>
    </row>
    <row r="6509" spans="1:1">
      <c r="A6509" s="1"/>
    </row>
    <row r="6510" spans="1:1">
      <c r="A6510" s="1"/>
    </row>
    <row r="6511" spans="1:1">
      <c r="A6511" s="1"/>
    </row>
    <row r="6512" spans="1:1">
      <c r="A6512" s="1"/>
    </row>
    <row r="6513" spans="1:1">
      <c r="A6513" s="1"/>
    </row>
    <row r="6514" spans="1:1">
      <c r="A6514" s="1"/>
    </row>
    <row r="6515" spans="1:1">
      <c r="A6515" s="1"/>
    </row>
    <row r="6516" spans="1:1">
      <c r="A6516" s="1"/>
    </row>
    <row r="6517" spans="1:1">
      <c r="A6517" s="1"/>
    </row>
    <row r="6518" spans="1:1">
      <c r="A6518" s="1"/>
    </row>
    <row r="6519" spans="1:1">
      <c r="A6519" s="1"/>
    </row>
    <row r="6520" spans="1:1">
      <c r="A6520" s="1"/>
    </row>
    <row r="6521" spans="1:1">
      <c r="A6521" s="1"/>
    </row>
    <row r="6522" spans="1:1">
      <c r="A6522" s="1"/>
    </row>
    <row r="6523" spans="1:1">
      <c r="A6523" s="1"/>
    </row>
    <row r="6524" spans="1:1">
      <c r="A6524" s="1"/>
    </row>
    <row r="6525" spans="1:1">
      <c r="A6525" s="1"/>
    </row>
    <row r="6526" spans="1:1">
      <c r="A6526" s="1"/>
    </row>
    <row r="6527" spans="1:1">
      <c r="A6527" s="1"/>
    </row>
    <row r="6528" spans="1:1">
      <c r="A6528" s="1"/>
    </row>
    <row r="6529" spans="1:1">
      <c r="A6529" s="1"/>
    </row>
    <row r="6530" spans="1:1">
      <c r="A6530" s="1"/>
    </row>
    <row r="6531" spans="1:1">
      <c r="A6531" s="1"/>
    </row>
    <row r="6532" spans="1:1">
      <c r="A6532" s="1"/>
    </row>
    <row r="6533" spans="1:1">
      <c r="A6533" s="1"/>
    </row>
    <row r="6534" spans="1:1">
      <c r="A6534" s="1"/>
    </row>
    <row r="6535" spans="1:1">
      <c r="A6535" s="1"/>
    </row>
    <row r="6536" spans="1:1">
      <c r="A6536" s="1"/>
    </row>
    <row r="6537" spans="1:1">
      <c r="A6537" s="1"/>
    </row>
    <row r="6538" spans="1:1">
      <c r="A6538" s="1"/>
    </row>
    <row r="6539" spans="1:1">
      <c r="A6539" s="1"/>
    </row>
    <row r="6540" spans="1:1">
      <c r="A6540" s="1"/>
    </row>
    <row r="6541" spans="1:1">
      <c r="A6541" s="1"/>
    </row>
    <row r="6542" spans="1:1">
      <c r="A6542" s="1"/>
    </row>
    <row r="6543" spans="1:1">
      <c r="A6543" s="1"/>
    </row>
    <row r="6544" spans="1:1">
      <c r="A6544" s="1"/>
    </row>
    <row r="6545" spans="1:1">
      <c r="A6545" s="1"/>
    </row>
    <row r="6546" spans="1:1">
      <c r="A6546" s="1"/>
    </row>
    <row r="6547" spans="1:1">
      <c r="A6547" s="1"/>
    </row>
    <row r="6548" spans="1:1">
      <c r="A6548" s="1"/>
    </row>
    <row r="6549" spans="1:1">
      <c r="A6549" s="1"/>
    </row>
    <row r="6550" spans="1:1">
      <c r="A6550" s="1"/>
    </row>
    <row r="6551" spans="1:1">
      <c r="A6551" s="1"/>
    </row>
    <row r="6552" spans="1:1">
      <c r="A6552" s="1"/>
    </row>
    <row r="6553" spans="1:1">
      <c r="A6553" s="1"/>
    </row>
    <row r="6554" spans="1:1">
      <c r="A6554" s="1"/>
    </row>
    <row r="6555" spans="1:1">
      <c r="A6555" s="1"/>
    </row>
    <row r="6556" spans="1:1">
      <c r="A6556" s="1"/>
    </row>
    <row r="6557" spans="1:1">
      <c r="A6557" s="1"/>
    </row>
    <row r="6558" spans="1:1">
      <c r="A6558" s="1"/>
    </row>
    <row r="6559" spans="1:1">
      <c r="A6559" s="1"/>
    </row>
    <row r="6560" spans="1:1">
      <c r="A6560" s="1"/>
    </row>
    <row r="6561" spans="1:1">
      <c r="A6561" s="1"/>
    </row>
    <row r="6562" spans="1:1">
      <c r="A6562" s="1"/>
    </row>
    <row r="6563" spans="1:1">
      <c r="A6563" s="1"/>
    </row>
    <row r="6564" spans="1:1">
      <c r="A6564" s="1"/>
    </row>
    <row r="6565" spans="1:1">
      <c r="A6565" s="1"/>
    </row>
    <row r="6566" spans="1:1">
      <c r="A6566" s="1"/>
    </row>
    <row r="6567" spans="1:1">
      <c r="A6567" s="1"/>
    </row>
    <row r="6568" spans="1:1">
      <c r="A6568" s="1"/>
    </row>
    <row r="6569" spans="1:1">
      <c r="A6569" s="1"/>
    </row>
    <row r="6570" spans="1:1">
      <c r="A6570" s="1"/>
    </row>
    <row r="6571" spans="1:1">
      <c r="A6571" s="1"/>
    </row>
    <row r="6572" spans="1:1">
      <c r="A6572" s="1"/>
    </row>
    <row r="6573" spans="1:1">
      <c r="A6573" s="1"/>
    </row>
    <row r="6574" spans="1:1">
      <c r="A6574" s="1"/>
    </row>
    <row r="6575" spans="1:1">
      <c r="A6575" s="1"/>
    </row>
    <row r="6576" spans="1:1">
      <c r="A6576" s="1"/>
    </row>
    <row r="6577" spans="1:1">
      <c r="A6577" s="1"/>
    </row>
    <row r="6578" spans="1:1">
      <c r="A6578" s="1"/>
    </row>
    <row r="6579" spans="1:1">
      <c r="A6579" s="1"/>
    </row>
    <row r="6580" spans="1:1">
      <c r="A6580" s="1"/>
    </row>
    <row r="6581" spans="1:1">
      <c r="A6581" s="1"/>
    </row>
    <row r="6582" spans="1:1">
      <c r="A6582" s="1"/>
    </row>
    <row r="6583" spans="1:1">
      <c r="A6583" s="1"/>
    </row>
    <row r="6584" spans="1:1">
      <c r="A6584" s="1"/>
    </row>
    <row r="6585" spans="1:1">
      <c r="A6585" s="1"/>
    </row>
    <row r="6586" spans="1:1">
      <c r="A6586" s="1"/>
    </row>
    <row r="6587" spans="1:1">
      <c r="A6587" s="1"/>
    </row>
    <row r="6588" spans="1:1">
      <c r="A6588" s="1"/>
    </row>
    <row r="6589" spans="1:1">
      <c r="A6589" s="1"/>
    </row>
    <row r="6590" spans="1:1">
      <c r="A6590" s="1"/>
    </row>
    <row r="6591" spans="1:1">
      <c r="A6591" s="1"/>
    </row>
    <row r="6592" spans="1:1">
      <c r="A6592" s="1"/>
    </row>
    <row r="6593" spans="1:1">
      <c r="A6593" s="1"/>
    </row>
    <row r="6594" spans="1:1">
      <c r="A6594" s="1"/>
    </row>
    <row r="6595" spans="1:1">
      <c r="A6595" s="1"/>
    </row>
    <row r="6596" spans="1:1">
      <c r="A6596" s="1"/>
    </row>
    <row r="6597" spans="1:1">
      <c r="A6597" s="1"/>
    </row>
    <row r="6598" spans="1:1">
      <c r="A6598" s="1"/>
    </row>
    <row r="6599" spans="1:1">
      <c r="A6599" s="1"/>
    </row>
    <row r="6600" spans="1:1">
      <c r="A6600" s="1"/>
    </row>
    <row r="6601" spans="1:1">
      <c r="A6601" s="1"/>
    </row>
    <row r="6602" spans="1:1">
      <c r="A6602" s="1"/>
    </row>
    <row r="6603" spans="1:1">
      <c r="A6603" s="1"/>
    </row>
    <row r="6604" spans="1:1">
      <c r="A6604" s="1"/>
    </row>
    <row r="6605" spans="1:1">
      <c r="A6605" s="1"/>
    </row>
    <row r="6606" spans="1:1">
      <c r="A6606" s="1"/>
    </row>
    <row r="6607" spans="1:1">
      <c r="A6607" s="1"/>
    </row>
    <row r="6608" spans="1:1">
      <c r="A6608" s="1"/>
    </row>
    <row r="6609" spans="1:1">
      <c r="A6609" s="1"/>
    </row>
    <row r="6610" spans="1:1">
      <c r="A6610" s="1"/>
    </row>
    <row r="6611" spans="1:1">
      <c r="A6611" s="1"/>
    </row>
    <row r="6612" spans="1:1">
      <c r="A6612" s="1"/>
    </row>
    <row r="6613" spans="1:1">
      <c r="A6613" s="1"/>
    </row>
    <row r="6614" spans="1:1">
      <c r="A6614" s="1"/>
    </row>
    <row r="6615" spans="1:1">
      <c r="A6615" s="1"/>
    </row>
    <row r="6616" spans="1:1">
      <c r="A6616" s="1"/>
    </row>
    <row r="6617" spans="1:1">
      <c r="A6617" s="1"/>
    </row>
    <row r="6618" spans="1:1">
      <c r="A6618" s="1"/>
    </row>
    <row r="6619" spans="1:1">
      <c r="A6619" s="1"/>
    </row>
    <row r="6620" spans="1:1">
      <c r="A6620" s="1"/>
    </row>
    <row r="6621" spans="1:1">
      <c r="A6621" s="1"/>
    </row>
    <row r="6622" spans="1:1">
      <c r="A6622" s="1"/>
    </row>
    <row r="6623" spans="1:1">
      <c r="A6623" s="1"/>
    </row>
    <row r="6624" spans="1:1">
      <c r="A6624" s="1"/>
    </row>
    <row r="6625" spans="1:1">
      <c r="A6625" s="1"/>
    </row>
    <row r="6626" spans="1:1">
      <c r="A6626" s="1"/>
    </row>
    <row r="6627" spans="1:1">
      <c r="A6627" s="1"/>
    </row>
    <row r="6628" spans="1:1">
      <c r="A6628" s="1"/>
    </row>
    <row r="6629" spans="1:1">
      <c r="A6629" s="1"/>
    </row>
    <row r="6630" spans="1:1">
      <c r="A6630" s="1"/>
    </row>
    <row r="6631" spans="1:1">
      <c r="A6631" s="1"/>
    </row>
    <row r="6632" spans="1:1">
      <c r="A6632" s="1"/>
    </row>
    <row r="6633" spans="1:1">
      <c r="A6633" s="1"/>
    </row>
    <row r="6634" spans="1:1">
      <c r="A6634" s="1"/>
    </row>
    <row r="6635" spans="1:1">
      <c r="A6635" s="1"/>
    </row>
    <row r="6636" spans="1:1">
      <c r="A6636" s="1"/>
    </row>
    <row r="6637" spans="1:1">
      <c r="A6637" s="1"/>
    </row>
    <row r="6638" spans="1:1">
      <c r="A6638" s="1"/>
    </row>
    <row r="6639" spans="1:1">
      <c r="A6639" s="1"/>
    </row>
    <row r="6640" spans="1:1">
      <c r="A6640" s="1"/>
    </row>
    <row r="6641" spans="1:1">
      <c r="A6641" s="1"/>
    </row>
    <row r="6642" spans="1:1">
      <c r="A6642" s="1"/>
    </row>
    <row r="6643" spans="1:1">
      <c r="A6643" s="1"/>
    </row>
    <row r="6644" spans="1:1">
      <c r="A6644" s="1"/>
    </row>
    <row r="6645" spans="1:1">
      <c r="A6645" s="1"/>
    </row>
    <row r="6646" spans="1:1">
      <c r="A6646" s="1"/>
    </row>
    <row r="6647" spans="1:1">
      <c r="A6647" s="1"/>
    </row>
    <row r="6648" spans="1:1">
      <c r="A6648" s="1"/>
    </row>
    <row r="6649" spans="1:1">
      <c r="A6649" s="1"/>
    </row>
    <row r="6650" spans="1:1">
      <c r="A6650" s="1"/>
    </row>
    <row r="6651" spans="1:1">
      <c r="A6651" s="1"/>
    </row>
    <row r="6652" spans="1:1">
      <c r="A6652" s="1"/>
    </row>
    <row r="6653" spans="1:1">
      <c r="A6653" s="1"/>
    </row>
    <row r="6654" spans="1:1">
      <c r="A6654" s="1"/>
    </row>
    <row r="6655" spans="1:1">
      <c r="A6655" s="1"/>
    </row>
    <row r="6656" spans="1:1">
      <c r="A6656" s="1"/>
    </row>
    <row r="6657" spans="1:1">
      <c r="A6657" s="1"/>
    </row>
    <row r="6658" spans="1:1">
      <c r="A6658" s="1"/>
    </row>
    <row r="6659" spans="1:1">
      <c r="A6659" s="1"/>
    </row>
    <row r="6660" spans="1:1">
      <c r="A6660" s="1"/>
    </row>
    <row r="6661" spans="1:1">
      <c r="A6661" s="1"/>
    </row>
    <row r="6662" spans="1:1">
      <c r="A6662" s="1"/>
    </row>
    <row r="6663" spans="1:1">
      <c r="A6663" s="1"/>
    </row>
    <row r="6664" spans="1:1">
      <c r="A6664" s="1"/>
    </row>
    <row r="6665" spans="1:1">
      <c r="A6665" s="1"/>
    </row>
    <row r="6666" spans="1:1">
      <c r="A6666" s="1"/>
    </row>
    <row r="6667" spans="1:1">
      <c r="A6667" s="1"/>
    </row>
    <row r="6668" spans="1:1">
      <c r="A6668" s="1"/>
    </row>
    <row r="6669" spans="1:1">
      <c r="A6669" s="1"/>
    </row>
    <row r="6670" spans="1:1">
      <c r="A6670" s="1"/>
    </row>
    <row r="6671" spans="1:1">
      <c r="A6671" s="1"/>
    </row>
    <row r="6672" spans="1:1">
      <c r="A6672" s="1"/>
    </row>
    <row r="6673" spans="1:1">
      <c r="A6673" s="1"/>
    </row>
    <row r="6674" spans="1:1">
      <c r="A6674" s="1"/>
    </row>
    <row r="6675" spans="1:1">
      <c r="A6675" s="1"/>
    </row>
    <row r="6676" spans="1:1">
      <c r="A6676" s="1"/>
    </row>
    <row r="6677" spans="1:1">
      <c r="A6677" s="1"/>
    </row>
    <row r="6678" spans="1:1">
      <c r="A6678" s="1"/>
    </row>
    <row r="6679" spans="1:1">
      <c r="A6679" s="1"/>
    </row>
    <row r="6680" spans="1:1">
      <c r="A6680" s="1"/>
    </row>
    <row r="6681" spans="1:1">
      <c r="A6681" s="1"/>
    </row>
    <row r="6682" spans="1:1">
      <c r="A6682" s="1"/>
    </row>
    <row r="6683" spans="1:1">
      <c r="A6683" s="1"/>
    </row>
    <row r="6684" spans="1:1">
      <c r="A6684" s="1"/>
    </row>
    <row r="6685" spans="1:1">
      <c r="A6685" s="1"/>
    </row>
    <row r="6686" spans="1:1">
      <c r="A6686" s="1"/>
    </row>
    <row r="6687" spans="1:1">
      <c r="A6687" s="1"/>
    </row>
    <row r="6688" spans="1:1">
      <c r="A6688" s="1"/>
    </row>
    <row r="6689" spans="1:1">
      <c r="A6689" s="1"/>
    </row>
    <row r="6690" spans="1:1">
      <c r="A6690" s="1"/>
    </row>
    <row r="6691" spans="1:1">
      <c r="A6691" s="1"/>
    </row>
    <row r="6692" spans="1:1">
      <c r="A6692" s="1"/>
    </row>
    <row r="6693" spans="1:1">
      <c r="A6693" s="1"/>
    </row>
    <row r="6694" spans="1:1">
      <c r="A6694" s="1"/>
    </row>
    <row r="6695" spans="1:1">
      <c r="A6695" s="1"/>
    </row>
    <row r="6696" spans="1:1">
      <c r="A6696" s="1"/>
    </row>
    <row r="6697" spans="1:1">
      <c r="A6697" s="1"/>
    </row>
    <row r="6698" spans="1:1">
      <c r="A6698" s="1"/>
    </row>
    <row r="6699" spans="1:1">
      <c r="A6699" s="1"/>
    </row>
    <row r="6700" spans="1:1">
      <c r="A6700" s="1"/>
    </row>
    <row r="6701" spans="1:1">
      <c r="A6701" s="1"/>
    </row>
    <row r="6702" spans="1:1">
      <c r="A6702" s="1"/>
    </row>
    <row r="6703" spans="1:1">
      <c r="A6703" s="1"/>
    </row>
    <row r="6704" spans="1:1">
      <c r="A6704" s="1"/>
    </row>
    <row r="6705" spans="1:1">
      <c r="A6705" s="1"/>
    </row>
    <row r="6706" spans="1:1">
      <c r="A6706" s="1"/>
    </row>
    <row r="6707" spans="1:1">
      <c r="A6707" s="1"/>
    </row>
    <row r="6708" spans="1:1">
      <c r="A6708" s="1"/>
    </row>
    <row r="6709" spans="1:1">
      <c r="A6709" s="1"/>
    </row>
    <row r="6710" spans="1:1">
      <c r="A6710" s="1"/>
    </row>
    <row r="6711" spans="1:1">
      <c r="A6711" s="1"/>
    </row>
    <row r="6712" spans="1:1">
      <c r="A6712" s="1"/>
    </row>
    <row r="6713" spans="1:1">
      <c r="A6713" s="1"/>
    </row>
    <row r="6714" spans="1:1">
      <c r="A6714" s="1"/>
    </row>
    <row r="6715" spans="1:1">
      <c r="A6715" s="1"/>
    </row>
    <row r="6716" spans="1:1">
      <c r="A6716" s="1"/>
    </row>
    <row r="6717" spans="1:1">
      <c r="A6717" s="1"/>
    </row>
    <row r="6718" spans="1:1">
      <c r="A6718" s="1"/>
    </row>
    <row r="6719" spans="1:1">
      <c r="A6719" s="1"/>
    </row>
    <row r="6720" spans="1:1">
      <c r="A6720" s="1"/>
    </row>
    <row r="6721" spans="1:1">
      <c r="A6721" s="1"/>
    </row>
    <row r="6722" spans="1:1">
      <c r="A6722" s="1"/>
    </row>
    <row r="6723" spans="1:1">
      <c r="A6723" s="1"/>
    </row>
    <row r="6724" spans="1:1">
      <c r="A6724" s="1"/>
    </row>
    <row r="6725" spans="1:1">
      <c r="A6725" s="1"/>
    </row>
    <row r="6726" spans="1:1">
      <c r="A6726" s="1"/>
    </row>
    <row r="6727" spans="1:1">
      <c r="A6727" s="1"/>
    </row>
    <row r="6728" spans="1:1">
      <c r="A6728" s="1"/>
    </row>
    <row r="6729" spans="1:1">
      <c r="A6729" s="1"/>
    </row>
    <row r="6730" spans="1:1">
      <c r="A6730" s="1"/>
    </row>
    <row r="6731" spans="1:1">
      <c r="A6731" s="1"/>
    </row>
    <row r="6732" spans="1:1">
      <c r="A6732" s="1"/>
    </row>
    <row r="6733" spans="1:1">
      <c r="A6733" s="1"/>
    </row>
    <row r="6734" spans="1:1">
      <c r="A6734" s="1"/>
    </row>
    <row r="6735" spans="1:1">
      <c r="A6735" s="1"/>
    </row>
    <row r="6736" spans="1:1">
      <c r="A6736" s="1"/>
    </row>
    <row r="6737" spans="1:1">
      <c r="A6737" s="1"/>
    </row>
    <row r="6738" spans="1:1">
      <c r="A6738" s="1"/>
    </row>
    <row r="6739" spans="1:1">
      <c r="A6739" s="1"/>
    </row>
    <row r="6740" spans="1:1">
      <c r="A6740" s="1"/>
    </row>
    <row r="6741" spans="1:1">
      <c r="A6741" s="1"/>
    </row>
    <row r="6742" spans="1:1">
      <c r="A6742" s="1"/>
    </row>
    <row r="6743" spans="1:1">
      <c r="A6743" s="1"/>
    </row>
    <row r="6744" spans="1:1">
      <c r="A6744" s="1"/>
    </row>
    <row r="6745" spans="1:1">
      <c r="A6745" s="1"/>
    </row>
    <row r="6746" spans="1:1">
      <c r="A6746" s="1"/>
    </row>
    <row r="6747" spans="1:1">
      <c r="A6747" s="1"/>
    </row>
    <row r="6748" spans="1:1">
      <c r="A6748" s="1"/>
    </row>
    <row r="6749" spans="1:1">
      <c r="A6749" s="1"/>
    </row>
    <row r="6750" spans="1:1">
      <c r="A6750" s="1"/>
    </row>
    <row r="6751" spans="1:1">
      <c r="A6751" s="1"/>
    </row>
    <row r="6752" spans="1:1">
      <c r="A6752" s="1"/>
    </row>
    <row r="6753" spans="1:1">
      <c r="A6753" s="1"/>
    </row>
    <row r="6754" spans="1:1">
      <c r="A6754" s="1"/>
    </row>
    <row r="6755" spans="1:1">
      <c r="A6755" s="1"/>
    </row>
    <row r="6756" spans="1:1">
      <c r="A6756" s="1"/>
    </row>
    <row r="6757" spans="1:1">
      <c r="A6757" s="1"/>
    </row>
    <row r="6758" spans="1:1">
      <c r="A6758" s="1"/>
    </row>
    <row r="6759" spans="1:1">
      <c r="A6759" s="1"/>
    </row>
    <row r="6760" spans="1:1">
      <c r="A6760" s="1"/>
    </row>
    <row r="6761" spans="1:1">
      <c r="A6761" s="1"/>
    </row>
    <row r="6762" spans="1:1">
      <c r="A6762" s="1"/>
    </row>
    <row r="6763" spans="1:1">
      <c r="A6763" s="1"/>
    </row>
    <row r="6764" spans="1:1">
      <c r="A6764" s="1"/>
    </row>
    <row r="6765" spans="1:1">
      <c r="A6765" s="1"/>
    </row>
    <row r="6766" spans="1:1">
      <c r="A6766" s="1"/>
    </row>
    <row r="6767" spans="1:1">
      <c r="A6767" s="1"/>
    </row>
    <row r="6768" spans="1:1">
      <c r="A6768" s="1"/>
    </row>
    <row r="6769" spans="1:1">
      <c r="A6769" s="1"/>
    </row>
    <row r="6770" spans="1:1">
      <c r="A6770" s="1"/>
    </row>
    <row r="6771" spans="1:1">
      <c r="A6771" s="1"/>
    </row>
    <row r="6772" spans="1:1">
      <c r="A6772" s="1"/>
    </row>
    <row r="6773" spans="1:1">
      <c r="A6773" s="1"/>
    </row>
    <row r="6774" spans="1:1">
      <c r="A6774" s="1"/>
    </row>
    <row r="6775" spans="1:1">
      <c r="A6775" s="1"/>
    </row>
    <row r="6776" spans="1:1">
      <c r="A6776" s="1"/>
    </row>
    <row r="6777" spans="1:1">
      <c r="A6777" s="1"/>
    </row>
    <row r="6778" spans="1:1">
      <c r="A6778" s="1"/>
    </row>
    <row r="6779" spans="1:1">
      <c r="A6779" s="1"/>
    </row>
    <row r="6780" spans="1:1">
      <c r="A6780" s="1"/>
    </row>
    <row r="6781" spans="1:1">
      <c r="A6781" s="1"/>
    </row>
    <row r="6782" spans="1:1">
      <c r="A6782" s="1"/>
    </row>
    <row r="6783" spans="1:1">
      <c r="A6783" s="1"/>
    </row>
    <row r="6784" spans="1:1">
      <c r="A6784" s="1"/>
    </row>
    <row r="6785" spans="1:1">
      <c r="A6785" s="1"/>
    </row>
    <row r="6786" spans="1:1">
      <c r="A6786" s="1"/>
    </row>
    <row r="6787" spans="1:1">
      <c r="A6787" s="1"/>
    </row>
    <row r="6788" spans="1:1">
      <c r="A6788" s="1"/>
    </row>
    <row r="6789" spans="1:1">
      <c r="A6789" s="1"/>
    </row>
    <row r="6790" spans="1:1">
      <c r="A6790" s="1"/>
    </row>
    <row r="6791" spans="1:1">
      <c r="A6791" s="1"/>
    </row>
    <row r="6792" spans="1:1">
      <c r="A6792" s="1"/>
    </row>
    <row r="6793" spans="1:1">
      <c r="A6793" s="1"/>
    </row>
    <row r="6794" spans="1:1">
      <c r="A6794" s="1"/>
    </row>
    <row r="6795" spans="1:1">
      <c r="A6795" s="1"/>
    </row>
    <row r="6796" spans="1:1">
      <c r="A6796" s="1"/>
    </row>
    <row r="6797" spans="1:1">
      <c r="A6797" s="1"/>
    </row>
    <row r="6798" spans="1:1">
      <c r="A6798" s="1"/>
    </row>
    <row r="6799" spans="1:1">
      <c r="A6799" s="1"/>
    </row>
    <row r="6800" spans="1:1">
      <c r="A6800" s="1"/>
    </row>
    <row r="6801" spans="1:1">
      <c r="A6801" s="1"/>
    </row>
    <row r="6802" spans="1:1">
      <c r="A6802" s="1"/>
    </row>
    <row r="6803" spans="1:1">
      <c r="A6803" s="1"/>
    </row>
    <row r="6804" spans="1:1">
      <c r="A6804" s="1"/>
    </row>
    <row r="6805" spans="1:1">
      <c r="A6805" s="1"/>
    </row>
    <row r="6806" spans="1:1">
      <c r="A6806" s="1"/>
    </row>
    <row r="6807" spans="1:1">
      <c r="A6807" s="1"/>
    </row>
    <row r="6808" spans="1:1">
      <c r="A6808" s="1"/>
    </row>
    <row r="6809" spans="1:1">
      <c r="A6809" s="1"/>
    </row>
    <row r="6810" spans="1:1">
      <c r="A6810" s="1"/>
    </row>
    <row r="6811" spans="1:1">
      <c r="A6811" s="1"/>
    </row>
    <row r="6812" spans="1:1">
      <c r="A6812" s="1"/>
    </row>
    <row r="6813" spans="1:1">
      <c r="A6813" s="1"/>
    </row>
    <row r="6814" spans="1:1">
      <c r="A6814" s="1"/>
    </row>
    <row r="6815" spans="1:1">
      <c r="A6815" s="1"/>
    </row>
    <row r="6816" spans="1:1">
      <c r="A6816" s="1"/>
    </row>
    <row r="6817" spans="1:1">
      <c r="A6817" s="1"/>
    </row>
    <row r="6818" spans="1:1">
      <c r="A6818" s="1"/>
    </row>
    <row r="6819" spans="1:1">
      <c r="A6819" s="1"/>
    </row>
    <row r="6820" spans="1:1">
      <c r="A6820" s="1"/>
    </row>
    <row r="6821" spans="1:1">
      <c r="A6821" s="1"/>
    </row>
    <row r="6822" spans="1:1">
      <c r="A6822" s="1"/>
    </row>
    <row r="6823" spans="1:1">
      <c r="A6823" s="1"/>
    </row>
    <row r="6824" spans="1:1">
      <c r="A6824" s="1"/>
    </row>
    <row r="6825" spans="1:1">
      <c r="A6825" s="1"/>
    </row>
    <row r="6826" spans="1:1">
      <c r="A6826" s="1"/>
    </row>
    <row r="6827" spans="1:1">
      <c r="A6827" s="1"/>
    </row>
    <row r="6828" spans="1:1">
      <c r="A6828" s="1"/>
    </row>
    <row r="6829" spans="1:1">
      <c r="A6829" s="1"/>
    </row>
    <row r="6830" spans="1:1">
      <c r="A6830" s="1"/>
    </row>
    <row r="6831" spans="1:1">
      <c r="A6831" s="1"/>
    </row>
    <row r="6832" spans="1:1">
      <c r="A6832" s="1"/>
    </row>
    <row r="6833" spans="1:1">
      <c r="A6833" s="1"/>
    </row>
    <row r="6834" spans="1:1">
      <c r="A6834" s="1"/>
    </row>
    <row r="6835" spans="1:1">
      <c r="A6835" s="1"/>
    </row>
    <row r="6836" spans="1:1">
      <c r="A6836" s="1"/>
    </row>
    <row r="6837" spans="1:1">
      <c r="A6837" s="1"/>
    </row>
    <row r="6838" spans="1:1">
      <c r="A6838" s="1"/>
    </row>
    <row r="6839" spans="1:1">
      <c r="A6839" s="1"/>
    </row>
    <row r="6840" spans="1:1">
      <c r="A6840" s="1"/>
    </row>
    <row r="6841" spans="1:1">
      <c r="A6841" s="1"/>
    </row>
    <row r="6842" spans="1:1">
      <c r="A6842" s="1"/>
    </row>
    <row r="6843" spans="1:1">
      <c r="A6843" s="1"/>
    </row>
    <row r="6844" spans="1:1">
      <c r="A6844" s="1"/>
    </row>
    <row r="6845" spans="1:1">
      <c r="A6845" s="1"/>
    </row>
    <row r="6846" spans="1:1">
      <c r="A6846" s="1"/>
    </row>
    <row r="6847" spans="1:1">
      <c r="A6847" s="1"/>
    </row>
    <row r="6848" spans="1:1">
      <c r="A6848" s="1"/>
    </row>
    <row r="6849" spans="1:1">
      <c r="A6849" s="1"/>
    </row>
    <row r="6850" spans="1:1">
      <c r="A6850" s="1"/>
    </row>
    <row r="6851" spans="1:1">
      <c r="A6851" s="1"/>
    </row>
    <row r="6852" spans="1:1">
      <c r="A6852" s="1"/>
    </row>
    <row r="6853" spans="1:1">
      <c r="A6853" s="1"/>
    </row>
    <row r="6854" spans="1:1">
      <c r="A6854" s="1"/>
    </row>
    <row r="6855" spans="1:1">
      <c r="A6855" s="1"/>
    </row>
    <row r="6856" spans="1:1">
      <c r="A6856" s="1"/>
    </row>
    <row r="6857" spans="1:1">
      <c r="A6857" s="1"/>
    </row>
    <row r="6858" spans="1:1">
      <c r="A6858" s="1"/>
    </row>
    <row r="6859" spans="1:1">
      <c r="A6859" s="1"/>
    </row>
    <row r="6860" spans="1:1">
      <c r="A6860" s="1"/>
    </row>
    <row r="6861" spans="1:1">
      <c r="A6861" s="1"/>
    </row>
    <row r="6862" spans="1:1">
      <c r="A6862" s="1"/>
    </row>
    <row r="6863" spans="1:1">
      <c r="A6863" s="1"/>
    </row>
    <row r="6864" spans="1:1">
      <c r="A6864" s="1"/>
    </row>
    <row r="6865" spans="1:1">
      <c r="A6865" s="1"/>
    </row>
    <row r="6866" spans="1:1">
      <c r="A6866" s="1"/>
    </row>
    <row r="6867" spans="1:1">
      <c r="A6867" s="1"/>
    </row>
    <row r="6868" spans="1:1">
      <c r="A6868" s="1"/>
    </row>
    <row r="6869" spans="1:1">
      <c r="A6869" s="1"/>
    </row>
    <row r="6870" spans="1:1">
      <c r="A6870" s="1"/>
    </row>
    <row r="6871" spans="1:1">
      <c r="A6871" s="1"/>
    </row>
    <row r="6872" spans="1:1">
      <c r="A6872" s="1"/>
    </row>
    <row r="6873" spans="1:1">
      <c r="A6873" s="1"/>
    </row>
    <row r="6874" spans="1:1">
      <c r="A6874" s="1"/>
    </row>
    <row r="6875" spans="1:1">
      <c r="A6875" s="1"/>
    </row>
    <row r="6876" spans="1:1">
      <c r="A6876" s="1"/>
    </row>
    <row r="6877" spans="1:1">
      <c r="A6877" s="1"/>
    </row>
    <row r="6878" spans="1:1">
      <c r="A6878" s="1"/>
    </row>
    <row r="6879" spans="1:1">
      <c r="A6879" s="1"/>
    </row>
    <row r="6880" spans="1:1">
      <c r="A6880" s="1"/>
    </row>
    <row r="6881" spans="1:1">
      <c r="A6881" s="1"/>
    </row>
    <row r="6882" spans="1:1">
      <c r="A6882" s="1"/>
    </row>
    <row r="6883" spans="1:1">
      <c r="A6883" s="1"/>
    </row>
    <row r="6884" spans="1:1">
      <c r="A6884" s="1"/>
    </row>
    <row r="6885" spans="1:1">
      <c r="A6885" s="1"/>
    </row>
    <row r="6886" spans="1:1">
      <c r="A6886" s="1"/>
    </row>
    <row r="6887" spans="1:1">
      <c r="A6887" s="1"/>
    </row>
    <row r="6888" spans="1:1">
      <c r="A6888" s="1"/>
    </row>
    <row r="6889" spans="1:1">
      <c r="A6889" s="1"/>
    </row>
    <row r="6890" spans="1:1">
      <c r="A6890" s="1"/>
    </row>
    <row r="6891" spans="1:1">
      <c r="A6891" s="1"/>
    </row>
    <row r="6892" spans="1:1">
      <c r="A6892" s="1"/>
    </row>
    <row r="6893" spans="1:1">
      <c r="A6893" s="1"/>
    </row>
    <row r="6894" spans="1:1">
      <c r="A6894" s="1"/>
    </row>
    <row r="6895" spans="1:1">
      <c r="A6895" s="1"/>
    </row>
    <row r="6896" spans="1:1">
      <c r="A6896" s="1"/>
    </row>
    <row r="6897" spans="1:1">
      <c r="A6897" s="1"/>
    </row>
    <row r="6898" spans="1:1">
      <c r="A6898" s="1"/>
    </row>
    <row r="6899" spans="1:1">
      <c r="A6899" s="1"/>
    </row>
    <row r="6900" spans="1:1">
      <c r="A6900" s="1"/>
    </row>
    <row r="6901" spans="1:1">
      <c r="A6901" s="1"/>
    </row>
    <row r="6902" spans="1:1">
      <c r="A6902" s="1"/>
    </row>
    <row r="6903" spans="1:1">
      <c r="A6903" s="1"/>
    </row>
    <row r="6904" spans="1:1">
      <c r="A6904" s="1"/>
    </row>
    <row r="6905" spans="1:1">
      <c r="A6905" s="1"/>
    </row>
    <row r="6906" spans="1:1">
      <c r="A6906" s="1"/>
    </row>
    <row r="6907" spans="1:1">
      <c r="A6907" s="1"/>
    </row>
    <row r="6908" spans="1:1">
      <c r="A6908" s="1"/>
    </row>
    <row r="6909" spans="1:1">
      <c r="A6909" s="1"/>
    </row>
    <row r="6910" spans="1:1">
      <c r="A6910" s="1"/>
    </row>
    <row r="6911" spans="1:1">
      <c r="A6911" s="1"/>
    </row>
    <row r="6912" spans="1:1">
      <c r="A6912" s="1"/>
    </row>
    <row r="6913" spans="1:1">
      <c r="A6913" s="1"/>
    </row>
    <row r="6914" spans="1:1">
      <c r="A6914" s="1"/>
    </row>
    <row r="6915" spans="1:1">
      <c r="A6915" s="1"/>
    </row>
    <row r="6916" spans="1:1">
      <c r="A6916" s="1"/>
    </row>
    <row r="6917" spans="1:1">
      <c r="A6917" s="1"/>
    </row>
    <row r="6918" spans="1:1">
      <c r="A6918" s="1"/>
    </row>
    <row r="6919" spans="1:1">
      <c r="A6919" s="1"/>
    </row>
    <row r="6920" spans="1:1">
      <c r="A6920" s="1"/>
    </row>
    <row r="6921" spans="1:1">
      <c r="A6921" s="1"/>
    </row>
    <row r="6922" spans="1:1">
      <c r="A6922" s="1"/>
    </row>
    <row r="6923" spans="1:1">
      <c r="A6923" s="1"/>
    </row>
    <row r="6924" spans="1:1">
      <c r="A6924" s="1"/>
    </row>
    <row r="6925" spans="1:1">
      <c r="A6925" s="1"/>
    </row>
    <row r="6926" spans="1:1">
      <c r="A6926" s="1"/>
    </row>
    <row r="6927" spans="1:1">
      <c r="A6927" s="1"/>
    </row>
    <row r="6928" spans="1:1">
      <c r="A6928" s="1"/>
    </row>
    <row r="6929" spans="1:1">
      <c r="A6929" s="1"/>
    </row>
    <row r="6930" spans="1:1">
      <c r="A6930" s="1"/>
    </row>
    <row r="6931" spans="1:1">
      <c r="A6931" s="1"/>
    </row>
    <row r="6932" spans="1:1">
      <c r="A6932" s="1"/>
    </row>
    <row r="6933" spans="1:1">
      <c r="A6933" s="1"/>
    </row>
    <row r="6934" spans="1:1">
      <c r="A6934" s="1"/>
    </row>
    <row r="6935" spans="1:1">
      <c r="A6935" s="1"/>
    </row>
    <row r="6936" spans="1:1">
      <c r="A6936" s="1"/>
    </row>
    <row r="6937" spans="1:1">
      <c r="A6937" s="1"/>
    </row>
    <row r="6938" spans="1:1">
      <c r="A6938" s="1"/>
    </row>
    <row r="6939" spans="1:1">
      <c r="A6939" s="1"/>
    </row>
    <row r="6940" spans="1:1">
      <c r="A6940" s="1"/>
    </row>
    <row r="6941" spans="1:1">
      <c r="A6941" s="1"/>
    </row>
    <row r="6942" spans="1:1">
      <c r="A6942" s="1"/>
    </row>
    <row r="6943" spans="1:1">
      <c r="A6943" s="1"/>
    </row>
    <row r="6944" spans="1:1">
      <c r="A6944" s="1"/>
    </row>
    <row r="6945" spans="1:1">
      <c r="A6945" s="1"/>
    </row>
    <row r="6946" spans="1:1">
      <c r="A6946" s="1"/>
    </row>
    <row r="6947" spans="1:1">
      <c r="A6947" s="1"/>
    </row>
    <row r="6948" spans="1:1">
      <c r="A6948" s="1"/>
    </row>
    <row r="6949" spans="1:1">
      <c r="A6949" s="1"/>
    </row>
    <row r="6950" spans="1:1">
      <c r="A6950" s="1"/>
    </row>
    <row r="6951" spans="1:1">
      <c r="A6951" s="1"/>
    </row>
    <row r="6952" spans="1:1">
      <c r="A6952" s="1"/>
    </row>
    <row r="6953" spans="1:1">
      <c r="A6953" s="1"/>
    </row>
    <row r="6954" spans="1:1">
      <c r="A6954" s="1"/>
    </row>
    <row r="6955" spans="1:1">
      <c r="A6955" s="1"/>
    </row>
    <row r="6956" spans="1:1">
      <c r="A6956" s="1"/>
    </row>
    <row r="6957" spans="1:1">
      <c r="A6957" s="1"/>
    </row>
    <row r="6958" spans="1:1">
      <c r="A6958" s="1"/>
    </row>
    <row r="6959" spans="1:1">
      <c r="A6959" s="1"/>
    </row>
    <row r="6960" spans="1:1">
      <c r="A6960" s="1"/>
    </row>
    <row r="6961" spans="1:1">
      <c r="A6961" s="1"/>
    </row>
    <row r="6962" spans="1:1">
      <c r="A6962" s="1"/>
    </row>
    <row r="6963" spans="1:1">
      <c r="A6963" s="1"/>
    </row>
    <row r="6964" spans="1:1">
      <c r="A6964" s="1"/>
    </row>
    <row r="6965" spans="1:1">
      <c r="A6965" s="1"/>
    </row>
    <row r="6966" spans="1:1">
      <c r="A6966" s="1"/>
    </row>
    <row r="6967" spans="1:1">
      <c r="A6967" s="1"/>
    </row>
    <row r="6968" spans="1:1">
      <c r="A6968" s="1"/>
    </row>
    <row r="6969" spans="1:1">
      <c r="A6969" s="1"/>
    </row>
    <row r="6970" spans="1:1">
      <c r="A6970" s="1"/>
    </row>
    <row r="6971" spans="1:1">
      <c r="A6971" s="1"/>
    </row>
    <row r="6972" spans="1:1">
      <c r="A6972" s="1"/>
    </row>
    <row r="6973" spans="1:1">
      <c r="A6973" s="1"/>
    </row>
    <row r="6974" spans="1:1">
      <c r="A6974" s="1"/>
    </row>
    <row r="6975" spans="1:1">
      <c r="A6975" s="1"/>
    </row>
    <row r="6976" spans="1:1">
      <c r="A6976" s="1"/>
    </row>
    <row r="6977" spans="1:1">
      <c r="A6977" s="1"/>
    </row>
    <row r="6978" spans="1:1">
      <c r="A6978" s="1"/>
    </row>
    <row r="6979" spans="1:1">
      <c r="A6979" s="1"/>
    </row>
    <row r="6980" spans="1:1">
      <c r="A6980" s="1"/>
    </row>
    <row r="6981" spans="1:1">
      <c r="A6981" s="1"/>
    </row>
    <row r="6982" spans="1:1">
      <c r="A6982" s="1"/>
    </row>
    <row r="6983" spans="1:1">
      <c r="A6983" s="1"/>
    </row>
    <row r="6984" spans="1:1">
      <c r="A6984" s="1"/>
    </row>
    <row r="6985" spans="1:1">
      <c r="A6985" s="1"/>
    </row>
    <row r="6986" spans="1:1">
      <c r="A6986" s="1"/>
    </row>
    <row r="6987" spans="1:1">
      <c r="A6987" s="1"/>
    </row>
    <row r="6988" spans="1:1">
      <c r="A6988" s="1"/>
    </row>
    <row r="6989" spans="1:1">
      <c r="A6989" s="1"/>
    </row>
    <row r="6990" spans="1:1">
      <c r="A6990" s="1"/>
    </row>
    <row r="6991" spans="1:1">
      <c r="A6991" s="1"/>
    </row>
    <row r="6992" spans="1:1">
      <c r="A6992" s="1"/>
    </row>
    <row r="6993" spans="1:1">
      <c r="A6993" s="1"/>
    </row>
    <row r="6994" spans="1:1">
      <c r="A6994" s="1"/>
    </row>
    <row r="6995" spans="1:1">
      <c r="A6995" s="1"/>
    </row>
    <row r="6996" spans="1:1">
      <c r="A6996" s="1"/>
    </row>
    <row r="6997" spans="1:1">
      <c r="A6997" s="1"/>
    </row>
    <row r="6998" spans="1:1">
      <c r="A6998" s="1"/>
    </row>
    <row r="6999" spans="1:1">
      <c r="A6999" s="1"/>
    </row>
    <row r="7000" spans="1:1">
      <c r="A7000" s="1"/>
    </row>
    <row r="7001" spans="1:1">
      <c r="A7001" s="1"/>
    </row>
    <row r="7002" spans="1:1">
      <c r="A7002" s="1"/>
    </row>
    <row r="7003" spans="1:1">
      <c r="A7003" s="1"/>
    </row>
    <row r="7004" spans="1:1">
      <c r="A7004" s="1"/>
    </row>
    <row r="7005" spans="1:1">
      <c r="A7005" s="1"/>
    </row>
    <row r="7006" spans="1:1">
      <c r="A7006" s="1"/>
    </row>
    <row r="7007" spans="1:1">
      <c r="A7007" s="1"/>
    </row>
    <row r="7008" spans="1:1">
      <c r="A7008" s="1"/>
    </row>
    <row r="7009" spans="1:1">
      <c r="A7009" s="1"/>
    </row>
    <row r="7010" spans="1:1">
      <c r="A7010" s="1"/>
    </row>
    <row r="7011" spans="1:1">
      <c r="A7011" s="1"/>
    </row>
    <row r="7012" spans="1:1">
      <c r="A7012" s="1"/>
    </row>
    <row r="7013" spans="1:1">
      <c r="A7013" s="1"/>
    </row>
    <row r="7014" spans="1:1">
      <c r="A7014" s="1"/>
    </row>
    <row r="7015" spans="1:1">
      <c r="A7015" s="1"/>
    </row>
    <row r="7016" spans="1:1">
      <c r="A7016" s="1"/>
    </row>
    <row r="7017" spans="1:1">
      <c r="A7017" s="1"/>
    </row>
    <row r="7018" spans="1:1">
      <c r="A7018" s="1"/>
    </row>
    <row r="7019" spans="1:1">
      <c r="A7019" s="1"/>
    </row>
    <row r="7020" spans="1:1">
      <c r="A7020" s="1"/>
    </row>
    <row r="7021" spans="1:1">
      <c r="A7021" s="1"/>
    </row>
    <row r="7022" spans="1:1">
      <c r="A7022" s="1"/>
    </row>
    <row r="7023" spans="1:1">
      <c r="A7023" s="1"/>
    </row>
    <row r="7024" spans="1:1">
      <c r="A7024" s="1"/>
    </row>
    <row r="7025" spans="1:1">
      <c r="A7025" s="1"/>
    </row>
    <row r="7026" spans="1:1">
      <c r="A7026" s="1"/>
    </row>
    <row r="7027" spans="1:1">
      <c r="A7027" s="1"/>
    </row>
    <row r="7028" spans="1:1">
      <c r="A7028" s="1"/>
    </row>
    <row r="7029" spans="1:1">
      <c r="A7029" s="1"/>
    </row>
    <row r="7030" spans="1:1">
      <c r="A7030" s="1"/>
    </row>
    <row r="7031" spans="1:1">
      <c r="A7031" s="1"/>
    </row>
    <row r="7032" spans="1:1">
      <c r="A7032" s="1"/>
    </row>
    <row r="7033" spans="1:1">
      <c r="A7033" s="1"/>
    </row>
    <row r="7034" spans="1:1">
      <c r="A7034" s="1"/>
    </row>
    <row r="7035" spans="1:1">
      <c r="A7035" s="1"/>
    </row>
    <row r="7036" spans="1:1">
      <c r="A7036" s="1"/>
    </row>
    <row r="7037" spans="1:1">
      <c r="A7037" s="1"/>
    </row>
    <row r="7038" spans="1:1">
      <c r="A7038" s="1"/>
    </row>
    <row r="7039" spans="1:1">
      <c r="A7039" s="1"/>
    </row>
    <row r="7040" spans="1:1">
      <c r="A7040" s="1"/>
    </row>
    <row r="7041" spans="1:1">
      <c r="A7041" s="1"/>
    </row>
    <row r="7042" spans="1:1">
      <c r="A7042" s="1"/>
    </row>
    <row r="7043" spans="1:1">
      <c r="A7043" s="1"/>
    </row>
    <row r="7044" spans="1:1">
      <c r="A7044" s="1"/>
    </row>
    <row r="7045" spans="1:1">
      <c r="A7045" s="1"/>
    </row>
    <row r="7046" spans="1:1">
      <c r="A7046" s="1"/>
    </row>
    <row r="7047" spans="1:1">
      <c r="A7047" s="1"/>
    </row>
    <row r="7048" spans="1:1">
      <c r="A7048" s="1"/>
    </row>
    <row r="7049" spans="1:1">
      <c r="A7049" s="1"/>
    </row>
    <row r="7050" spans="1:1">
      <c r="A7050" s="1"/>
    </row>
    <row r="7051" spans="1:1">
      <c r="A7051" s="1"/>
    </row>
    <row r="7052" spans="1:1">
      <c r="A7052" s="1"/>
    </row>
    <row r="7053" spans="1:1">
      <c r="A7053" s="1"/>
    </row>
    <row r="7054" spans="1:1">
      <c r="A7054" s="1"/>
    </row>
    <row r="7055" spans="1:1">
      <c r="A7055" s="1"/>
    </row>
    <row r="7056" spans="1:1">
      <c r="A7056" s="1"/>
    </row>
    <row r="7057" spans="1:1">
      <c r="A7057" s="1"/>
    </row>
    <row r="7058" spans="1:1">
      <c r="A7058" s="1"/>
    </row>
    <row r="7059" spans="1:1">
      <c r="A7059" s="1"/>
    </row>
    <row r="7060" spans="1:1">
      <c r="A7060" s="1"/>
    </row>
    <row r="7061" spans="1:1">
      <c r="A7061" s="1"/>
    </row>
    <row r="7062" spans="1:1">
      <c r="A7062" s="1"/>
    </row>
    <row r="7063" spans="1:1">
      <c r="A7063" s="1"/>
    </row>
    <row r="7064" spans="1:1">
      <c r="A7064" s="1"/>
    </row>
    <row r="7065" spans="1:1">
      <c r="A7065" s="1"/>
    </row>
    <row r="7066" spans="1:1">
      <c r="A7066" s="1"/>
    </row>
    <row r="7067" spans="1:1">
      <c r="A7067" s="1"/>
    </row>
    <row r="7068" spans="1:1">
      <c r="A7068" s="1"/>
    </row>
    <row r="7069" spans="1:1">
      <c r="A7069" s="1"/>
    </row>
    <row r="7070" spans="1:1">
      <c r="A7070" s="1"/>
    </row>
    <row r="7071" spans="1:1">
      <c r="A7071" s="1"/>
    </row>
    <row r="7072" spans="1:1">
      <c r="A7072" s="1"/>
    </row>
    <row r="7073" spans="1:1">
      <c r="A7073" s="1"/>
    </row>
    <row r="7074" spans="1:1">
      <c r="A7074" s="1"/>
    </row>
    <row r="7075" spans="1:1">
      <c r="A7075" s="1"/>
    </row>
    <row r="7076" spans="1:1">
      <c r="A7076" s="1"/>
    </row>
    <row r="7077" spans="1:1">
      <c r="A7077" s="1"/>
    </row>
    <row r="7078" spans="1:1">
      <c r="A7078" s="1"/>
    </row>
    <row r="7079" spans="1:1">
      <c r="A7079" s="1"/>
    </row>
    <row r="7080" spans="1:1">
      <c r="A7080" s="1"/>
    </row>
    <row r="7081" spans="1:1">
      <c r="A7081" s="1"/>
    </row>
    <row r="7082" spans="1:1">
      <c r="A7082" s="1"/>
    </row>
    <row r="7083" spans="1:1">
      <c r="A7083" s="1"/>
    </row>
    <row r="7084" spans="1:1">
      <c r="A7084" s="1"/>
    </row>
    <row r="7085" spans="1:1">
      <c r="A7085" s="1"/>
    </row>
    <row r="7086" spans="1:1">
      <c r="A7086" s="1"/>
    </row>
    <row r="7087" spans="1:1">
      <c r="A7087" s="1"/>
    </row>
    <row r="7088" spans="1:1">
      <c r="A7088" s="1"/>
    </row>
    <row r="7089" spans="1:1">
      <c r="A7089" s="1"/>
    </row>
    <row r="7090" spans="1:1">
      <c r="A7090" s="1"/>
    </row>
    <row r="7091" spans="1:1">
      <c r="A7091" s="1"/>
    </row>
    <row r="7092" spans="1:1">
      <c r="A7092" s="1"/>
    </row>
    <row r="7093" spans="1:1">
      <c r="A7093" s="1"/>
    </row>
    <row r="7094" spans="1:1">
      <c r="A7094" s="1"/>
    </row>
    <row r="7095" spans="1:1">
      <c r="A7095" s="1"/>
    </row>
    <row r="7096" spans="1:1">
      <c r="A7096" s="1"/>
    </row>
    <row r="7097" spans="1:1">
      <c r="A7097" s="1"/>
    </row>
    <row r="7098" spans="1:1">
      <c r="A7098" s="1"/>
    </row>
    <row r="7099" spans="1:1">
      <c r="A7099" s="1"/>
    </row>
    <row r="7100" spans="1:1">
      <c r="A7100" s="1"/>
    </row>
    <row r="7101" spans="1:1">
      <c r="A7101" s="1"/>
    </row>
    <row r="7102" spans="1:1">
      <c r="A7102" s="1"/>
    </row>
    <row r="7103" spans="1:1">
      <c r="A7103" s="1"/>
    </row>
    <row r="7104" spans="1:1">
      <c r="A7104" s="1"/>
    </row>
    <row r="7105" spans="1:1">
      <c r="A7105" s="1"/>
    </row>
    <row r="7106" spans="1:1">
      <c r="A7106" s="1"/>
    </row>
    <row r="7107" spans="1:1">
      <c r="A7107" s="1"/>
    </row>
    <row r="7108" spans="1:1">
      <c r="A7108" s="1"/>
    </row>
    <row r="7109" spans="1:1">
      <c r="A7109" s="1"/>
    </row>
    <row r="7110" spans="1:1">
      <c r="A7110" s="1"/>
    </row>
    <row r="7111" spans="1:1">
      <c r="A7111" s="1"/>
    </row>
    <row r="7112" spans="1:1">
      <c r="A7112" s="1"/>
    </row>
    <row r="7113" spans="1:1">
      <c r="A7113" s="1"/>
    </row>
    <row r="7114" spans="1:1">
      <c r="A7114" s="1"/>
    </row>
    <row r="7115" spans="1:1">
      <c r="A7115" s="1"/>
    </row>
    <row r="7116" spans="1:1">
      <c r="A7116" s="1"/>
    </row>
    <row r="7117" spans="1:1">
      <c r="A7117" s="1"/>
    </row>
    <row r="7118" spans="1:1">
      <c r="A7118" s="1"/>
    </row>
    <row r="7119" spans="1:1">
      <c r="A7119" s="1"/>
    </row>
    <row r="7120" spans="1:1">
      <c r="A7120" s="1"/>
    </row>
    <row r="7121" spans="1:1">
      <c r="A7121" s="1"/>
    </row>
    <row r="7122" spans="1:1">
      <c r="A7122" s="1"/>
    </row>
    <row r="7123" spans="1:1">
      <c r="A7123" s="1"/>
    </row>
    <row r="7124" spans="1:1">
      <c r="A7124" s="1"/>
    </row>
    <row r="7125" spans="1:1">
      <c r="A7125" s="1"/>
    </row>
    <row r="7126" spans="1:1">
      <c r="A7126" s="1"/>
    </row>
    <row r="7127" spans="1:1">
      <c r="A7127" s="1"/>
    </row>
    <row r="7128" spans="1:1">
      <c r="A7128" s="1"/>
    </row>
    <row r="7129" spans="1:1">
      <c r="A7129" s="1"/>
    </row>
    <row r="7130" spans="1:1">
      <c r="A7130" s="1"/>
    </row>
    <row r="7131" spans="1:1">
      <c r="A7131" s="1"/>
    </row>
    <row r="7132" spans="1:1">
      <c r="A7132" s="1"/>
    </row>
    <row r="7133" spans="1:1">
      <c r="A7133" s="1"/>
    </row>
    <row r="7134" spans="1:1">
      <c r="A7134" s="1"/>
    </row>
    <row r="7135" spans="1:1">
      <c r="A7135" s="1"/>
    </row>
    <row r="7136" spans="1:1">
      <c r="A7136" s="1"/>
    </row>
    <row r="7137" spans="1:1">
      <c r="A7137" s="1"/>
    </row>
    <row r="7138" spans="1:1">
      <c r="A7138" s="1"/>
    </row>
    <row r="7139" spans="1:1">
      <c r="A7139" s="1"/>
    </row>
    <row r="7140" spans="1:1">
      <c r="A7140" s="1"/>
    </row>
    <row r="7141" spans="1:1">
      <c r="A7141" s="1"/>
    </row>
    <row r="7142" spans="1:1">
      <c r="A7142" s="1"/>
    </row>
    <row r="7143" spans="1:1">
      <c r="A7143" s="1"/>
    </row>
    <row r="7144" spans="1:1">
      <c r="A7144" s="1"/>
    </row>
    <row r="7145" spans="1:1">
      <c r="A7145" s="1"/>
    </row>
    <row r="7146" spans="1:1">
      <c r="A7146" s="1"/>
    </row>
    <row r="7147" spans="1:1">
      <c r="A7147" s="1"/>
    </row>
    <row r="7148" spans="1:1">
      <c r="A7148" s="1"/>
    </row>
    <row r="7149" spans="1:1">
      <c r="A7149" s="1"/>
    </row>
    <row r="7150" spans="1:1">
      <c r="A7150" s="1"/>
    </row>
    <row r="7151" spans="1:1">
      <c r="A7151" s="1"/>
    </row>
    <row r="7152" spans="1:1">
      <c r="A7152" s="1"/>
    </row>
    <row r="7153" spans="1:1">
      <c r="A7153" s="1"/>
    </row>
    <row r="7154" spans="1:1">
      <c r="A7154" s="1"/>
    </row>
    <row r="7155" spans="1:1">
      <c r="A7155" s="1"/>
    </row>
    <row r="7156" spans="1:1">
      <c r="A7156" s="1"/>
    </row>
    <row r="7157" spans="1:1">
      <c r="A7157" s="1"/>
    </row>
    <row r="7158" spans="1:1">
      <c r="A7158" s="1"/>
    </row>
    <row r="7159" spans="1:1">
      <c r="A7159" s="1"/>
    </row>
    <row r="7160" spans="1:1">
      <c r="A7160" s="1"/>
    </row>
    <row r="7161" spans="1:1">
      <c r="A7161" s="1"/>
    </row>
    <row r="7162" spans="1:1">
      <c r="A7162" s="1"/>
    </row>
    <row r="7163" spans="1:1">
      <c r="A7163" s="1"/>
    </row>
    <row r="7164" spans="1:1">
      <c r="A7164" s="1"/>
    </row>
    <row r="7165" spans="1:1">
      <c r="A7165" s="1"/>
    </row>
    <row r="7166" spans="1:1">
      <c r="A7166" s="1"/>
    </row>
    <row r="7167" spans="1:1">
      <c r="A7167" s="1"/>
    </row>
    <row r="7168" spans="1:1">
      <c r="A7168" s="1"/>
    </row>
    <row r="7169" spans="1:1">
      <c r="A7169" s="1"/>
    </row>
    <row r="7170" spans="1:1">
      <c r="A7170" s="1"/>
    </row>
    <row r="7171" spans="1:1">
      <c r="A7171" s="1"/>
    </row>
    <row r="7172" spans="1:1">
      <c r="A7172" s="1"/>
    </row>
    <row r="7173" spans="1:1">
      <c r="A7173" s="1"/>
    </row>
    <row r="7174" spans="1:1">
      <c r="A7174" s="1"/>
    </row>
    <row r="7175" spans="1:1">
      <c r="A7175" s="1"/>
    </row>
    <row r="7176" spans="1:1">
      <c r="A7176" s="1"/>
    </row>
    <row r="7177" spans="1:1">
      <c r="A7177" s="1"/>
    </row>
    <row r="7178" spans="1:1">
      <c r="A7178" s="1"/>
    </row>
    <row r="7179" spans="1:1">
      <c r="A7179" s="1"/>
    </row>
    <row r="7180" spans="1:1">
      <c r="A7180" s="1"/>
    </row>
    <row r="7181" spans="1:1">
      <c r="A7181" s="1"/>
    </row>
    <row r="7182" spans="1:1">
      <c r="A7182" s="1"/>
    </row>
    <row r="7183" spans="1:1">
      <c r="A7183" s="1"/>
    </row>
    <row r="7184" spans="1:1">
      <c r="A7184" s="1"/>
    </row>
    <row r="7185" spans="1:1">
      <c r="A7185" s="1"/>
    </row>
    <row r="7186" spans="1:1">
      <c r="A7186" s="1"/>
    </row>
    <row r="7187" spans="1:1">
      <c r="A7187" s="1"/>
    </row>
    <row r="7188" spans="1:1">
      <c r="A7188" s="1"/>
    </row>
    <row r="7189" spans="1:1">
      <c r="A7189" s="1"/>
    </row>
    <row r="7190" spans="1:1">
      <c r="A7190" s="1"/>
    </row>
    <row r="7191" spans="1:1">
      <c r="A7191" s="1"/>
    </row>
    <row r="7192" spans="1:1">
      <c r="A7192" s="1"/>
    </row>
    <row r="7193" spans="1:1">
      <c r="A7193" s="1"/>
    </row>
    <row r="7194" spans="1:1">
      <c r="A7194" s="1"/>
    </row>
    <row r="7195" spans="1:1">
      <c r="A7195" s="1"/>
    </row>
    <row r="7196" spans="1:1">
      <c r="A7196" s="1"/>
    </row>
    <row r="7197" spans="1:1">
      <c r="A7197" s="1"/>
    </row>
    <row r="7198" spans="1:1">
      <c r="A7198" s="1"/>
    </row>
    <row r="7199" spans="1:1">
      <c r="A7199" s="1"/>
    </row>
    <row r="7200" spans="1:1">
      <c r="A7200" s="1"/>
    </row>
    <row r="7201" spans="1:1">
      <c r="A7201" s="1"/>
    </row>
    <row r="7202" spans="1:1">
      <c r="A7202" s="1"/>
    </row>
    <row r="7203" spans="1:1">
      <c r="A7203" s="1"/>
    </row>
    <row r="7204" spans="1:1">
      <c r="A7204" s="1"/>
    </row>
    <row r="7205" spans="1:1">
      <c r="A7205" s="1"/>
    </row>
    <row r="7206" spans="1:1">
      <c r="A7206" s="1"/>
    </row>
    <row r="7207" spans="1:1">
      <c r="A7207" s="1"/>
    </row>
    <row r="7208" spans="1:1">
      <c r="A7208" s="1"/>
    </row>
    <row r="7209" spans="1:1">
      <c r="A7209" s="1"/>
    </row>
    <row r="7210" spans="1:1">
      <c r="A7210" s="1"/>
    </row>
    <row r="7211" spans="1:1">
      <c r="A7211" s="1"/>
    </row>
    <row r="7212" spans="1:1">
      <c r="A7212" s="1"/>
    </row>
    <row r="7213" spans="1:1">
      <c r="A7213" s="1"/>
    </row>
    <row r="7214" spans="1:1">
      <c r="A7214" s="1"/>
    </row>
    <row r="7215" spans="1:1">
      <c r="A7215" s="1"/>
    </row>
    <row r="7216" spans="1:1">
      <c r="A7216" s="1"/>
    </row>
    <row r="7217" spans="1:1">
      <c r="A7217" s="1"/>
    </row>
    <row r="7218" spans="1:1">
      <c r="A7218" s="1"/>
    </row>
    <row r="7219" spans="1:1">
      <c r="A7219" s="1"/>
    </row>
    <row r="7220" spans="1:1">
      <c r="A7220" s="1"/>
    </row>
    <row r="7221" spans="1:1">
      <c r="A7221" s="1"/>
    </row>
    <row r="7222" spans="1:1">
      <c r="A7222" s="1"/>
    </row>
    <row r="7223" spans="1:1">
      <c r="A7223" s="1"/>
    </row>
    <row r="7224" spans="1:1">
      <c r="A7224" s="1"/>
    </row>
    <row r="7225" spans="1:1">
      <c r="A7225" s="1"/>
    </row>
    <row r="7226" spans="1:1">
      <c r="A7226" s="1"/>
    </row>
    <row r="7227" spans="1:1">
      <c r="A7227" s="1"/>
    </row>
    <row r="7228" spans="1:1">
      <c r="A7228" s="1"/>
    </row>
    <row r="7229" spans="1:1">
      <c r="A7229" s="1"/>
    </row>
    <row r="7230" spans="1:1">
      <c r="A7230" s="1"/>
    </row>
    <row r="7231" spans="1:1">
      <c r="A7231" s="1"/>
    </row>
    <row r="7232" spans="1:1">
      <c r="A7232" s="1"/>
    </row>
    <row r="7233" spans="1:1">
      <c r="A7233" s="1"/>
    </row>
    <row r="7234" spans="1:1">
      <c r="A7234" s="1"/>
    </row>
    <row r="7235" spans="1:1">
      <c r="A7235" s="1"/>
    </row>
    <row r="7236" spans="1:1">
      <c r="A7236" s="1"/>
    </row>
    <row r="7237" spans="1:1">
      <c r="A7237" s="1"/>
    </row>
    <row r="7238" spans="1:1">
      <c r="A7238" s="1"/>
    </row>
    <row r="7239" spans="1:1">
      <c r="A7239" s="1"/>
    </row>
    <row r="7240" spans="1:1">
      <c r="A7240" s="1"/>
    </row>
    <row r="7241" spans="1:1">
      <c r="A7241" s="1"/>
    </row>
    <row r="7242" spans="1:1">
      <c r="A7242" s="1"/>
    </row>
    <row r="7243" spans="1:1">
      <c r="A7243" s="1"/>
    </row>
    <row r="7244" spans="1:1">
      <c r="A7244" s="1"/>
    </row>
    <row r="7245" spans="1:1">
      <c r="A7245" s="1"/>
    </row>
    <row r="7246" spans="1:1">
      <c r="A7246" s="1"/>
    </row>
    <row r="7247" spans="1:1">
      <c r="A7247" s="1"/>
    </row>
    <row r="7248" spans="1:1">
      <c r="A7248" s="1"/>
    </row>
    <row r="7249" spans="1:1">
      <c r="A7249" s="1"/>
    </row>
    <row r="7250" spans="1:1">
      <c r="A7250" s="1"/>
    </row>
    <row r="7251" spans="1:1">
      <c r="A7251" s="1"/>
    </row>
    <row r="7252" spans="1:1">
      <c r="A7252" s="1"/>
    </row>
    <row r="7253" spans="1:1">
      <c r="A7253" s="1"/>
    </row>
    <row r="7254" spans="1:1">
      <c r="A7254" s="1"/>
    </row>
    <row r="7255" spans="1:1">
      <c r="A7255" s="1"/>
    </row>
    <row r="7256" spans="1:1">
      <c r="A7256" s="1"/>
    </row>
    <row r="7257" spans="1:1">
      <c r="A7257" s="1"/>
    </row>
    <row r="7258" spans="1:1">
      <c r="A7258" s="1"/>
    </row>
    <row r="7259" spans="1:1">
      <c r="A7259" s="1"/>
    </row>
    <row r="7260" spans="1:1">
      <c r="A7260" s="1"/>
    </row>
    <row r="7261" spans="1:1">
      <c r="A7261" s="1"/>
    </row>
    <row r="7262" spans="1:1">
      <c r="A7262" s="1"/>
    </row>
    <row r="7263" spans="1:1">
      <c r="A7263" s="1"/>
    </row>
    <row r="7264" spans="1:1">
      <c r="A7264" s="1"/>
    </row>
    <row r="7265" spans="1:1">
      <c r="A7265" s="1"/>
    </row>
    <row r="7266" spans="1:1">
      <c r="A7266" s="1"/>
    </row>
    <row r="7267" spans="1:1">
      <c r="A7267" s="1"/>
    </row>
    <row r="7268" spans="1:1">
      <c r="A7268" s="1"/>
    </row>
    <row r="7269" spans="1:1">
      <c r="A7269" s="1"/>
    </row>
    <row r="7270" spans="1:1">
      <c r="A7270" s="1"/>
    </row>
    <row r="7271" spans="1:1">
      <c r="A7271" s="1"/>
    </row>
    <row r="7272" spans="1:1">
      <c r="A7272" s="1"/>
    </row>
    <row r="7273" spans="1:1">
      <c r="A7273" s="1"/>
    </row>
    <row r="7274" spans="1:1">
      <c r="A7274" s="1"/>
    </row>
    <row r="7275" spans="1:1">
      <c r="A7275" s="1"/>
    </row>
    <row r="7276" spans="1:1">
      <c r="A7276" s="1"/>
    </row>
    <row r="7277" spans="1:1">
      <c r="A7277" s="1"/>
    </row>
    <row r="7278" spans="1:1">
      <c r="A7278" s="1"/>
    </row>
    <row r="7279" spans="1:1">
      <c r="A7279" s="1"/>
    </row>
    <row r="7280" spans="1:1">
      <c r="A7280" s="1"/>
    </row>
    <row r="7281" spans="1:1">
      <c r="A7281" s="1"/>
    </row>
    <row r="7282" spans="1:1">
      <c r="A7282" s="1"/>
    </row>
    <row r="7283" spans="1:1">
      <c r="A7283" s="1"/>
    </row>
    <row r="7284" spans="1:1">
      <c r="A7284" s="1"/>
    </row>
    <row r="7285" spans="1:1">
      <c r="A7285" s="1"/>
    </row>
    <row r="7286" spans="1:1">
      <c r="A7286" s="1"/>
    </row>
    <row r="7287" spans="1:1">
      <c r="A7287" s="1"/>
    </row>
    <row r="7288" spans="1:1">
      <c r="A7288" s="1"/>
    </row>
    <row r="7289" spans="1:1">
      <c r="A7289" s="1"/>
    </row>
    <row r="7290" spans="1:1">
      <c r="A7290" s="1"/>
    </row>
    <row r="7291" spans="1:1">
      <c r="A7291" s="1"/>
    </row>
    <row r="7292" spans="1:1">
      <c r="A7292" s="1"/>
    </row>
    <row r="7293" spans="1:1">
      <c r="A7293" s="1"/>
    </row>
    <row r="7294" spans="1:1">
      <c r="A7294" s="1"/>
    </row>
    <row r="7295" spans="1:1">
      <c r="A7295" s="1"/>
    </row>
    <row r="7296" spans="1:1">
      <c r="A7296" s="1"/>
    </row>
    <row r="7297" spans="1:1">
      <c r="A7297" s="1"/>
    </row>
    <row r="7298" spans="1:1">
      <c r="A7298" s="1"/>
    </row>
    <row r="7299" spans="1:1">
      <c r="A7299" s="1"/>
    </row>
    <row r="7300" spans="1:1">
      <c r="A7300" s="1"/>
    </row>
    <row r="7301" spans="1:1">
      <c r="A7301" s="1"/>
    </row>
    <row r="7302" spans="1:1">
      <c r="A7302" s="1"/>
    </row>
    <row r="7303" spans="1:1">
      <c r="A7303" s="1"/>
    </row>
    <row r="7304" spans="1:1">
      <c r="A7304" s="1"/>
    </row>
    <row r="7305" spans="1:1">
      <c r="A7305" s="1"/>
    </row>
    <row r="7306" spans="1:1">
      <c r="A7306" s="1"/>
    </row>
    <row r="7307" spans="1:1">
      <c r="A7307" s="1"/>
    </row>
    <row r="7308" spans="1:1">
      <c r="A7308" s="1"/>
    </row>
    <row r="7309" spans="1:1">
      <c r="A7309" s="1"/>
    </row>
    <row r="7310" spans="1:1">
      <c r="A7310" s="1"/>
    </row>
    <row r="7311" spans="1:1">
      <c r="A7311" s="1"/>
    </row>
    <row r="7312" spans="1:1">
      <c r="A7312" s="1"/>
    </row>
    <row r="7313" spans="1:1">
      <c r="A7313" s="1"/>
    </row>
    <row r="7314" spans="1:1">
      <c r="A7314" s="1"/>
    </row>
    <row r="7315" spans="1:1">
      <c r="A7315" s="1"/>
    </row>
    <row r="7316" spans="1:1">
      <c r="A7316" s="1"/>
    </row>
    <row r="7317" spans="1:1">
      <c r="A7317" s="1"/>
    </row>
    <row r="7318" spans="1:1">
      <c r="A7318" s="1"/>
    </row>
    <row r="7319" spans="1:1">
      <c r="A7319" s="1"/>
    </row>
    <row r="7320" spans="1:1">
      <c r="A7320" s="1"/>
    </row>
    <row r="7321" spans="1:1">
      <c r="A7321" s="1"/>
    </row>
    <row r="7322" spans="1:1">
      <c r="A7322" s="1"/>
    </row>
    <row r="7323" spans="1:1">
      <c r="A7323" s="1"/>
    </row>
    <row r="7324" spans="1:1">
      <c r="A7324" s="1"/>
    </row>
    <row r="7325" spans="1:1">
      <c r="A7325" s="1"/>
    </row>
    <row r="7326" spans="1:1">
      <c r="A7326" s="1"/>
    </row>
    <row r="7327" spans="1:1">
      <c r="A7327" s="1"/>
    </row>
    <row r="7328" spans="1:1">
      <c r="A7328" s="1"/>
    </row>
    <row r="7329" spans="1:1">
      <c r="A7329" s="1"/>
    </row>
    <row r="7330" spans="1:1">
      <c r="A7330" s="1"/>
    </row>
    <row r="7331" spans="1:1">
      <c r="A7331" s="1"/>
    </row>
    <row r="7332" spans="1:1">
      <c r="A7332" s="1"/>
    </row>
    <row r="7333" spans="1:1">
      <c r="A7333" s="1"/>
    </row>
    <row r="7334" spans="1:1">
      <c r="A7334" s="1"/>
    </row>
    <row r="7335" spans="1:1">
      <c r="A7335" s="1"/>
    </row>
    <row r="7336" spans="1:1">
      <c r="A7336" s="1"/>
    </row>
    <row r="7337" spans="1:1">
      <c r="A7337" s="1"/>
    </row>
    <row r="7338" spans="1:1">
      <c r="A7338" s="1"/>
    </row>
    <row r="7339" spans="1:1">
      <c r="A7339" s="1"/>
    </row>
    <row r="7340" spans="1:1">
      <c r="A7340" s="1"/>
    </row>
    <row r="7341" spans="1:1">
      <c r="A7341" s="1"/>
    </row>
    <row r="7342" spans="1:1">
      <c r="A7342" s="1"/>
    </row>
    <row r="7343" spans="1:1">
      <c r="A7343" s="1"/>
    </row>
    <row r="7344" spans="1:1">
      <c r="A7344" s="1"/>
    </row>
    <row r="7345" spans="1:1">
      <c r="A7345" s="1"/>
    </row>
    <row r="7346" spans="1:1">
      <c r="A7346" s="1"/>
    </row>
    <row r="7347" spans="1:1">
      <c r="A7347" s="1"/>
    </row>
    <row r="7348" spans="1:1">
      <c r="A7348" s="1"/>
    </row>
    <row r="7349" spans="1:1">
      <c r="A7349" s="1"/>
    </row>
    <row r="7350" spans="1:1">
      <c r="A7350" s="1"/>
    </row>
    <row r="7351" spans="1:1">
      <c r="A7351" s="1"/>
    </row>
    <row r="7352" spans="1:1">
      <c r="A7352" s="1"/>
    </row>
    <row r="7353" spans="1:1">
      <c r="A7353" s="1"/>
    </row>
    <row r="7354" spans="1:1">
      <c r="A7354" s="1"/>
    </row>
    <row r="7355" spans="1:1">
      <c r="A7355" s="1"/>
    </row>
    <row r="7356" spans="1:1">
      <c r="A7356" s="1"/>
    </row>
    <row r="7357" spans="1:1">
      <c r="A7357" s="1"/>
    </row>
    <row r="7358" spans="1:1">
      <c r="A7358" s="1"/>
    </row>
    <row r="7359" spans="1:1">
      <c r="A7359" s="1"/>
    </row>
    <row r="7360" spans="1:1">
      <c r="A7360" s="1"/>
    </row>
    <row r="7361" spans="1:1">
      <c r="A7361" s="1"/>
    </row>
    <row r="7362" spans="1:1">
      <c r="A7362" s="1"/>
    </row>
    <row r="7363" spans="1:1">
      <c r="A7363" s="1"/>
    </row>
    <row r="7364" spans="1:1">
      <c r="A736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412"/>
  <sheetViews>
    <sheetView zoomScale="120" zoomScaleNormal="120" workbookViewId="0">
      <pane ySplit="5" topLeftCell="A6" activePane="bottomLeft" state="frozen"/>
      <selection activeCell="J1" sqref="J1"/>
      <selection pane="bottomLeft" activeCell="A6" sqref="A6"/>
    </sheetView>
  </sheetViews>
  <sheetFormatPr defaultRowHeight="15"/>
  <cols>
    <col min="1" max="1" width="15.85546875" customWidth="1"/>
    <col min="5" max="5" width="13" customWidth="1"/>
    <col min="26" max="26" width="10.28515625" bestFit="1" customWidth="1"/>
    <col min="27" max="27" width="9.28515625" bestFit="1" customWidth="1"/>
    <col min="35" max="44" width="9" customWidth="1"/>
  </cols>
  <sheetData>
    <row r="1" spans="1:44">
      <c r="A1" s="49" t="s">
        <v>110</v>
      </c>
    </row>
    <row r="2" spans="1:44">
      <c r="AE2" s="35">
        <f>SUM(AE11:AE85)</f>
        <v>5.0742452482428817</v>
      </c>
      <c r="AF2" s="36">
        <f>SUM(AF11:AF85)</f>
        <v>9798.5629674253705</v>
      </c>
    </row>
    <row r="3" spans="1:44">
      <c r="P3" s="70" t="s">
        <v>45</v>
      </c>
      <c r="Q3" s="70"/>
      <c r="Z3" s="70" t="s">
        <v>51</v>
      </c>
      <c r="AA3" s="70"/>
    </row>
    <row r="4" spans="1:44">
      <c r="C4" t="s">
        <v>45</v>
      </c>
      <c r="D4" s="22"/>
      <c r="E4" s="25" t="s">
        <v>65</v>
      </c>
      <c r="F4" s="22"/>
      <c r="G4" s="22"/>
      <c r="H4" s="22"/>
      <c r="I4" s="2"/>
      <c r="J4" t="s">
        <v>66</v>
      </c>
      <c r="P4" s="8" t="s">
        <v>47</v>
      </c>
      <c r="Q4" s="12" t="s">
        <v>48</v>
      </c>
      <c r="S4" t="s">
        <v>67</v>
      </c>
      <c r="Z4" s="8" t="s">
        <v>47</v>
      </c>
      <c r="AA4" s="12" t="s">
        <v>48</v>
      </c>
      <c r="AC4" s="8" t="s">
        <v>47</v>
      </c>
      <c r="AD4" s="12" t="s">
        <v>48</v>
      </c>
      <c r="AE4" s="8" t="s">
        <v>68</v>
      </c>
      <c r="AI4" s="25" t="s">
        <v>65</v>
      </c>
      <c r="AJ4" s="22"/>
      <c r="AK4" s="22"/>
      <c r="AL4" s="22"/>
      <c r="AM4" s="2"/>
      <c r="AN4" t="s">
        <v>66</v>
      </c>
    </row>
    <row r="5" spans="1:44" ht="15.75" thickBot="1">
      <c r="A5" t="s">
        <v>60</v>
      </c>
      <c r="B5" s="3" t="s">
        <v>63</v>
      </c>
      <c r="C5" s="3" t="s">
        <v>61</v>
      </c>
      <c r="D5" s="3" t="s">
        <v>62</v>
      </c>
      <c r="E5" s="30">
        <v>1</v>
      </c>
      <c r="F5" s="3">
        <v>2</v>
      </c>
      <c r="G5" s="3">
        <v>3</v>
      </c>
      <c r="H5" s="3">
        <v>4</v>
      </c>
      <c r="I5" s="4">
        <v>5</v>
      </c>
      <c r="J5" s="3">
        <v>1</v>
      </c>
      <c r="K5" s="3">
        <v>2</v>
      </c>
      <c r="L5" s="3">
        <v>3</v>
      </c>
      <c r="M5" s="3">
        <v>4</v>
      </c>
      <c r="N5" s="3">
        <v>5</v>
      </c>
      <c r="P5" s="9" t="s">
        <v>49</v>
      </c>
      <c r="Q5" s="13" t="s">
        <v>50</v>
      </c>
      <c r="S5" s="16">
        <v>1</v>
      </c>
      <c r="T5" s="16">
        <v>2</v>
      </c>
      <c r="U5" s="16">
        <v>3</v>
      </c>
      <c r="V5" s="16">
        <v>4</v>
      </c>
      <c r="W5" s="16">
        <v>5</v>
      </c>
      <c r="X5" t="s">
        <v>69</v>
      </c>
      <c r="Z5" s="9" t="s">
        <v>49</v>
      </c>
      <c r="AA5" s="13" t="s">
        <v>50</v>
      </c>
      <c r="AI5" s="30">
        <v>1</v>
      </c>
      <c r="AJ5" s="3">
        <v>2</v>
      </c>
      <c r="AK5" s="3">
        <v>3</v>
      </c>
      <c r="AL5" s="3">
        <v>4</v>
      </c>
      <c r="AM5" s="4">
        <v>5</v>
      </c>
      <c r="AN5" s="3">
        <v>1</v>
      </c>
      <c r="AO5" s="3">
        <v>2</v>
      </c>
      <c r="AP5" s="3">
        <v>3</v>
      </c>
      <c r="AQ5" s="3">
        <v>4</v>
      </c>
      <c r="AR5" s="3">
        <v>5</v>
      </c>
    </row>
    <row r="6" spans="1:44">
      <c r="A6" t="str">
        <f>B6&amp;C6&amp;D6</f>
        <v>SFm1975CZ01</v>
      </c>
      <c r="B6" s="5" t="s">
        <v>27</v>
      </c>
      <c r="C6" s="17">
        <v>1975</v>
      </c>
      <c r="D6" s="5" t="s">
        <v>28</v>
      </c>
      <c r="E6" s="26">
        <f>VLOOKUP($A6&amp;E$5,SFm_ip_results!$A$5:$R$1444,12,FALSE)+VLOOKUP($A6&amp;E$5,SFm_ip_results!$A$5:$R$1444,17,FALSE)</f>
        <v>0</v>
      </c>
      <c r="F6" s="23">
        <f>VLOOKUP($A6&amp;F$5,SFm_ip_results!$A$5:$R$1444,12,FALSE)+VLOOKUP($A6&amp;F$5,SFm_ip_results!$A$5:$R$1444,17,FALSE)</f>
        <v>0</v>
      </c>
      <c r="G6" s="23">
        <f>VLOOKUP($A6&amp;G$5,SFm_ip_results!$A$5:$R$1444,12,FALSE)+VLOOKUP($A6&amp;G$5,SFm_ip_results!$A$5:$R$1444,17,FALSE)</f>
        <v>0</v>
      </c>
      <c r="H6" s="23">
        <f>VLOOKUP($A6&amp;H$5,SFm_ip_results!$A$5:$R$1444,12,FALSE)+VLOOKUP($A6&amp;H$5,SFm_ip_results!$A$5:$R$1444,17,FALSE)</f>
        <v>0</v>
      </c>
      <c r="I6" s="24">
        <f>VLOOKUP($A6&amp;I$5,SFm_ip_results!$A$5:$R$1444,12,FALSE)+VLOOKUP($A6&amp;I$5,SFm_ip_results!$A$5:$R$1444,17,FALSE)</f>
        <v>0</v>
      </c>
      <c r="J6" s="21">
        <f>VLOOKUP($A6&amp;J$5,SFm_ip_results!$A$5:$Y$1444,24,FALSE)</f>
        <v>74.865099999999998</v>
      </c>
      <c r="K6" s="21">
        <f>VLOOKUP($A6&amp;K$5,SFm_ip_results!$A$5:$Y$1444,24,FALSE)</f>
        <v>277.67599999999999</v>
      </c>
      <c r="L6" s="21">
        <f>VLOOKUP($A6&amp;L$5,SFm_ip_results!$A$5:$Y$1444,24,FALSE)</f>
        <v>892.49699999999996</v>
      </c>
      <c r="M6" s="21">
        <f>VLOOKUP($A6&amp;M$5,SFm_ip_results!$A$5:$Y$1444,24,FALSE)</f>
        <v>932.26900000000001</v>
      </c>
      <c r="N6" s="21">
        <f>VLOOKUP($A6&amp;N$5,SFm_ip_results!$A$5:$Y$1444,24,FALSE)</f>
        <v>800.81</v>
      </c>
      <c r="O6" s="33">
        <v>1</v>
      </c>
      <c r="P6" s="10">
        <v>67.388960721983892</v>
      </c>
      <c r="Q6" s="14">
        <v>337.80828892835268</v>
      </c>
      <c r="S6" s="20">
        <v>0.54045021418826833</v>
      </c>
      <c r="T6" s="20">
        <v>0.17348212642703664</v>
      </c>
      <c r="U6" s="20">
        <v>9.3093228290551555E-2</v>
      </c>
      <c r="V6" s="20">
        <v>8.7892973419864975E-2</v>
      </c>
      <c r="W6" s="20">
        <v>0.1050814576742783</v>
      </c>
      <c r="X6" s="20">
        <f>SUM(S6:W6)</f>
        <v>0.99999999999999989</v>
      </c>
      <c r="Z6" s="10">
        <f>SUMPRODUCT(E6:I6,S6:W6)</f>
        <v>0</v>
      </c>
      <c r="AA6" s="14">
        <f>SUMPRODUCT(J6:N6,S6:W6)</f>
        <v>337.80828579491526</v>
      </c>
      <c r="AC6" s="20">
        <f>ABS(1-IFERROR(Z6/P6,0))</f>
        <v>1</v>
      </c>
      <c r="AD6" s="20">
        <f>ABS(1-AA6/Q6)</f>
        <v>9.2757860281622584E-9</v>
      </c>
      <c r="AE6" s="20">
        <f>+AC6+AD6</f>
        <v>1.0000000092757859</v>
      </c>
      <c r="AF6" s="36">
        <f>ABS(P6-Z6)+ABS(Q6-AA6)*9.9</f>
        <v>67.388991743014316</v>
      </c>
      <c r="AG6" s="43">
        <f>AF6/(Z6+AA6*9.9)</f>
        <v>2.0150390470479094E-2</v>
      </c>
      <c r="AI6" s="58">
        <f>($P6-E6)</f>
        <v>67.388960721983892</v>
      </c>
      <c r="AJ6" s="58">
        <f t="shared" ref="AJ6:AJ69" si="0">($P6-F6)</f>
        <v>67.388960721983892</v>
      </c>
      <c r="AK6" s="58">
        <f t="shared" ref="AK6:AK69" si="1">($P6-G6)</f>
        <v>67.388960721983892</v>
      </c>
      <c r="AL6" s="58">
        <f t="shared" ref="AL6:AL69" si="2">($P6-H6)</f>
        <v>67.388960721983892</v>
      </c>
      <c r="AM6" s="58">
        <f t="shared" ref="AM6:AM69" si="3">($P6-I6)</f>
        <v>67.388960721983892</v>
      </c>
      <c r="AN6" s="36">
        <f>($Q6-J6)</f>
        <v>262.9431889283527</v>
      </c>
      <c r="AO6" s="36">
        <f>($Q6-K6)</f>
        <v>60.132288928352693</v>
      </c>
      <c r="AP6" s="36">
        <f>($Q6-L6)</f>
        <v>-554.68871107164728</v>
      </c>
      <c r="AQ6" s="36">
        <f>($Q6-M6)</f>
        <v>-594.46071107164732</v>
      </c>
      <c r="AR6" s="36">
        <f>($Q6-N6)</f>
        <v>-463.00171107164726</v>
      </c>
    </row>
    <row r="7" spans="1:44">
      <c r="A7" t="str">
        <f t="shared" ref="A7:A70" si="4">B7&amp;C7&amp;D7</f>
        <v>SFm1985CZ01</v>
      </c>
      <c r="B7" s="5" t="s">
        <v>27</v>
      </c>
      <c r="C7" s="7">
        <v>1985</v>
      </c>
      <c r="D7" s="5" t="s">
        <v>28</v>
      </c>
      <c r="E7" s="26">
        <f>VLOOKUP($A7&amp;E$5,SFm_ip_results!$A$5:$R$1444,12,FALSE)+VLOOKUP($A7&amp;E$5,SFm_ip_results!$A$5:$R$1444,17,FALSE)</f>
        <v>0</v>
      </c>
      <c r="F7" s="23">
        <f>VLOOKUP($A7&amp;F$5,SFm_ip_results!$A$5:$R$1444,12,FALSE)+VLOOKUP($A7&amp;F$5,SFm_ip_results!$A$5:$R$1444,17,FALSE)</f>
        <v>0</v>
      </c>
      <c r="G7" s="23">
        <f>VLOOKUP($A7&amp;G$5,SFm_ip_results!$A$5:$R$1444,12,FALSE)+VLOOKUP($A7&amp;G$5,SFm_ip_results!$A$5:$R$1444,17,FALSE)</f>
        <v>0</v>
      </c>
      <c r="H7" s="23">
        <f>VLOOKUP($A7&amp;H$5,SFm_ip_results!$A$5:$R$1444,12,FALSE)+VLOOKUP($A7&amp;H$5,SFm_ip_results!$A$5:$R$1444,17,FALSE)</f>
        <v>0</v>
      </c>
      <c r="I7" s="24">
        <f>VLOOKUP($A7&amp;I$5,SFm_ip_results!$A$5:$R$1444,12,FALSE)+VLOOKUP($A7&amp;I$5,SFm_ip_results!$A$5:$R$1444,17,FALSE)</f>
        <v>0</v>
      </c>
      <c r="J7" s="21">
        <f>VLOOKUP($A7&amp;J$5,SFm_ip_results!$A$5:$Y$1444,24,FALSE)</f>
        <v>20.166899999999998</v>
      </c>
      <c r="K7" s="21">
        <f>VLOOKUP($A7&amp;K$5,SFm_ip_results!$A$5:$Y$1444,24,FALSE)</f>
        <v>635.21600000000001</v>
      </c>
      <c r="L7" s="21">
        <f>VLOOKUP($A7&amp;L$5,SFm_ip_results!$A$5:$Y$1444,24,FALSE)</f>
        <v>704.43399999999997</v>
      </c>
      <c r="M7" s="21">
        <f>VLOOKUP($A7&amp;M$5,SFm_ip_results!$A$5:$Y$1444,24,FALSE)</f>
        <v>155.42699999999999</v>
      </c>
      <c r="N7" s="21">
        <f>VLOOKUP($A7&amp;N$5,SFm_ip_results!$A$5:$Y$1444,24,FALSE)</f>
        <v>457.298</v>
      </c>
      <c r="O7" s="33">
        <f>+O6+1</f>
        <v>2</v>
      </c>
      <c r="P7" s="10">
        <v>0</v>
      </c>
      <c r="Q7" s="14">
        <v>337.80828892835268</v>
      </c>
      <c r="S7" s="20">
        <v>0.30050806439698818</v>
      </c>
      <c r="T7" s="20">
        <v>0.1669724325512888</v>
      </c>
      <c r="U7" s="20">
        <v>0.16325604476078392</v>
      </c>
      <c r="V7" s="20">
        <v>0.19273841594890315</v>
      </c>
      <c r="W7" s="20">
        <v>0.17652504234203631</v>
      </c>
      <c r="X7" s="20">
        <f t="shared" ref="X7:X70" si="5">SUM(S7:W7)</f>
        <v>1.0000000000000004</v>
      </c>
      <c r="Z7" s="10">
        <f t="shared" ref="Z7:Z70" si="6">SUMPRODUCT(E7:I7,S7:W7)</f>
        <v>0</v>
      </c>
      <c r="AA7" s="14">
        <f t="shared" ref="AA7:AA70" si="7">SUMPRODUCT(J7:N7,S7:W7)</f>
        <v>337.80828802302381</v>
      </c>
      <c r="AC7" s="20">
        <f t="shared" ref="AC7:AC70" si="8">ABS(1-IFERROR(Z7/P7,0))</f>
        <v>1</v>
      </c>
      <c r="AD7" s="20">
        <f t="shared" ref="AD7:AD70" si="9">ABS(1-AA7/Q7)</f>
        <v>2.6800078822830642E-9</v>
      </c>
      <c r="AE7" s="20">
        <f t="shared" ref="AE7:AE70" si="10">+AC7+AD7</f>
        <v>1.0000000026800078</v>
      </c>
      <c r="AF7" s="36">
        <f t="shared" ref="AF7:AF70" si="11">ABS(P7-Z7)+ABS(Q7-AA7)*9.9</f>
        <v>8.9627558622851208E-6</v>
      </c>
      <c r="AG7" s="43">
        <f t="shared" ref="AG7:AG70" si="12">AF7/(Z7+AA7*9.9)</f>
        <v>2.6800078833962504E-9</v>
      </c>
      <c r="AI7" s="58">
        <f t="shared" ref="AI7:AI70" si="13">($P7-E7)</f>
        <v>0</v>
      </c>
      <c r="AJ7" s="58">
        <f t="shared" si="0"/>
        <v>0</v>
      </c>
      <c r="AK7" s="58">
        <f t="shared" si="1"/>
        <v>0</v>
      </c>
      <c r="AL7" s="58">
        <f t="shared" si="2"/>
        <v>0</v>
      </c>
      <c r="AM7" s="58">
        <f t="shared" si="3"/>
        <v>0</v>
      </c>
      <c r="AN7" s="36">
        <f t="shared" ref="AN7:AN70" si="14">($Q7-J7)</f>
        <v>317.64138892835268</v>
      </c>
      <c r="AO7" s="36">
        <f t="shared" ref="AO7:AO70" si="15">($Q7-K7)</f>
        <v>-297.40771107164733</v>
      </c>
      <c r="AP7" s="36">
        <f t="shared" ref="AP7:AP70" si="16">($Q7-L7)</f>
        <v>-366.62571107164729</v>
      </c>
      <c r="AQ7" s="36">
        <f t="shared" ref="AQ7:AQ70" si="17">($Q7-M7)</f>
        <v>182.38128892835269</v>
      </c>
      <c r="AR7" s="36">
        <f t="shared" ref="AR7:AR70" si="18">($Q7-N7)</f>
        <v>-119.48971107164732</v>
      </c>
    </row>
    <row r="8" spans="1:44">
      <c r="A8" t="str">
        <f t="shared" si="4"/>
        <v>SFm1996CZ01</v>
      </c>
      <c r="B8" s="5" t="s">
        <v>27</v>
      </c>
      <c r="C8" s="7">
        <v>1996</v>
      </c>
      <c r="D8" s="5" t="s">
        <v>28</v>
      </c>
      <c r="E8" s="26">
        <f>VLOOKUP($A8&amp;E$5,SFm_ip_results!$A$5:$R$1444,12,FALSE)+VLOOKUP($A8&amp;E$5,SFm_ip_results!$A$5:$R$1444,17,FALSE)</f>
        <v>0</v>
      </c>
      <c r="F8" s="23">
        <f>VLOOKUP($A8&amp;F$5,SFm_ip_results!$A$5:$R$1444,12,FALSE)+VLOOKUP($A8&amp;F$5,SFm_ip_results!$A$5:$R$1444,17,FALSE)</f>
        <v>0</v>
      </c>
      <c r="G8" s="23">
        <f>VLOOKUP($A8&amp;G$5,SFm_ip_results!$A$5:$R$1444,12,FALSE)+VLOOKUP($A8&amp;G$5,SFm_ip_results!$A$5:$R$1444,17,FALSE)</f>
        <v>0</v>
      </c>
      <c r="H8" s="23">
        <f>VLOOKUP($A8&amp;H$5,SFm_ip_results!$A$5:$R$1444,12,FALSE)+VLOOKUP($A8&amp;H$5,SFm_ip_results!$A$5:$R$1444,17,FALSE)</f>
        <v>0</v>
      </c>
      <c r="I8" s="24">
        <f>VLOOKUP($A8&amp;I$5,SFm_ip_results!$A$5:$R$1444,12,FALSE)+VLOOKUP($A8&amp;I$5,SFm_ip_results!$A$5:$R$1444,17,FALSE)</f>
        <v>0</v>
      </c>
      <c r="J8" s="21">
        <f>VLOOKUP($A8&amp;J$5,SFm_ip_results!$A$5:$Y$1444,24,FALSE)</f>
        <v>16.950800000000001</v>
      </c>
      <c r="K8" s="21">
        <f>VLOOKUP($A8&amp;K$5,SFm_ip_results!$A$5:$Y$1444,24,FALSE)</f>
        <v>604.78800000000001</v>
      </c>
      <c r="L8" s="21">
        <f>VLOOKUP($A8&amp;L$5,SFm_ip_results!$A$5:$Y$1444,24,FALSE)</f>
        <v>138.83099999999999</v>
      </c>
      <c r="M8" s="21">
        <f>VLOOKUP($A8&amp;M$5,SFm_ip_results!$A$5:$Y$1444,24,FALSE)</f>
        <v>592.03300000000002</v>
      </c>
      <c r="N8" s="21">
        <f>VLOOKUP($A8&amp;N$5,SFm_ip_results!$A$5:$Y$1444,24,FALSE)</f>
        <v>649.36900000000003</v>
      </c>
      <c r="O8" s="33">
        <f t="shared" ref="O8:O71" si="19">+O7+1</f>
        <v>3</v>
      </c>
      <c r="P8" s="10">
        <v>0</v>
      </c>
      <c r="Q8" s="14">
        <v>251.33116770532621</v>
      </c>
      <c r="S8" s="20">
        <v>0.46192933254360791</v>
      </c>
      <c r="T8" s="20">
        <v>0.11968975534464057</v>
      </c>
      <c r="U8" s="20">
        <v>0.18334967642877054</v>
      </c>
      <c r="V8" s="20">
        <v>0.12143243139583276</v>
      </c>
      <c r="W8" s="20">
        <v>0.11359880428714818</v>
      </c>
      <c r="X8" s="20">
        <f t="shared" si="5"/>
        <v>0.99999999999999989</v>
      </c>
      <c r="Z8" s="10">
        <f t="shared" si="6"/>
        <v>0</v>
      </c>
      <c r="AA8" s="14">
        <f t="shared" si="7"/>
        <v>251.33116701144752</v>
      </c>
      <c r="AC8" s="20">
        <f t="shared" si="8"/>
        <v>1</v>
      </c>
      <c r="AD8" s="20">
        <f t="shared" si="9"/>
        <v>2.7608143549073816E-9</v>
      </c>
      <c r="AE8" s="20">
        <f t="shared" si="10"/>
        <v>1.0000000027608142</v>
      </c>
      <c r="AF8" s="36">
        <f t="shared" si="11"/>
        <v>6.8693990272095108E-6</v>
      </c>
      <c r="AG8" s="43">
        <f t="shared" si="12"/>
        <v>2.760814338579496E-9</v>
      </c>
      <c r="AI8" s="58">
        <f t="shared" si="13"/>
        <v>0</v>
      </c>
      <c r="AJ8" s="58">
        <f t="shared" si="0"/>
        <v>0</v>
      </c>
      <c r="AK8" s="58">
        <f t="shared" si="1"/>
        <v>0</v>
      </c>
      <c r="AL8" s="58">
        <f t="shared" si="2"/>
        <v>0</v>
      </c>
      <c r="AM8" s="58">
        <f t="shared" si="3"/>
        <v>0</v>
      </c>
      <c r="AN8" s="36">
        <f t="shared" si="14"/>
        <v>234.38036770532619</v>
      </c>
      <c r="AO8" s="36">
        <f t="shared" si="15"/>
        <v>-353.4568322946738</v>
      </c>
      <c r="AP8" s="36">
        <f t="shared" si="16"/>
        <v>112.50016770532622</v>
      </c>
      <c r="AQ8" s="36">
        <f t="shared" si="17"/>
        <v>-340.70183229467381</v>
      </c>
      <c r="AR8" s="36">
        <f t="shared" si="18"/>
        <v>-398.03783229467382</v>
      </c>
    </row>
    <row r="9" spans="1:44">
      <c r="A9" t="str">
        <f t="shared" si="4"/>
        <v>SFm2003CZ01</v>
      </c>
      <c r="B9" s="5" t="s">
        <v>27</v>
      </c>
      <c r="C9" s="7">
        <v>2003</v>
      </c>
      <c r="D9" s="5" t="s">
        <v>28</v>
      </c>
      <c r="E9" s="26">
        <f>VLOOKUP($A9&amp;E$5,SFm_ip_results!$A$5:$R$1444,12,FALSE)+VLOOKUP($A9&amp;E$5,SFm_ip_results!$A$5:$R$1444,17,FALSE)</f>
        <v>0</v>
      </c>
      <c r="F9" s="23">
        <f>VLOOKUP($A9&amp;F$5,SFm_ip_results!$A$5:$R$1444,12,FALSE)+VLOOKUP($A9&amp;F$5,SFm_ip_results!$A$5:$R$1444,17,FALSE)</f>
        <v>0</v>
      </c>
      <c r="G9" s="23">
        <f>VLOOKUP($A9&amp;G$5,SFm_ip_results!$A$5:$R$1444,12,FALSE)+VLOOKUP($A9&amp;G$5,SFm_ip_results!$A$5:$R$1444,17,FALSE)</f>
        <v>0</v>
      </c>
      <c r="H9" s="23">
        <f>VLOOKUP($A9&amp;H$5,SFm_ip_results!$A$5:$R$1444,12,FALSE)+VLOOKUP($A9&amp;H$5,SFm_ip_results!$A$5:$R$1444,17,FALSE)</f>
        <v>0</v>
      </c>
      <c r="I9" s="24">
        <f>VLOOKUP($A9&amp;I$5,SFm_ip_results!$A$5:$R$1444,12,FALSE)+VLOOKUP($A9&amp;I$5,SFm_ip_results!$A$5:$R$1444,17,FALSE)</f>
        <v>0</v>
      </c>
      <c r="J9" s="21">
        <f>VLOOKUP($A9&amp;J$5,SFm_ip_results!$A$5:$Y$1444,24,FALSE)</f>
        <v>17.562899999999999</v>
      </c>
      <c r="K9" s="21">
        <f>VLOOKUP($A9&amp;K$5,SFm_ip_results!$A$5:$Y$1444,24,FALSE)</f>
        <v>672.76099999999997</v>
      </c>
      <c r="L9" s="21">
        <f>VLOOKUP($A9&amp;L$5,SFm_ip_results!$A$5:$Y$1444,24,FALSE)</f>
        <v>143.68899999999999</v>
      </c>
      <c r="M9" s="21">
        <f>VLOOKUP($A9&amp;M$5,SFm_ip_results!$A$5:$Y$1444,24,FALSE)</f>
        <v>429.75200000000001</v>
      </c>
      <c r="N9" s="21">
        <f>VLOOKUP($A9&amp;N$5,SFm_ip_results!$A$5:$Y$1444,24,FALSE)</f>
        <v>531.90300000000002</v>
      </c>
      <c r="O9" s="33">
        <f t="shared" si="19"/>
        <v>4</v>
      </c>
      <c r="P9" s="10">
        <v>0</v>
      </c>
      <c r="Q9" s="14">
        <v>251.33116770532621</v>
      </c>
      <c r="S9" s="20">
        <v>0.40930285815672163</v>
      </c>
      <c r="T9" s="20">
        <v>0.11970338897851905</v>
      </c>
      <c r="U9" s="20">
        <v>0.18454284683538635</v>
      </c>
      <c r="V9" s="20">
        <v>0.1494849175363899</v>
      </c>
      <c r="W9" s="20">
        <v>0.13696598849298333</v>
      </c>
      <c r="X9" s="20">
        <f t="shared" si="5"/>
        <v>1.0000000000000002</v>
      </c>
      <c r="Z9" s="10">
        <f t="shared" si="6"/>
        <v>0</v>
      </c>
      <c r="AA9" s="14">
        <f t="shared" si="7"/>
        <v>251.33115641750987</v>
      </c>
      <c r="AC9" s="20">
        <f t="shared" si="8"/>
        <v>1</v>
      </c>
      <c r="AD9" s="20">
        <f t="shared" si="9"/>
        <v>4.4912123020601769E-8</v>
      </c>
      <c r="AE9" s="20">
        <f t="shared" si="10"/>
        <v>1.0000000449121229</v>
      </c>
      <c r="AF9" s="36">
        <f t="shared" si="11"/>
        <v>1.1174938171620852E-4</v>
      </c>
      <c r="AG9" s="43">
        <f t="shared" si="12"/>
        <v>4.4912125085754597E-8</v>
      </c>
      <c r="AI9" s="58">
        <f t="shared" si="13"/>
        <v>0</v>
      </c>
      <c r="AJ9" s="58">
        <f t="shared" si="0"/>
        <v>0</v>
      </c>
      <c r="AK9" s="58">
        <f t="shared" si="1"/>
        <v>0</v>
      </c>
      <c r="AL9" s="58">
        <f t="shared" si="2"/>
        <v>0</v>
      </c>
      <c r="AM9" s="58">
        <f t="shared" si="3"/>
        <v>0</v>
      </c>
      <c r="AN9" s="36">
        <f t="shared" si="14"/>
        <v>233.7682677053262</v>
      </c>
      <c r="AO9" s="36">
        <f t="shared" si="15"/>
        <v>-421.42983229467376</v>
      </c>
      <c r="AP9" s="36">
        <f t="shared" si="16"/>
        <v>107.64216770532622</v>
      </c>
      <c r="AQ9" s="36">
        <f t="shared" si="17"/>
        <v>-178.4208322946738</v>
      </c>
      <c r="AR9" s="36">
        <f t="shared" si="18"/>
        <v>-280.57183229467381</v>
      </c>
    </row>
    <row r="10" spans="1:44">
      <c r="A10" t="str">
        <f t="shared" si="4"/>
        <v>SFm2007CZ01</v>
      </c>
      <c r="B10" s="6" t="s">
        <v>27</v>
      </c>
      <c r="C10" s="6">
        <v>2007</v>
      </c>
      <c r="D10" s="6" t="s">
        <v>28</v>
      </c>
      <c r="E10" s="27">
        <f>VLOOKUP($A10&amp;E$5,SFm_ip_results!$A$5:$R$1444,12,FALSE)+VLOOKUP($A10&amp;E$5,SFm_ip_results!$A$5:$R$1444,17,FALSE)</f>
        <v>0</v>
      </c>
      <c r="F10" s="28">
        <f>VLOOKUP($A10&amp;F$5,SFm_ip_results!$A$5:$R$1444,12,FALSE)+VLOOKUP($A10&amp;F$5,SFm_ip_results!$A$5:$R$1444,17,FALSE)</f>
        <v>0</v>
      </c>
      <c r="G10" s="28">
        <f>VLOOKUP($A10&amp;G$5,SFm_ip_results!$A$5:$R$1444,12,FALSE)+VLOOKUP($A10&amp;G$5,SFm_ip_results!$A$5:$R$1444,17,FALSE)</f>
        <v>0</v>
      </c>
      <c r="H10" s="28">
        <f>VLOOKUP($A10&amp;H$5,SFm_ip_results!$A$5:$R$1444,12,FALSE)+VLOOKUP($A10&amp;H$5,SFm_ip_results!$A$5:$R$1444,17,FALSE)</f>
        <v>0</v>
      </c>
      <c r="I10" s="29">
        <f>VLOOKUP($A10&amp;I$5,SFm_ip_results!$A$5:$R$1444,12,FALSE)+VLOOKUP($A10&amp;I$5,SFm_ip_results!$A$5:$R$1444,17,FALSE)</f>
        <v>0</v>
      </c>
      <c r="J10" s="28">
        <f>VLOOKUP($A10&amp;J$5,SFm_ip_results!$A$5:$Y$1444,24,FALSE)</f>
        <v>123.697</v>
      </c>
      <c r="K10" s="28">
        <f>VLOOKUP($A10&amp;K$5,SFm_ip_results!$A$5:$Y$1444,24,FALSE)</f>
        <v>554.03099999999995</v>
      </c>
      <c r="L10" s="28">
        <f>VLOOKUP($A10&amp;L$5,SFm_ip_results!$A$5:$Y$1444,24,FALSE)</f>
        <v>13.631</v>
      </c>
      <c r="M10" s="28">
        <f>VLOOKUP($A10&amp;M$5,SFm_ip_results!$A$5:$Y$1444,24,FALSE)</f>
        <v>569.37099999999998</v>
      </c>
      <c r="N10" s="28">
        <f>VLOOKUP($A10&amp;N$5,SFm_ip_results!$A$5:$Y$1444,24,FALSE)</f>
        <v>607.66999999999996</v>
      </c>
      <c r="O10" s="33">
        <f t="shared" si="19"/>
        <v>5</v>
      </c>
      <c r="P10" s="11">
        <v>0</v>
      </c>
      <c r="Q10" s="15">
        <v>251.33116770532621</v>
      </c>
      <c r="S10" s="20">
        <v>0.44267893677263892</v>
      </c>
      <c r="T10" s="20">
        <v>0.11644798609284555</v>
      </c>
      <c r="U10" s="20">
        <v>0.22136982655616111</v>
      </c>
      <c r="V10" s="20">
        <v>0.11346962391479679</v>
      </c>
      <c r="W10" s="20">
        <v>0.1060336266635576</v>
      </c>
      <c r="X10" s="20">
        <f t="shared" si="5"/>
        <v>1</v>
      </c>
      <c r="Z10" s="11">
        <f t="shared" si="6"/>
        <v>0</v>
      </c>
      <c r="AA10" s="15">
        <f t="shared" si="7"/>
        <v>251.33110988339328</v>
      </c>
      <c r="AC10" s="20">
        <f t="shared" si="8"/>
        <v>1</v>
      </c>
      <c r="AD10" s="20">
        <f t="shared" si="9"/>
        <v>2.3006272342751544E-7</v>
      </c>
      <c r="AE10" s="20">
        <f t="shared" si="10"/>
        <v>1.0000002300627235</v>
      </c>
      <c r="AF10" s="36">
        <f t="shared" si="11"/>
        <v>5.7243713597756598E-4</v>
      </c>
      <c r="AG10" s="43">
        <f t="shared" si="12"/>
        <v>2.3006277636641851E-7</v>
      </c>
      <c r="AI10" s="58">
        <f t="shared" si="13"/>
        <v>0</v>
      </c>
      <c r="AJ10" s="58">
        <f t="shared" si="0"/>
        <v>0</v>
      </c>
      <c r="AK10" s="58">
        <f t="shared" si="1"/>
        <v>0</v>
      </c>
      <c r="AL10" s="58">
        <f t="shared" si="2"/>
        <v>0</v>
      </c>
      <c r="AM10" s="58">
        <f t="shared" si="3"/>
        <v>0</v>
      </c>
      <c r="AN10" s="36">
        <f t="shared" si="14"/>
        <v>127.63416770532621</v>
      </c>
      <c r="AO10" s="36">
        <f t="shared" si="15"/>
        <v>-302.69983229467374</v>
      </c>
      <c r="AP10" s="36">
        <f t="shared" si="16"/>
        <v>237.70016770532621</v>
      </c>
      <c r="AQ10" s="36">
        <f t="shared" si="17"/>
        <v>-318.03983229467377</v>
      </c>
      <c r="AR10" s="36">
        <f t="shared" si="18"/>
        <v>-356.33883229467375</v>
      </c>
    </row>
    <row r="11" spans="1:44">
      <c r="A11" t="str">
        <f t="shared" si="4"/>
        <v>SFm1975CZ02</v>
      </c>
      <c r="B11" s="5" t="s">
        <v>27</v>
      </c>
      <c r="C11" s="5">
        <v>1975</v>
      </c>
      <c r="D11" s="5" t="s">
        <v>30</v>
      </c>
      <c r="E11" s="26">
        <f>VLOOKUP($A11&amp;E$5,SFm_ip_results!$A$5:$R$1444,12,FALSE)+VLOOKUP($A11&amp;E$5,SFm_ip_results!$A$5:$R$1444,17,FALSE)</f>
        <v>391.43889999999999</v>
      </c>
      <c r="F11" s="23">
        <f>VLOOKUP($A11&amp;F$5,SFm_ip_results!$A$5:$R$1444,12,FALSE)+VLOOKUP($A11&amp;F$5,SFm_ip_results!$A$5:$R$1444,17,FALSE)</f>
        <v>548.7414</v>
      </c>
      <c r="G11" s="23">
        <f>VLOOKUP($A11&amp;G$5,SFm_ip_results!$A$5:$R$1444,12,FALSE)+VLOOKUP($A11&amp;G$5,SFm_ip_results!$A$5:$R$1444,17,FALSE)</f>
        <v>262.5308</v>
      </c>
      <c r="H11" s="23">
        <f>VLOOKUP($A11&amp;H$5,SFm_ip_results!$A$5:$R$1444,12,FALSE)+VLOOKUP($A11&amp;H$5,SFm_ip_results!$A$5:$R$1444,17,FALSE)</f>
        <v>160.11270000000002</v>
      </c>
      <c r="I11" s="24">
        <f>VLOOKUP($A11&amp;I$5,SFm_ip_results!$A$5:$R$1444,12,FALSE)+VLOOKUP($A11&amp;I$5,SFm_ip_results!$A$5:$R$1444,17,FALSE)</f>
        <v>270.49930000000001</v>
      </c>
      <c r="J11" s="21">
        <f>VLOOKUP($A11&amp;J$5,SFm_ip_results!$A$5:$Y$1444,24,FALSE)</f>
        <v>337.30399999999997</v>
      </c>
      <c r="K11" s="21">
        <f>VLOOKUP($A11&amp;K$5,SFm_ip_results!$A$5:$Y$1444,24,FALSE)</f>
        <v>150.39400000000001</v>
      </c>
      <c r="L11" s="21">
        <f>VLOOKUP($A11&amp;L$5,SFm_ip_results!$A$5:$Y$1444,24,FALSE)</f>
        <v>255.393</v>
      </c>
      <c r="M11" s="21">
        <f>VLOOKUP($A11&amp;M$5,SFm_ip_results!$A$5:$Y$1444,24,FALSE)</f>
        <v>182.81899999999999</v>
      </c>
      <c r="N11" s="21">
        <f>VLOOKUP($A11&amp;N$5,SFm_ip_results!$A$5:$Y$1444,24,FALSE)</f>
        <v>429.22699999999998</v>
      </c>
      <c r="O11" s="33">
        <f t="shared" si="19"/>
        <v>6</v>
      </c>
      <c r="P11" s="10">
        <v>428.71017813844622</v>
      </c>
      <c r="Q11" s="14">
        <v>315.33926397057689</v>
      </c>
      <c r="S11" s="20">
        <v>0.5183616189890673</v>
      </c>
      <c r="T11" s="20">
        <v>0.1566463798725479</v>
      </c>
      <c r="U11" s="20">
        <v>0.10087348105927862</v>
      </c>
      <c r="V11" s="20">
        <v>2.0392845127632696E-2</v>
      </c>
      <c r="W11" s="20">
        <v>0.20372567495147376</v>
      </c>
      <c r="X11" s="20">
        <f t="shared" si="5"/>
        <v>1.0000000000000004</v>
      </c>
      <c r="Z11" s="10">
        <f t="shared" si="6"/>
        <v>373.72045737723892</v>
      </c>
      <c r="AA11" s="14">
        <f t="shared" si="7"/>
        <v>315.33926396999755</v>
      </c>
      <c r="AC11" s="20">
        <f t="shared" si="8"/>
        <v>0.12826782186507624</v>
      </c>
      <c r="AD11" s="20">
        <f t="shared" si="9"/>
        <v>1.837197061149709E-12</v>
      </c>
      <c r="AE11" s="20">
        <f t="shared" si="10"/>
        <v>0.12826782186691343</v>
      </c>
      <c r="AF11" s="36">
        <f t="shared" si="11"/>
        <v>54.989720766942852</v>
      </c>
      <c r="AG11" s="43">
        <f t="shared" si="12"/>
        <v>1.5731218800071476E-2</v>
      </c>
      <c r="AI11" s="58">
        <f t="shared" si="13"/>
        <v>37.271278138446235</v>
      </c>
      <c r="AJ11" s="58">
        <f t="shared" si="0"/>
        <v>-120.03122186155377</v>
      </c>
      <c r="AK11" s="58">
        <f t="shared" si="1"/>
        <v>166.17937813844622</v>
      </c>
      <c r="AL11" s="58">
        <f t="shared" si="2"/>
        <v>268.59747813844621</v>
      </c>
      <c r="AM11" s="58">
        <f t="shared" si="3"/>
        <v>158.21087813844622</v>
      </c>
      <c r="AN11" s="36">
        <f t="shared" si="14"/>
        <v>-21.964736029423079</v>
      </c>
      <c r="AO11" s="36">
        <f t="shared" si="15"/>
        <v>164.94526397057689</v>
      </c>
      <c r="AP11" s="36">
        <f t="shared" si="16"/>
        <v>59.946263970576894</v>
      </c>
      <c r="AQ11" s="36">
        <f t="shared" si="17"/>
        <v>132.52026397057691</v>
      </c>
      <c r="AR11" s="36">
        <f t="shared" si="18"/>
        <v>-113.88773602942308</v>
      </c>
    </row>
    <row r="12" spans="1:44">
      <c r="A12" t="str">
        <f t="shared" si="4"/>
        <v>SFm1985CZ02</v>
      </c>
      <c r="B12" s="5" t="s">
        <v>27</v>
      </c>
      <c r="C12" s="5">
        <v>1985</v>
      </c>
      <c r="D12" s="5" t="s">
        <v>30</v>
      </c>
      <c r="E12" s="26">
        <f>VLOOKUP($A12&amp;E$5,SFm_ip_results!$A$5:$R$1444,12,FALSE)+VLOOKUP($A12&amp;E$5,SFm_ip_results!$A$5:$R$1444,17,FALSE)</f>
        <v>621.19920000000002</v>
      </c>
      <c r="F12" s="23">
        <f>VLOOKUP($A12&amp;F$5,SFm_ip_results!$A$5:$R$1444,12,FALSE)+VLOOKUP($A12&amp;F$5,SFm_ip_results!$A$5:$R$1444,17,FALSE)</f>
        <v>300.26640000000003</v>
      </c>
      <c r="G12" s="23">
        <f>VLOOKUP($A12&amp;G$5,SFm_ip_results!$A$5:$R$1444,12,FALSE)+VLOOKUP($A12&amp;G$5,SFm_ip_results!$A$5:$R$1444,17,FALSE)</f>
        <v>492.41449999999998</v>
      </c>
      <c r="H12" s="23">
        <f>VLOOKUP($A12&amp;H$5,SFm_ip_results!$A$5:$R$1444,12,FALSE)+VLOOKUP($A12&amp;H$5,SFm_ip_results!$A$5:$R$1444,17,FALSE)</f>
        <v>122.07419999999999</v>
      </c>
      <c r="I12" s="24">
        <f>VLOOKUP($A12&amp;I$5,SFm_ip_results!$A$5:$R$1444,12,FALSE)+VLOOKUP($A12&amp;I$5,SFm_ip_results!$A$5:$R$1444,17,FALSE)</f>
        <v>0.90112239999999999</v>
      </c>
      <c r="J12" s="21">
        <f>VLOOKUP($A12&amp;J$5,SFm_ip_results!$A$5:$Y$1444,24,FALSE)</f>
        <v>300.149</v>
      </c>
      <c r="K12" s="21">
        <f>VLOOKUP($A12&amp;K$5,SFm_ip_results!$A$5:$Y$1444,24,FALSE)</f>
        <v>64.971800000000002</v>
      </c>
      <c r="L12" s="21">
        <f>VLOOKUP($A12&amp;L$5,SFm_ip_results!$A$5:$Y$1444,24,FALSE)</f>
        <v>329.01600000000002</v>
      </c>
      <c r="M12" s="21">
        <f>VLOOKUP($A12&amp;M$5,SFm_ip_results!$A$5:$Y$1444,24,FALSE)</f>
        <v>297.37</v>
      </c>
      <c r="N12" s="21">
        <f>VLOOKUP($A12&amp;N$5,SFm_ip_results!$A$5:$Y$1444,24,FALSE)</f>
        <v>375.13400000000001</v>
      </c>
      <c r="O12" s="33">
        <f t="shared" si="19"/>
        <v>7</v>
      </c>
      <c r="P12" s="10">
        <v>434.0449347460343</v>
      </c>
      <c r="Q12" s="14">
        <v>349.19819664531559</v>
      </c>
      <c r="S12" s="20">
        <v>0.02</v>
      </c>
      <c r="T12" s="20">
        <v>0.02</v>
      </c>
      <c r="U12" s="20">
        <v>0.83889264125458374</v>
      </c>
      <c r="V12" s="20">
        <v>0.02</v>
      </c>
      <c r="W12" s="20">
        <v>0.10110735874541621</v>
      </c>
      <c r="X12" s="20">
        <f t="shared" si="5"/>
        <v>1</v>
      </c>
      <c r="Z12" s="10">
        <f t="shared" si="6"/>
        <v>434.04480660282553</v>
      </c>
      <c r="AA12" s="14">
        <f t="shared" si="7"/>
        <v>327.18772517062115</v>
      </c>
      <c r="AC12" s="20">
        <f t="shared" si="8"/>
        <v>2.9523028266531526E-7</v>
      </c>
      <c r="AD12" s="20">
        <f t="shared" si="9"/>
        <v>6.3031458026258647E-2</v>
      </c>
      <c r="AE12" s="20">
        <f t="shared" si="10"/>
        <v>6.3031753256541312E-2</v>
      </c>
      <c r="AF12" s="36">
        <f t="shared" si="11"/>
        <v>217.90379574268374</v>
      </c>
      <c r="AG12" s="43">
        <f t="shared" si="12"/>
        <v>5.9322552766284412E-2</v>
      </c>
      <c r="AI12" s="58">
        <f t="shared" si="13"/>
        <v>-187.15426525396572</v>
      </c>
      <c r="AJ12" s="58">
        <f t="shared" si="0"/>
        <v>133.77853474603427</v>
      </c>
      <c r="AK12" s="58">
        <f t="shared" si="1"/>
        <v>-58.369565253965675</v>
      </c>
      <c r="AL12" s="58">
        <f t="shared" si="2"/>
        <v>311.97073474603428</v>
      </c>
      <c r="AM12" s="58">
        <f t="shared" si="3"/>
        <v>433.14381234603428</v>
      </c>
      <c r="AN12" s="36">
        <f t="shared" si="14"/>
        <v>49.04919664531559</v>
      </c>
      <c r="AO12" s="36">
        <f t="shared" si="15"/>
        <v>284.22639664531562</v>
      </c>
      <c r="AP12" s="36">
        <f t="shared" si="16"/>
        <v>20.182196645315571</v>
      </c>
      <c r="AQ12" s="36">
        <f t="shared" si="17"/>
        <v>51.828196645315586</v>
      </c>
      <c r="AR12" s="36">
        <f t="shared" si="18"/>
        <v>-25.935803354684424</v>
      </c>
    </row>
    <row r="13" spans="1:44">
      <c r="A13" t="str">
        <f t="shared" si="4"/>
        <v>SFm1996CZ02</v>
      </c>
      <c r="B13" s="5" t="s">
        <v>27</v>
      </c>
      <c r="C13" s="5">
        <v>1996</v>
      </c>
      <c r="D13" s="5" t="s">
        <v>30</v>
      </c>
      <c r="E13" s="26">
        <f>VLOOKUP($A13&amp;E$5,SFm_ip_results!$A$5:$R$1444,12,FALSE)+VLOOKUP($A13&amp;E$5,SFm_ip_results!$A$5:$R$1444,17,FALSE)</f>
        <v>859.9063000000001</v>
      </c>
      <c r="F13" s="23">
        <f>VLOOKUP($A13&amp;F$5,SFm_ip_results!$A$5:$R$1444,12,FALSE)+VLOOKUP($A13&amp;F$5,SFm_ip_results!$A$5:$R$1444,17,FALSE)</f>
        <v>504.49559999999997</v>
      </c>
      <c r="G13" s="23">
        <f>VLOOKUP($A13&amp;G$5,SFm_ip_results!$A$5:$R$1444,12,FALSE)+VLOOKUP($A13&amp;G$5,SFm_ip_results!$A$5:$R$1444,17,FALSE)</f>
        <v>681.98170000000005</v>
      </c>
      <c r="H13" s="23">
        <f>VLOOKUP($A13&amp;H$5,SFm_ip_results!$A$5:$R$1444,12,FALSE)+VLOOKUP($A13&amp;H$5,SFm_ip_results!$A$5:$R$1444,17,FALSE)</f>
        <v>198.4933</v>
      </c>
      <c r="I13" s="24">
        <f>VLOOKUP($A13&amp;I$5,SFm_ip_results!$A$5:$R$1444,12,FALSE)+VLOOKUP($A13&amp;I$5,SFm_ip_results!$A$5:$R$1444,17,FALSE)</f>
        <v>2.4215059999999999</v>
      </c>
      <c r="J13" s="21">
        <f>VLOOKUP($A13&amp;J$5,SFm_ip_results!$A$5:$Y$1444,24,FALSE)</f>
        <v>305.72500000000002</v>
      </c>
      <c r="K13" s="21">
        <f>VLOOKUP($A13&amp;K$5,SFm_ip_results!$A$5:$Y$1444,24,FALSE)</f>
        <v>352.76499999999999</v>
      </c>
      <c r="L13" s="21">
        <f>VLOOKUP($A13&amp;L$5,SFm_ip_results!$A$5:$Y$1444,24,FALSE)</f>
        <v>256.11500000000001</v>
      </c>
      <c r="M13" s="21">
        <f>VLOOKUP($A13&amp;M$5,SFm_ip_results!$A$5:$Y$1444,24,FALSE)</f>
        <v>10.3919</v>
      </c>
      <c r="N13" s="21">
        <f>VLOOKUP($A13&amp;N$5,SFm_ip_results!$A$5:$Y$1444,24,FALSE)</f>
        <v>86.433999999999997</v>
      </c>
      <c r="O13" s="33">
        <f t="shared" si="19"/>
        <v>8</v>
      </c>
      <c r="P13" s="10">
        <v>527.34752598059174</v>
      </c>
      <c r="Q13" s="14">
        <v>252.03876766225218</v>
      </c>
      <c r="S13" s="20">
        <v>0.26962360294080229</v>
      </c>
      <c r="T13" s="20">
        <v>0.29942293998328801</v>
      </c>
      <c r="U13" s="20">
        <v>0.19007221893360146</v>
      </c>
      <c r="V13" s="20">
        <v>7.2574612485848525E-2</v>
      </c>
      <c r="W13" s="20">
        <v>0.16830662565645979</v>
      </c>
      <c r="X13" s="20">
        <f t="shared" si="5"/>
        <v>1</v>
      </c>
      <c r="Z13" s="10">
        <f t="shared" si="6"/>
        <v>527.34749538164112</v>
      </c>
      <c r="AA13" s="14">
        <f t="shared" si="7"/>
        <v>252.0385587819429</v>
      </c>
      <c r="AC13" s="20">
        <f t="shared" si="8"/>
        <v>5.8024261284650436E-8</v>
      </c>
      <c r="AD13" s="20">
        <f t="shared" si="9"/>
        <v>8.2876261942033125E-7</v>
      </c>
      <c r="AE13" s="20">
        <f t="shared" si="10"/>
        <v>8.8678688070498168E-7</v>
      </c>
      <c r="AF13" s="36">
        <f t="shared" si="11"/>
        <v>2.0985140125617365E-3</v>
      </c>
      <c r="AG13" s="43">
        <f t="shared" si="12"/>
        <v>6.9429072632010211E-7</v>
      </c>
      <c r="AI13" s="58">
        <f t="shared" si="13"/>
        <v>-332.55877401940836</v>
      </c>
      <c r="AJ13" s="58">
        <f t="shared" si="0"/>
        <v>22.851925980591773</v>
      </c>
      <c r="AK13" s="58">
        <f t="shared" si="1"/>
        <v>-154.63417401940831</v>
      </c>
      <c r="AL13" s="58">
        <f t="shared" si="2"/>
        <v>328.85422598059176</v>
      </c>
      <c r="AM13" s="58">
        <f t="shared" si="3"/>
        <v>524.92601998059172</v>
      </c>
      <c r="AN13" s="36">
        <f t="shared" si="14"/>
        <v>-53.686232337747839</v>
      </c>
      <c r="AO13" s="36">
        <f t="shared" si="15"/>
        <v>-100.7262323377478</v>
      </c>
      <c r="AP13" s="36">
        <f t="shared" si="16"/>
        <v>-4.0762323377478253</v>
      </c>
      <c r="AQ13" s="36">
        <f t="shared" si="17"/>
        <v>241.64686766225219</v>
      </c>
      <c r="AR13" s="36">
        <f t="shared" si="18"/>
        <v>165.60476766225219</v>
      </c>
    </row>
    <row r="14" spans="1:44">
      <c r="A14" t="str">
        <f t="shared" si="4"/>
        <v>SFm2003CZ02</v>
      </c>
      <c r="B14" s="5" t="s">
        <v>27</v>
      </c>
      <c r="C14" s="5">
        <v>2003</v>
      </c>
      <c r="D14" s="5" t="s">
        <v>30</v>
      </c>
      <c r="E14" s="26">
        <f>VLOOKUP($A14&amp;E$5,SFm_ip_results!$A$5:$R$1444,12,FALSE)+VLOOKUP($A14&amp;E$5,SFm_ip_results!$A$5:$R$1444,17,FALSE)</f>
        <v>638.98669999999993</v>
      </c>
      <c r="F14" s="23">
        <f>VLOOKUP($A14&amp;F$5,SFm_ip_results!$A$5:$R$1444,12,FALSE)+VLOOKUP($A14&amp;F$5,SFm_ip_results!$A$5:$R$1444,17,FALSE)</f>
        <v>428.18790000000001</v>
      </c>
      <c r="G14" s="23">
        <f>VLOOKUP($A14&amp;G$5,SFm_ip_results!$A$5:$R$1444,12,FALSE)+VLOOKUP($A14&amp;G$5,SFm_ip_results!$A$5:$R$1444,17,FALSE)</f>
        <v>226.81229999999999</v>
      </c>
      <c r="H14" s="23">
        <f>VLOOKUP($A14&amp;H$5,SFm_ip_results!$A$5:$R$1444,12,FALSE)+VLOOKUP($A14&amp;H$5,SFm_ip_results!$A$5:$R$1444,17,FALSE)</f>
        <v>346.54200000000003</v>
      </c>
      <c r="I14" s="24">
        <f>VLOOKUP($A14&amp;I$5,SFm_ip_results!$A$5:$R$1444,12,FALSE)+VLOOKUP($A14&amp;I$5,SFm_ip_results!$A$5:$R$1444,17,FALSE)</f>
        <v>130.3784</v>
      </c>
      <c r="J14" s="21">
        <f>VLOOKUP($A14&amp;J$5,SFm_ip_results!$A$5:$Y$1444,24,FALSE)</f>
        <v>95.834500000000006</v>
      </c>
      <c r="K14" s="21">
        <f>VLOOKUP($A14&amp;K$5,SFm_ip_results!$A$5:$Y$1444,24,FALSE)</f>
        <v>429.483</v>
      </c>
      <c r="L14" s="21">
        <f>VLOOKUP($A14&amp;L$5,SFm_ip_results!$A$5:$Y$1444,24,FALSE)</f>
        <v>261.47399999999999</v>
      </c>
      <c r="M14" s="21">
        <f>VLOOKUP($A14&amp;M$5,SFm_ip_results!$A$5:$Y$1444,24,FALSE)</f>
        <v>311.87299999999999</v>
      </c>
      <c r="N14" s="21">
        <f>VLOOKUP($A14&amp;N$5,SFm_ip_results!$A$5:$Y$1444,24,FALSE)</f>
        <v>13.2889</v>
      </c>
      <c r="O14" s="33">
        <f t="shared" si="19"/>
        <v>9</v>
      </c>
      <c r="P14" s="10">
        <v>504.28687321700227</v>
      </c>
      <c r="Q14" s="14">
        <v>289.44876444514381</v>
      </c>
      <c r="S14" s="20">
        <v>0.37763642315008544</v>
      </c>
      <c r="T14" s="20">
        <v>0.5623625462356272</v>
      </c>
      <c r="U14" s="20">
        <v>2.0000528799185478E-2</v>
      </c>
      <c r="V14" s="20">
        <v>2.0000501815101983E-2</v>
      </c>
      <c r="W14" s="20">
        <v>0.02</v>
      </c>
      <c r="X14" s="20">
        <f t="shared" si="5"/>
        <v>1</v>
      </c>
      <c r="Z14" s="10">
        <f t="shared" si="6"/>
        <v>496.17643737793139</v>
      </c>
      <c r="AA14" s="14">
        <f t="shared" si="7"/>
        <v>289.44876400911227</v>
      </c>
      <c r="AC14" s="20">
        <f t="shared" si="8"/>
        <v>1.6082980283289694E-2</v>
      </c>
      <c r="AD14" s="20">
        <f t="shared" si="9"/>
        <v>1.5064204328396613E-9</v>
      </c>
      <c r="AE14" s="20">
        <f t="shared" si="10"/>
        <v>1.6082981789710127E-2</v>
      </c>
      <c r="AF14" s="36">
        <f t="shared" si="11"/>
        <v>8.1104401557831345</v>
      </c>
      <c r="AG14" s="43">
        <f t="shared" si="12"/>
        <v>2.4125870338028671E-3</v>
      </c>
      <c r="AI14" s="58">
        <f t="shared" si="13"/>
        <v>-134.69982678299766</v>
      </c>
      <c r="AJ14" s="58">
        <f t="shared" si="0"/>
        <v>76.098973217002253</v>
      </c>
      <c r="AK14" s="58">
        <f t="shared" si="1"/>
        <v>277.47457321700227</v>
      </c>
      <c r="AL14" s="58">
        <f t="shared" si="2"/>
        <v>157.74487321700224</v>
      </c>
      <c r="AM14" s="58">
        <f t="shared" si="3"/>
        <v>373.90847321700227</v>
      </c>
      <c r="AN14" s="36">
        <f t="shared" si="14"/>
        <v>193.61426444514382</v>
      </c>
      <c r="AO14" s="36">
        <f t="shared" si="15"/>
        <v>-140.0342355548562</v>
      </c>
      <c r="AP14" s="36">
        <f t="shared" si="16"/>
        <v>27.974764445143819</v>
      </c>
      <c r="AQ14" s="36">
        <f t="shared" si="17"/>
        <v>-22.424235554856182</v>
      </c>
      <c r="AR14" s="36">
        <f t="shared" si="18"/>
        <v>276.1598644451438</v>
      </c>
    </row>
    <row r="15" spans="1:44">
      <c r="A15" t="str">
        <f t="shared" si="4"/>
        <v>SFm2007CZ02</v>
      </c>
      <c r="B15" s="6" t="s">
        <v>27</v>
      </c>
      <c r="C15" s="6">
        <v>2007</v>
      </c>
      <c r="D15" s="6" t="s">
        <v>30</v>
      </c>
      <c r="E15" s="27">
        <f>VLOOKUP($A15&amp;E$5,SFm_ip_results!$A$5:$R$1444,12,FALSE)+VLOOKUP($A15&amp;E$5,SFm_ip_results!$A$5:$R$1444,17,FALSE)</f>
        <v>843.298</v>
      </c>
      <c r="F15" s="28">
        <f>VLOOKUP($A15&amp;F$5,SFm_ip_results!$A$5:$R$1444,12,FALSE)+VLOOKUP($A15&amp;F$5,SFm_ip_results!$A$5:$R$1444,17,FALSE)</f>
        <v>433.32429999999999</v>
      </c>
      <c r="G15" s="28">
        <f>VLOOKUP($A15&amp;G$5,SFm_ip_results!$A$5:$R$1444,12,FALSE)+VLOOKUP($A15&amp;G$5,SFm_ip_results!$A$5:$R$1444,17,FALSE)</f>
        <v>281.92349999999999</v>
      </c>
      <c r="H15" s="28">
        <f>VLOOKUP($A15&amp;H$5,SFm_ip_results!$A$5:$R$1444,12,FALSE)+VLOOKUP($A15&amp;H$5,SFm_ip_results!$A$5:$R$1444,17,FALSE)</f>
        <v>122.9757</v>
      </c>
      <c r="I15" s="29">
        <f>VLOOKUP($A15&amp;I$5,SFm_ip_results!$A$5:$R$1444,12,FALSE)+VLOOKUP($A15&amp;I$5,SFm_ip_results!$A$5:$R$1444,17,FALSE)</f>
        <v>145.62010000000001</v>
      </c>
      <c r="J15" s="28">
        <f>VLOOKUP($A15&amp;J$5,SFm_ip_results!$A$5:$Y$1444,24,FALSE)</f>
        <v>289.767</v>
      </c>
      <c r="K15" s="28">
        <f>VLOOKUP($A15&amp;K$5,SFm_ip_results!$A$5:$Y$1444,24,FALSE)</f>
        <v>327.15699999999998</v>
      </c>
      <c r="L15" s="28">
        <f>VLOOKUP($A15&amp;L$5,SFm_ip_results!$A$5:$Y$1444,24,FALSE)</f>
        <v>241.191</v>
      </c>
      <c r="M15" s="28">
        <f>VLOOKUP($A15&amp;M$5,SFm_ip_results!$A$5:$Y$1444,24,FALSE)</f>
        <v>241.18899999999999</v>
      </c>
      <c r="N15" s="28">
        <f>VLOOKUP($A15&amp;N$5,SFm_ip_results!$A$5:$Y$1444,24,FALSE)</f>
        <v>289.77499999999998</v>
      </c>
      <c r="O15" s="33">
        <f t="shared" si="19"/>
        <v>10</v>
      </c>
      <c r="P15" s="11">
        <v>504.28687321700227</v>
      </c>
      <c r="Q15" s="15">
        <v>289.44876444514381</v>
      </c>
      <c r="S15" s="20">
        <v>0.39851312331318844</v>
      </c>
      <c r="T15" s="20">
        <v>0.24047141624460011</v>
      </c>
      <c r="U15" s="20">
        <v>9.9331502833303165E-2</v>
      </c>
      <c r="V15" s="20">
        <v>9.233993834970744E-2</v>
      </c>
      <c r="W15" s="20">
        <v>0.1693440192592012</v>
      </c>
      <c r="X15" s="20">
        <f t="shared" si="5"/>
        <v>1.0000000000000004</v>
      </c>
      <c r="Z15" s="11">
        <f t="shared" si="6"/>
        <v>504.28677449242889</v>
      </c>
      <c r="AA15" s="15">
        <f t="shared" si="7"/>
        <v>289.44876439875713</v>
      </c>
      <c r="AC15" s="20">
        <f t="shared" si="8"/>
        <v>1.9577065879516908E-7</v>
      </c>
      <c r="AD15" s="20">
        <f t="shared" si="9"/>
        <v>1.6025869520319702E-10</v>
      </c>
      <c r="AE15" s="20">
        <f t="shared" si="10"/>
        <v>1.9593091749037228E-7</v>
      </c>
      <c r="AF15" s="36">
        <f t="shared" si="11"/>
        <v>9.9183801449953537E-5</v>
      </c>
      <c r="AG15" s="43">
        <f t="shared" si="12"/>
        <v>2.9432883833615746E-8</v>
      </c>
      <c r="AI15" s="58">
        <f t="shared" si="13"/>
        <v>-339.01112678299774</v>
      </c>
      <c r="AJ15" s="58">
        <f t="shared" si="0"/>
        <v>70.962573217002273</v>
      </c>
      <c r="AK15" s="58">
        <f t="shared" si="1"/>
        <v>222.36337321700228</v>
      </c>
      <c r="AL15" s="58">
        <f t="shared" si="2"/>
        <v>381.31117321700225</v>
      </c>
      <c r="AM15" s="58">
        <f t="shared" si="3"/>
        <v>358.66677321700229</v>
      </c>
      <c r="AN15" s="36">
        <f t="shared" si="14"/>
        <v>-0.31823555485618726</v>
      </c>
      <c r="AO15" s="36">
        <f t="shared" si="15"/>
        <v>-37.708235554856174</v>
      </c>
      <c r="AP15" s="36">
        <f t="shared" si="16"/>
        <v>48.257764445143806</v>
      </c>
      <c r="AQ15" s="36">
        <f t="shared" si="17"/>
        <v>48.259764445143816</v>
      </c>
      <c r="AR15" s="36">
        <f t="shared" si="18"/>
        <v>-0.32623555485616862</v>
      </c>
    </row>
    <row r="16" spans="1:44">
      <c r="A16" t="str">
        <f t="shared" si="4"/>
        <v>SFm1975CZ03</v>
      </c>
      <c r="B16" s="5" t="s">
        <v>27</v>
      </c>
      <c r="C16" s="5">
        <v>1975</v>
      </c>
      <c r="D16" s="5" t="s">
        <v>31</v>
      </c>
      <c r="E16" s="26">
        <f>VLOOKUP($A16&amp;E$5,SFm_ip_results!$A$5:$R$1444,12,FALSE)+VLOOKUP($A16&amp;E$5,SFm_ip_results!$A$5:$R$1444,17,FALSE)</f>
        <v>172.61840000000001</v>
      </c>
      <c r="F16" s="23">
        <f>VLOOKUP($A16&amp;F$5,SFm_ip_results!$A$5:$R$1444,12,FALSE)+VLOOKUP($A16&amp;F$5,SFm_ip_results!$A$5:$R$1444,17,FALSE)</f>
        <v>106.4049</v>
      </c>
      <c r="G16" s="23">
        <f>VLOOKUP($A16&amp;G$5,SFm_ip_results!$A$5:$R$1444,12,FALSE)+VLOOKUP($A16&amp;G$5,SFm_ip_results!$A$5:$R$1444,17,FALSE)</f>
        <v>64.772350000000003</v>
      </c>
      <c r="H16" s="23">
        <f>VLOOKUP($A16&amp;H$5,SFm_ip_results!$A$5:$R$1444,12,FALSE)+VLOOKUP($A16&amp;H$5,SFm_ip_results!$A$5:$R$1444,17,FALSE)</f>
        <v>172.82819999999998</v>
      </c>
      <c r="I16" s="24">
        <f>VLOOKUP($A16&amp;I$5,SFm_ip_results!$A$5:$R$1444,12,FALSE)+VLOOKUP($A16&amp;I$5,SFm_ip_results!$A$5:$R$1444,17,FALSE)</f>
        <v>146.77789999999999</v>
      </c>
      <c r="J16" s="21">
        <f>VLOOKUP($A16&amp;J$5,SFm_ip_results!$A$5:$Y$1444,24,FALSE)</f>
        <v>423.62400000000002</v>
      </c>
      <c r="K16" s="21">
        <f>VLOOKUP($A16&amp;K$5,SFm_ip_results!$A$5:$Y$1444,24,FALSE)</f>
        <v>88.108000000000004</v>
      </c>
      <c r="L16" s="21">
        <f>VLOOKUP($A16&amp;L$5,SFm_ip_results!$A$5:$Y$1444,24,FALSE)</f>
        <v>275.392</v>
      </c>
      <c r="M16" s="21">
        <f>VLOOKUP($A16&amp;M$5,SFm_ip_results!$A$5:$Y$1444,24,FALSE)</f>
        <v>376.21100000000001</v>
      </c>
      <c r="N16" s="21">
        <f>VLOOKUP($A16&amp;N$5,SFm_ip_results!$A$5:$Y$1444,24,FALSE)</f>
        <v>314.99599999999998</v>
      </c>
      <c r="O16" s="33">
        <f t="shared" si="19"/>
        <v>11</v>
      </c>
      <c r="P16" s="10">
        <v>160.63163852649492</v>
      </c>
      <c r="Q16" s="14">
        <v>283.49640837030171</v>
      </c>
      <c r="S16" s="20">
        <v>0.21413921360745003</v>
      </c>
      <c r="T16" s="20">
        <v>0.30314985158430341</v>
      </c>
      <c r="U16" s="20">
        <v>2.0000090053925057E-2</v>
      </c>
      <c r="V16" s="20">
        <v>0.24196750739847162</v>
      </c>
      <c r="W16" s="20">
        <v>0.22074333735585011</v>
      </c>
      <c r="X16" s="20">
        <f t="shared" si="5"/>
        <v>1.0000000000000002</v>
      </c>
      <c r="Z16" s="10">
        <f t="shared" si="6"/>
        <v>144.73550316427099</v>
      </c>
      <c r="AA16" s="14">
        <f t="shared" si="7"/>
        <v>283.49640836839251</v>
      </c>
      <c r="AC16" s="20">
        <f t="shared" si="8"/>
        <v>9.8960176886958573E-2</v>
      </c>
      <c r="AD16" s="20">
        <f t="shared" si="9"/>
        <v>6.7345018450737371E-12</v>
      </c>
      <c r="AE16" s="20">
        <f t="shared" si="10"/>
        <v>9.8960176893693075E-2</v>
      </c>
      <c r="AF16" s="36">
        <f t="shared" si="11"/>
        <v>15.89613538112501</v>
      </c>
      <c r="AG16" s="43">
        <f t="shared" si="12"/>
        <v>5.3860557615704168E-3</v>
      </c>
      <c r="AI16" s="58">
        <f t="shared" si="13"/>
        <v>-11.986761473505084</v>
      </c>
      <c r="AJ16" s="58">
        <f t="shared" si="0"/>
        <v>54.226738526494927</v>
      </c>
      <c r="AK16" s="58">
        <f t="shared" si="1"/>
        <v>95.859288526494922</v>
      </c>
      <c r="AL16" s="58">
        <f t="shared" si="2"/>
        <v>-12.196561473505056</v>
      </c>
      <c r="AM16" s="58">
        <f t="shared" si="3"/>
        <v>13.853738526494936</v>
      </c>
      <c r="AN16" s="36">
        <f t="shared" si="14"/>
        <v>-140.12759162969832</v>
      </c>
      <c r="AO16" s="36">
        <f t="shared" si="15"/>
        <v>195.3884083703017</v>
      </c>
      <c r="AP16" s="36">
        <f t="shared" si="16"/>
        <v>8.1044083703017122</v>
      </c>
      <c r="AQ16" s="36">
        <f t="shared" si="17"/>
        <v>-92.714591629698305</v>
      </c>
      <c r="AR16" s="36">
        <f t="shared" si="18"/>
        <v>-31.499591629698273</v>
      </c>
    </row>
    <row r="17" spans="1:44">
      <c r="A17" t="str">
        <f t="shared" si="4"/>
        <v>SFm1985CZ03</v>
      </c>
      <c r="B17" s="5" t="s">
        <v>27</v>
      </c>
      <c r="C17" s="5">
        <v>1985</v>
      </c>
      <c r="D17" s="5" t="s">
        <v>31</v>
      </c>
      <c r="E17" s="26">
        <f>VLOOKUP($A17&amp;E$5,SFm_ip_results!$A$5:$R$1444,12,FALSE)+VLOOKUP($A17&amp;E$5,SFm_ip_results!$A$5:$R$1444,17,FALSE)</f>
        <v>318.7586</v>
      </c>
      <c r="F17" s="23">
        <f>VLOOKUP($A17&amp;F$5,SFm_ip_results!$A$5:$R$1444,12,FALSE)+VLOOKUP($A17&amp;F$5,SFm_ip_results!$A$5:$R$1444,17,FALSE)</f>
        <v>119.64179999999999</v>
      </c>
      <c r="G17" s="23">
        <f>VLOOKUP($A17&amp;G$5,SFm_ip_results!$A$5:$R$1444,12,FALSE)+VLOOKUP($A17&amp;G$5,SFm_ip_results!$A$5:$R$1444,17,FALSE)</f>
        <v>61.904909999999994</v>
      </c>
      <c r="H17" s="23">
        <f>VLOOKUP($A17&amp;H$5,SFm_ip_results!$A$5:$R$1444,12,FALSE)+VLOOKUP($A17&amp;H$5,SFm_ip_results!$A$5:$R$1444,17,FALSE)</f>
        <v>19.594609999999999</v>
      </c>
      <c r="I17" s="24">
        <f>VLOOKUP($A17&amp;I$5,SFm_ip_results!$A$5:$R$1444,12,FALSE)+VLOOKUP($A17&amp;I$5,SFm_ip_results!$A$5:$R$1444,17,FALSE)</f>
        <v>20.844259999999998</v>
      </c>
      <c r="J17" s="21">
        <f>VLOOKUP($A17&amp;J$5,SFm_ip_results!$A$5:$Y$1444,24,FALSE)</f>
        <v>380.90800000000002</v>
      </c>
      <c r="K17" s="21">
        <f>VLOOKUP($A17&amp;K$5,SFm_ip_results!$A$5:$Y$1444,24,FALSE)</f>
        <v>258.55599999999998</v>
      </c>
      <c r="L17" s="21">
        <f>VLOOKUP($A17&amp;L$5,SFm_ip_results!$A$5:$Y$1444,24,FALSE)</f>
        <v>155</v>
      </c>
      <c r="M17" s="21">
        <f>VLOOKUP($A17&amp;M$5,SFm_ip_results!$A$5:$Y$1444,24,FALSE)</f>
        <v>344.29399999999998</v>
      </c>
      <c r="N17" s="21">
        <f>VLOOKUP($A17&amp;N$5,SFm_ip_results!$A$5:$Y$1444,24,FALSE)</f>
        <v>282.59100000000001</v>
      </c>
      <c r="O17" s="33">
        <f t="shared" si="19"/>
        <v>12</v>
      </c>
      <c r="P17" s="10">
        <v>174.32533335385196</v>
      </c>
      <c r="Q17" s="14">
        <v>302.6211684448848</v>
      </c>
      <c r="S17" s="20">
        <v>0.43065032641737133</v>
      </c>
      <c r="T17" s="20">
        <v>0.18019098997720406</v>
      </c>
      <c r="U17" s="20">
        <v>0.18238625425739116</v>
      </c>
      <c r="V17" s="20">
        <v>8.5757638111599976E-2</v>
      </c>
      <c r="W17" s="20">
        <v>0.12101478489489777</v>
      </c>
      <c r="X17" s="20">
        <f t="shared" si="5"/>
        <v>0.99999999365846437</v>
      </c>
      <c r="Z17" s="10">
        <f t="shared" si="6"/>
        <v>174.32532529155114</v>
      </c>
      <c r="AA17" s="14">
        <f t="shared" si="7"/>
        <v>302.62101488365892</v>
      </c>
      <c r="AC17" s="20">
        <f t="shared" si="8"/>
        <v>4.6248589735675694E-8</v>
      </c>
      <c r="AD17" s="20">
        <f t="shared" si="9"/>
        <v>5.0743715873657891E-7</v>
      </c>
      <c r="AE17" s="20">
        <f t="shared" si="10"/>
        <v>5.536857484722546E-7</v>
      </c>
      <c r="AF17" s="36">
        <f t="shared" si="11"/>
        <v>1.528318437095777E-3</v>
      </c>
      <c r="AG17" s="43">
        <f t="shared" si="12"/>
        <v>4.8207780763814708E-7</v>
      </c>
      <c r="AI17" s="58">
        <f t="shared" si="13"/>
        <v>-144.43326664614804</v>
      </c>
      <c r="AJ17" s="58">
        <f t="shared" si="0"/>
        <v>54.683533353851971</v>
      </c>
      <c r="AK17" s="58">
        <f t="shared" si="1"/>
        <v>112.42042335385196</v>
      </c>
      <c r="AL17" s="58">
        <f t="shared" si="2"/>
        <v>154.73072335385197</v>
      </c>
      <c r="AM17" s="58">
        <f t="shared" si="3"/>
        <v>153.48107335385197</v>
      </c>
      <c r="AN17" s="36">
        <f t="shared" si="14"/>
        <v>-78.286831555115214</v>
      </c>
      <c r="AO17" s="36">
        <f t="shared" si="15"/>
        <v>44.065168444884819</v>
      </c>
      <c r="AP17" s="36">
        <f t="shared" si="16"/>
        <v>147.6211684448848</v>
      </c>
      <c r="AQ17" s="36">
        <f t="shared" si="17"/>
        <v>-41.672831555115181</v>
      </c>
      <c r="AR17" s="36">
        <f t="shared" si="18"/>
        <v>20.030168444884794</v>
      </c>
    </row>
    <row r="18" spans="1:44">
      <c r="A18" t="str">
        <f t="shared" si="4"/>
        <v>SFm1996CZ03</v>
      </c>
      <c r="B18" s="5" t="s">
        <v>27</v>
      </c>
      <c r="C18" s="5">
        <v>1996</v>
      </c>
      <c r="D18" s="5" t="s">
        <v>31</v>
      </c>
      <c r="E18" s="26">
        <f>VLOOKUP($A18&amp;E$5,SFm_ip_results!$A$5:$R$1444,12,FALSE)+VLOOKUP($A18&amp;E$5,SFm_ip_results!$A$5:$R$1444,17,FALSE)</f>
        <v>204.95099999999999</v>
      </c>
      <c r="F18" s="23">
        <f>VLOOKUP($A18&amp;F$5,SFm_ip_results!$A$5:$R$1444,12,FALSE)+VLOOKUP($A18&amp;F$5,SFm_ip_results!$A$5:$R$1444,17,FALSE)</f>
        <v>164.44130000000001</v>
      </c>
      <c r="G18" s="23">
        <f>VLOOKUP($A18&amp;G$5,SFm_ip_results!$A$5:$R$1444,12,FALSE)+VLOOKUP($A18&amp;G$5,SFm_ip_results!$A$5:$R$1444,17,FALSE)</f>
        <v>101.36320000000001</v>
      </c>
      <c r="H18" s="23">
        <f>VLOOKUP($A18&amp;H$5,SFm_ip_results!$A$5:$R$1444,12,FALSE)+VLOOKUP($A18&amp;H$5,SFm_ip_results!$A$5:$R$1444,17,FALSE)</f>
        <v>114.68230000000001</v>
      </c>
      <c r="I18" s="24">
        <f>VLOOKUP($A18&amp;I$5,SFm_ip_results!$A$5:$R$1444,12,FALSE)+VLOOKUP($A18&amp;I$5,SFm_ip_results!$A$5:$R$1444,17,FALSE)</f>
        <v>124.20350000000001</v>
      </c>
      <c r="J18" s="21">
        <f>VLOOKUP($A18&amp;J$5,SFm_ip_results!$A$5:$Y$1444,24,FALSE)</f>
        <v>221.072</v>
      </c>
      <c r="K18" s="21">
        <f>VLOOKUP($A18&amp;K$5,SFm_ip_results!$A$5:$Y$1444,24,FALSE)</f>
        <v>303.16199999999998</v>
      </c>
      <c r="L18" s="21">
        <f>VLOOKUP($A18&amp;L$5,SFm_ip_results!$A$5:$Y$1444,24,FALSE)</f>
        <v>167.56100000000001</v>
      </c>
      <c r="M18" s="21">
        <f>VLOOKUP($A18&amp;M$5,SFm_ip_results!$A$5:$Y$1444,24,FALSE)</f>
        <v>239.43899999999999</v>
      </c>
      <c r="N18" s="21">
        <f>VLOOKUP($A18&amp;N$5,SFm_ip_results!$A$5:$Y$1444,24,FALSE)</f>
        <v>125.624</v>
      </c>
      <c r="O18" s="33">
        <f t="shared" si="19"/>
        <v>13</v>
      </c>
      <c r="P18" s="10">
        <v>165.95598742400514</v>
      </c>
      <c r="Q18" s="14">
        <v>307.02127097707921</v>
      </c>
      <c r="S18" s="20">
        <v>0.02</v>
      </c>
      <c r="T18" s="20">
        <v>0.92000000000000015</v>
      </c>
      <c r="U18" s="20">
        <v>0.02</v>
      </c>
      <c r="V18" s="20">
        <v>2.0000000000000018E-2</v>
      </c>
      <c r="W18" s="20">
        <v>2.0000000000000018E-2</v>
      </c>
      <c r="X18" s="20">
        <f t="shared" si="5"/>
        <v>1.0000000000000002</v>
      </c>
      <c r="Z18" s="10">
        <f t="shared" si="6"/>
        <v>162.18999600000004</v>
      </c>
      <c r="AA18" s="14">
        <f t="shared" si="7"/>
        <v>293.98296000000005</v>
      </c>
      <c r="AC18" s="20">
        <f t="shared" si="8"/>
        <v>2.269271198021483E-2</v>
      </c>
      <c r="AD18" s="20">
        <f t="shared" si="9"/>
        <v>4.2467125927742488E-2</v>
      </c>
      <c r="AE18" s="20">
        <f t="shared" si="10"/>
        <v>6.5159837907957319E-2</v>
      </c>
      <c r="AF18" s="36">
        <f t="shared" si="11"/>
        <v>132.84527009708884</v>
      </c>
      <c r="AG18" s="43">
        <f t="shared" si="12"/>
        <v>4.3235158884399071E-2</v>
      </c>
      <c r="AI18" s="58">
        <f t="shared" si="13"/>
        <v>-38.995012575994849</v>
      </c>
      <c r="AJ18" s="58">
        <f t="shared" si="0"/>
        <v>1.5146874240051318</v>
      </c>
      <c r="AK18" s="58">
        <f t="shared" si="1"/>
        <v>64.592787424005138</v>
      </c>
      <c r="AL18" s="58">
        <f t="shared" si="2"/>
        <v>51.273687424005132</v>
      </c>
      <c r="AM18" s="58">
        <f t="shared" si="3"/>
        <v>41.752487424005139</v>
      </c>
      <c r="AN18" s="36">
        <f t="shared" si="14"/>
        <v>85.949270977079209</v>
      </c>
      <c r="AO18" s="36">
        <f t="shared" si="15"/>
        <v>3.8592709770792339</v>
      </c>
      <c r="AP18" s="36">
        <f t="shared" si="16"/>
        <v>139.4602709770792</v>
      </c>
      <c r="AQ18" s="36">
        <f t="shared" si="17"/>
        <v>67.582270977079219</v>
      </c>
      <c r="AR18" s="36">
        <f t="shared" si="18"/>
        <v>181.39727097707922</v>
      </c>
    </row>
    <row r="19" spans="1:44">
      <c r="A19" t="str">
        <f t="shared" si="4"/>
        <v>SFm2003CZ03</v>
      </c>
      <c r="B19" s="51" t="s">
        <v>27</v>
      </c>
      <c r="C19" s="51">
        <v>2003</v>
      </c>
      <c r="D19" s="51" t="s">
        <v>31</v>
      </c>
      <c r="E19" s="26">
        <f>VLOOKUP($A19&amp;E$5,SFm_ip_results!$A$5:$R$1444,12,FALSE)+VLOOKUP($A19&amp;E$5,SFm_ip_results!$A$5:$R$1444,17,FALSE)</f>
        <v>212.83459999999999</v>
      </c>
      <c r="F19" s="23">
        <f>VLOOKUP($A19&amp;F$5,SFm_ip_results!$A$5:$R$1444,12,FALSE)+VLOOKUP($A19&amp;F$5,SFm_ip_results!$A$5:$R$1444,17,FALSE)</f>
        <v>118.5168</v>
      </c>
      <c r="G19" s="52">
        <f>VLOOKUP($A19&amp;G$5,SFm_ip_results!$A$5:$R$1444,12,FALSE)+VLOOKUP($A19&amp;G$5,SFm_ip_results!$A$5:$R$1444,17,FALSE)</f>
        <v>46.282269999999997</v>
      </c>
      <c r="H19" s="52">
        <f>VLOOKUP($A19&amp;H$5,SFm_ip_results!$A$5:$R$1444,12,FALSE)+VLOOKUP($A19&amp;H$5,SFm_ip_results!$A$5:$R$1444,17,FALSE)</f>
        <v>145.7407</v>
      </c>
      <c r="I19" s="52">
        <f>VLOOKUP($A19&amp;I$5,SFm_ip_results!$A$5:$R$1444,12,FALSE)+VLOOKUP($A19&amp;I$5,SFm_ip_results!$A$5:$R$1444,17,FALSE)</f>
        <v>128.88339999999999</v>
      </c>
      <c r="J19" s="52">
        <f>VLOOKUP($A19&amp;J$5,SFm_ip_results!$A$5:$Y$1444,24,FALSE)</f>
        <v>313.49099999999999</v>
      </c>
      <c r="K19" s="52">
        <f>VLOOKUP($A19&amp;K$5,SFm_ip_results!$A$5:$Y$1444,24,FALSE)</f>
        <v>73.646100000000004</v>
      </c>
      <c r="L19" s="52">
        <f>VLOOKUP($A19&amp;L$5,SFm_ip_results!$A$5:$Y$1444,24,FALSE)</f>
        <v>247.495</v>
      </c>
      <c r="M19" s="52">
        <f>VLOOKUP($A19&amp;M$5,SFm_ip_results!$A$5:$Y$1444,24,FALSE)</f>
        <v>247.48599999999999</v>
      </c>
      <c r="N19" s="52">
        <f>VLOOKUP($A19&amp;N$5,SFm_ip_results!$A$5:$Y$1444,24,FALSE)</f>
        <v>204.40199999999999</v>
      </c>
      <c r="O19" s="53">
        <f t="shared" si="19"/>
        <v>14</v>
      </c>
      <c r="P19" s="54">
        <v>172.8420524122634</v>
      </c>
      <c r="Q19" s="55">
        <v>275.68701572409191</v>
      </c>
      <c r="S19" s="20">
        <v>0.5952410560712964</v>
      </c>
      <c r="T19" s="20">
        <v>3.1917953648035145E-2</v>
      </c>
      <c r="U19" s="20">
        <v>9.8509178124578836E-2</v>
      </c>
      <c r="V19" s="20">
        <v>0.14565072865963813</v>
      </c>
      <c r="W19" s="20">
        <v>0.12868108349501059</v>
      </c>
      <c r="X19" s="20">
        <f t="shared" si="5"/>
        <v>0.99999999999855915</v>
      </c>
      <c r="Z19" s="10">
        <f t="shared" si="6"/>
        <v>172.84202888775181</v>
      </c>
      <c r="AA19" s="14">
        <f t="shared" si="7"/>
        <v>275.68306281655435</v>
      </c>
      <c r="AC19" s="20">
        <f t="shared" si="8"/>
        <v>1.3610409765885123E-7</v>
      </c>
      <c r="AD19" s="20">
        <f t="shared" si="9"/>
        <v>1.4338388506174304E-5</v>
      </c>
      <c r="AE19" s="20">
        <f t="shared" si="10"/>
        <v>1.4474492603833156E-5</v>
      </c>
      <c r="AF19" s="36">
        <f t="shared" si="11"/>
        <v>3.9157309133361198E-2</v>
      </c>
      <c r="AG19" s="43">
        <f t="shared" si="12"/>
        <v>1.3492729550868724E-5</v>
      </c>
      <c r="AI19" s="58">
        <f t="shared" si="13"/>
        <v>-39.992547587736595</v>
      </c>
      <c r="AJ19" s="58">
        <f t="shared" si="0"/>
        <v>54.325252412263396</v>
      </c>
      <c r="AK19" s="58">
        <f t="shared" si="1"/>
        <v>126.5597824122634</v>
      </c>
      <c r="AL19" s="58">
        <f t="shared" si="2"/>
        <v>27.101352412263395</v>
      </c>
      <c r="AM19" s="58">
        <f t="shared" si="3"/>
        <v>43.958652412263405</v>
      </c>
      <c r="AN19" s="36">
        <f t="shared" si="14"/>
        <v>-37.803984275908078</v>
      </c>
      <c r="AO19" s="36">
        <f t="shared" si="15"/>
        <v>202.04091572409192</v>
      </c>
      <c r="AP19" s="36">
        <f t="shared" si="16"/>
        <v>28.192015724091902</v>
      </c>
      <c r="AQ19" s="36">
        <f t="shared" si="17"/>
        <v>28.201015724091917</v>
      </c>
      <c r="AR19" s="36">
        <f t="shared" si="18"/>
        <v>71.28501572409192</v>
      </c>
    </row>
    <row r="20" spans="1:44">
      <c r="A20" t="str">
        <f t="shared" si="4"/>
        <v>SFm2007CZ03</v>
      </c>
      <c r="B20" s="6" t="s">
        <v>27</v>
      </c>
      <c r="C20" s="6">
        <v>2007</v>
      </c>
      <c r="D20" s="6" t="s">
        <v>31</v>
      </c>
      <c r="E20" s="27">
        <f>VLOOKUP($A20&amp;E$5,SFm_ip_results!$A$5:$R$1444,12,FALSE)+VLOOKUP($A20&amp;E$5,SFm_ip_results!$A$5:$R$1444,17,FALSE)</f>
        <v>338.82440000000003</v>
      </c>
      <c r="F20" s="28">
        <f>VLOOKUP($A20&amp;F$5,SFm_ip_results!$A$5:$R$1444,12,FALSE)+VLOOKUP($A20&amp;F$5,SFm_ip_results!$A$5:$R$1444,17,FALSE)</f>
        <v>136.57669999999999</v>
      </c>
      <c r="G20" s="28">
        <f>VLOOKUP($A20&amp;G$5,SFm_ip_results!$A$5:$R$1444,12,FALSE)+VLOOKUP($A20&amp;G$5,SFm_ip_results!$A$5:$R$1444,17,FALSE)</f>
        <v>107.73610000000001</v>
      </c>
      <c r="H20" s="28">
        <f>VLOOKUP($A20&amp;H$5,SFm_ip_results!$A$5:$R$1444,12,FALSE)+VLOOKUP($A20&amp;H$5,SFm_ip_results!$A$5:$R$1444,17,FALSE)</f>
        <v>196.0686</v>
      </c>
      <c r="I20" s="29">
        <f>VLOOKUP($A20&amp;I$5,SFm_ip_results!$A$5:$R$1444,12,FALSE)+VLOOKUP($A20&amp;I$5,SFm_ip_results!$A$5:$R$1444,17,FALSE)</f>
        <v>225.7276</v>
      </c>
      <c r="J20" s="28">
        <f>VLOOKUP($A20&amp;J$5,SFm_ip_results!$A$5:$Y$1444,24,FALSE)</f>
        <v>41.723300000000002</v>
      </c>
      <c r="K20" s="28">
        <f>VLOOKUP($A20&amp;K$5,SFm_ip_results!$A$5:$Y$1444,24,FALSE)</f>
        <v>311.07799999999997</v>
      </c>
      <c r="L20" s="28">
        <f>VLOOKUP($A20&amp;L$5,SFm_ip_results!$A$5:$Y$1444,24,FALSE)</f>
        <v>305.65300000000002</v>
      </c>
      <c r="M20" s="28">
        <f>VLOOKUP($A20&amp;M$5,SFm_ip_results!$A$5:$Y$1444,24,FALSE)</f>
        <v>337.94</v>
      </c>
      <c r="N20" s="28">
        <f>VLOOKUP($A20&amp;N$5,SFm_ip_results!$A$5:$Y$1444,24,FALSE)</f>
        <v>248.166</v>
      </c>
      <c r="O20" s="33">
        <f t="shared" si="19"/>
        <v>15</v>
      </c>
      <c r="P20" s="11">
        <v>172.8420524122634</v>
      </c>
      <c r="Q20" s="15">
        <v>275.68701572409191</v>
      </c>
      <c r="S20" s="20">
        <v>9.0905442922356458E-2</v>
      </c>
      <c r="T20" s="20">
        <v>0.27313136744773842</v>
      </c>
      <c r="U20" s="20">
        <v>0.29496554344379367</v>
      </c>
      <c r="V20" s="20">
        <v>0.13531569452662773</v>
      </c>
      <c r="W20" s="20">
        <v>0.20568195187461694</v>
      </c>
      <c r="X20" s="20">
        <f t="shared" si="5"/>
        <v>1.0000000002151332</v>
      </c>
      <c r="Z20" s="11">
        <f t="shared" si="6"/>
        <v>172.84205241625244</v>
      </c>
      <c r="AA20" s="15">
        <f t="shared" si="7"/>
        <v>275.68699091706054</v>
      </c>
      <c r="AC20" s="20">
        <f t="shared" si="8"/>
        <v>2.3079094191302829E-11</v>
      </c>
      <c r="AD20" s="20">
        <f t="shared" si="9"/>
        <v>8.9982588824533138E-8</v>
      </c>
      <c r="AE20" s="20">
        <f t="shared" si="10"/>
        <v>9.0005667918724441E-8</v>
      </c>
      <c r="AF20" s="36">
        <f t="shared" si="11"/>
        <v>2.4559359956697339E-4</v>
      </c>
      <c r="AG20" s="43">
        <f t="shared" si="12"/>
        <v>8.4624905579547914E-8</v>
      </c>
      <c r="AI20" s="58">
        <f t="shared" si="13"/>
        <v>-165.98234758773663</v>
      </c>
      <c r="AJ20" s="58">
        <f t="shared" si="0"/>
        <v>36.265352412263411</v>
      </c>
      <c r="AK20" s="58">
        <f t="shared" si="1"/>
        <v>65.105952412263392</v>
      </c>
      <c r="AL20" s="58">
        <f t="shared" si="2"/>
        <v>-23.226547587736604</v>
      </c>
      <c r="AM20" s="58">
        <f t="shared" si="3"/>
        <v>-52.885547587736596</v>
      </c>
      <c r="AN20" s="36">
        <f t="shared" si="14"/>
        <v>233.96371572409191</v>
      </c>
      <c r="AO20" s="36">
        <f t="shared" si="15"/>
        <v>-35.390984275908068</v>
      </c>
      <c r="AP20" s="36">
        <f t="shared" si="16"/>
        <v>-29.965984275908113</v>
      </c>
      <c r="AQ20" s="36">
        <f t="shared" si="17"/>
        <v>-62.252984275908091</v>
      </c>
      <c r="AR20" s="36">
        <f t="shared" si="18"/>
        <v>27.52101572409191</v>
      </c>
    </row>
    <row r="21" spans="1:44">
      <c r="A21" t="str">
        <f t="shared" si="4"/>
        <v>SFm1975CZ04</v>
      </c>
      <c r="B21" s="5" t="s">
        <v>27</v>
      </c>
      <c r="C21" s="5">
        <v>1975</v>
      </c>
      <c r="D21" s="5" t="s">
        <v>32</v>
      </c>
      <c r="E21" s="26">
        <f>VLOOKUP($A21&amp;E$5,SFm_ip_results!$A$5:$R$1444,12,FALSE)+VLOOKUP($A21&amp;E$5,SFm_ip_results!$A$5:$R$1444,17,FALSE)</f>
        <v>780.57209999999998</v>
      </c>
      <c r="F21" s="23">
        <f>VLOOKUP($A21&amp;F$5,SFm_ip_results!$A$5:$R$1444,12,FALSE)+VLOOKUP($A21&amp;F$5,SFm_ip_results!$A$5:$R$1444,17,FALSE)</f>
        <v>379.48520000000002</v>
      </c>
      <c r="G21" s="23">
        <f>VLOOKUP($A21&amp;G$5,SFm_ip_results!$A$5:$R$1444,12,FALSE)+VLOOKUP($A21&amp;G$5,SFm_ip_results!$A$5:$R$1444,17,FALSE)</f>
        <v>458.96749999999997</v>
      </c>
      <c r="H21" s="23">
        <f>VLOOKUP($A21&amp;H$5,SFm_ip_results!$A$5:$R$1444,12,FALSE)+VLOOKUP($A21&amp;H$5,SFm_ip_results!$A$5:$R$1444,17,FALSE)</f>
        <v>688.63780000000008</v>
      </c>
      <c r="I21" s="24">
        <f>VLOOKUP($A21&amp;I$5,SFm_ip_results!$A$5:$R$1444,12,FALSE)+VLOOKUP($A21&amp;I$5,SFm_ip_results!$A$5:$R$1444,17,FALSE)</f>
        <v>312.87990000000002</v>
      </c>
      <c r="J21" s="21">
        <f>VLOOKUP($A21&amp;J$5,SFm_ip_results!$A$5:$Y$1444,24,FALSE)</f>
        <v>91.753500000000003</v>
      </c>
      <c r="K21" s="21">
        <f>VLOOKUP($A21&amp;K$5,SFm_ip_results!$A$5:$Y$1444,24,FALSE)</f>
        <v>248.01599999999999</v>
      </c>
      <c r="L21" s="21">
        <f>VLOOKUP($A21&amp;L$5,SFm_ip_results!$A$5:$Y$1444,24,FALSE)</f>
        <v>294.86099999999999</v>
      </c>
      <c r="M21" s="21">
        <f>VLOOKUP($A21&amp;M$5,SFm_ip_results!$A$5:$Y$1444,24,FALSE)</f>
        <v>335.935</v>
      </c>
      <c r="N21" s="21">
        <f>VLOOKUP($A21&amp;N$5,SFm_ip_results!$A$5:$Y$1444,24,FALSE)</f>
        <v>16.909300000000002</v>
      </c>
      <c r="O21" s="33">
        <f t="shared" si="19"/>
        <v>16</v>
      </c>
      <c r="P21" s="10">
        <v>600.78942978607779</v>
      </c>
      <c r="Q21" s="14">
        <v>222.8783184882632</v>
      </c>
      <c r="S21" s="20">
        <v>0.30493080228944619</v>
      </c>
      <c r="T21" s="20">
        <v>0.16337121888504319</v>
      </c>
      <c r="U21" s="20">
        <v>0.20316429426347629</v>
      </c>
      <c r="V21" s="20">
        <v>0.27872565655502479</v>
      </c>
      <c r="W21" s="20">
        <v>4.9808028007009786E-2</v>
      </c>
      <c r="X21" s="20">
        <f t="shared" si="5"/>
        <v>1.0000000000000002</v>
      </c>
      <c r="Z21" s="10">
        <f t="shared" si="6"/>
        <v>600.78819835360252</v>
      </c>
      <c r="AA21" s="14">
        <f t="shared" si="7"/>
        <v>222.87829388447165</v>
      </c>
      <c r="AC21" s="20">
        <f t="shared" si="8"/>
        <v>2.0496906473210785E-6</v>
      </c>
      <c r="AD21" s="20">
        <f t="shared" si="9"/>
        <v>1.1039113956279323E-7</v>
      </c>
      <c r="AE21" s="20">
        <f t="shared" si="10"/>
        <v>2.1600817868838718E-6</v>
      </c>
      <c r="AF21" s="36">
        <f t="shared" si="11"/>
        <v>1.4750100116970089E-3</v>
      </c>
      <c r="AG21" s="43">
        <f t="shared" si="12"/>
        <v>5.2542257049494285E-7</v>
      </c>
      <c r="AI21" s="58">
        <f t="shared" si="13"/>
        <v>-179.78267021392219</v>
      </c>
      <c r="AJ21" s="58">
        <f t="shared" si="0"/>
        <v>221.30422978607777</v>
      </c>
      <c r="AK21" s="58">
        <f t="shared" si="1"/>
        <v>141.82192978607782</v>
      </c>
      <c r="AL21" s="58">
        <f t="shared" si="2"/>
        <v>-87.848370213922294</v>
      </c>
      <c r="AM21" s="58">
        <f t="shared" si="3"/>
        <v>287.90952978607777</v>
      </c>
      <c r="AN21" s="36">
        <f t="shared" si="14"/>
        <v>131.1248184882632</v>
      </c>
      <c r="AO21" s="36">
        <f t="shared" si="15"/>
        <v>-25.137681511736787</v>
      </c>
      <c r="AP21" s="36">
        <f t="shared" si="16"/>
        <v>-71.982681511736786</v>
      </c>
      <c r="AQ21" s="36">
        <f t="shared" si="17"/>
        <v>-113.0566815117368</v>
      </c>
      <c r="AR21" s="36">
        <f t="shared" si="18"/>
        <v>205.9690184882632</v>
      </c>
    </row>
    <row r="22" spans="1:44">
      <c r="A22" t="str">
        <f t="shared" si="4"/>
        <v>SFm1985CZ04</v>
      </c>
      <c r="B22" s="5" t="s">
        <v>27</v>
      </c>
      <c r="C22" s="5">
        <v>1985</v>
      </c>
      <c r="D22" s="5" t="s">
        <v>32</v>
      </c>
      <c r="E22" s="26">
        <f>VLOOKUP($A22&amp;E$5,SFm_ip_results!$A$5:$R$1444,12,FALSE)+VLOOKUP($A22&amp;E$5,SFm_ip_results!$A$5:$R$1444,17,FALSE)</f>
        <v>1986.961</v>
      </c>
      <c r="F22" s="23">
        <f>VLOOKUP($A22&amp;F$5,SFm_ip_results!$A$5:$R$1444,12,FALSE)+VLOOKUP($A22&amp;F$5,SFm_ip_results!$A$5:$R$1444,17,FALSE)</f>
        <v>1078.165</v>
      </c>
      <c r="G22" s="23">
        <f>VLOOKUP($A22&amp;G$5,SFm_ip_results!$A$5:$R$1444,12,FALSE)+VLOOKUP($A22&amp;G$5,SFm_ip_results!$A$5:$R$1444,17,FALSE)</f>
        <v>777.83349999999996</v>
      </c>
      <c r="H22" s="23">
        <f>VLOOKUP($A22&amp;H$5,SFm_ip_results!$A$5:$R$1444,12,FALSE)+VLOOKUP($A22&amp;H$5,SFm_ip_results!$A$5:$R$1444,17,FALSE)</f>
        <v>362.25150000000002</v>
      </c>
      <c r="I22" s="24">
        <f>VLOOKUP($A22&amp;I$5,SFm_ip_results!$A$5:$R$1444,12,FALSE)+VLOOKUP($A22&amp;I$5,SFm_ip_results!$A$5:$R$1444,17,FALSE)</f>
        <v>426.18640000000005</v>
      </c>
      <c r="J22" s="21">
        <f>VLOOKUP($A22&amp;J$5,SFm_ip_results!$A$5:$Y$1444,24,FALSE)</f>
        <v>304.15300000000002</v>
      </c>
      <c r="K22" s="21">
        <f>VLOOKUP($A22&amp;K$5,SFm_ip_results!$A$5:$Y$1444,24,FALSE)</f>
        <v>31.158000000000001</v>
      </c>
      <c r="L22" s="21">
        <f>VLOOKUP($A22&amp;L$5,SFm_ip_results!$A$5:$Y$1444,24,FALSE)</f>
        <v>249.66300000000001</v>
      </c>
      <c r="M22" s="21">
        <f>VLOOKUP($A22&amp;M$5,SFm_ip_results!$A$5:$Y$1444,24,FALSE)</f>
        <v>219.48</v>
      </c>
      <c r="N22" s="21">
        <f>VLOOKUP($A22&amp;N$5,SFm_ip_results!$A$5:$Y$1444,24,FALSE)</f>
        <v>232.393</v>
      </c>
      <c r="O22" s="33">
        <f t="shared" si="19"/>
        <v>17</v>
      </c>
      <c r="P22" s="10">
        <v>700.6722298194735</v>
      </c>
      <c r="Q22" s="14">
        <v>238.64311402694693</v>
      </c>
      <c r="S22" s="20">
        <v>0.11720091502158912</v>
      </c>
      <c r="T22" s="20">
        <v>0.02</v>
      </c>
      <c r="U22" s="20">
        <v>0.27601896459792502</v>
      </c>
      <c r="V22" s="20">
        <v>0.28997031717711358</v>
      </c>
      <c r="W22" s="20">
        <v>0.29680980320337214</v>
      </c>
      <c r="X22" s="20">
        <f t="shared" si="5"/>
        <v>0.99999999999999978</v>
      </c>
      <c r="Z22" s="10">
        <f t="shared" si="6"/>
        <v>700.67222847663072</v>
      </c>
      <c r="AA22" s="14">
        <f t="shared" si="7"/>
        <v>237.80109847484732</v>
      </c>
      <c r="AC22" s="20">
        <f t="shared" si="8"/>
        <v>1.9165063980253194E-9</v>
      </c>
      <c r="AD22" s="20">
        <f t="shared" si="9"/>
        <v>3.5283463155133532E-3</v>
      </c>
      <c r="AE22" s="20">
        <f t="shared" si="10"/>
        <v>3.5283482320197512E-3</v>
      </c>
      <c r="AF22" s="36">
        <f t="shared" si="11"/>
        <v>8.3359553086289235</v>
      </c>
      <c r="AG22" s="43">
        <f t="shared" si="12"/>
        <v>2.7287134899343841E-3</v>
      </c>
      <c r="AI22" s="58">
        <f t="shared" si="13"/>
        <v>-1286.2887701805266</v>
      </c>
      <c r="AJ22" s="58">
        <f t="shared" si="0"/>
        <v>-377.49277018052646</v>
      </c>
      <c r="AK22" s="58">
        <f t="shared" si="1"/>
        <v>-77.161270180526458</v>
      </c>
      <c r="AL22" s="58">
        <f t="shared" si="2"/>
        <v>338.42072981947348</v>
      </c>
      <c r="AM22" s="58">
        <f t="shared" si="3"/>
        <v>274.48582981947345</v>
      </c>
      <c r="AN22" s="36">
        <f t="shared" si="14"/>
        <v>-65.509885973053088</v>
      </c>
      <c r="AO22" s="36">
        <f t="shared" si="15"/>
        <v>207.48511402694692</v>
      </c>
      <c r="AP22" s="36">
        <f t="shared" si="16"/>
        <v>-11.019885973053078</v>
      </c>
      <c r="AQ22" s="36">
        <f t="shared" si="17"/>
        <v>19.163114026946943</v>
      </c>
      <c r="AR22" s="36">
        <f t="shared" si="18"/>
        <v>6.2501140269469317</v>
      </c>
    </row>
    <row r="23" spans="1:44">
      <c r="A23" t="str">
        <f t="shared" si="4"/>
        <v>SFm1996CZ04</v>
      </c>
      <c r="B23" s="5" t="s">
        <v>27</v>
      </c>
      <c r="C23" s="5">
        <v>1996</v>
      </c>
      <c r="D23" s="5" t="s">
        <v>32</v>
      </c>
      <c r="E23" s="26">
        <f>VLOOKUP($A23&amp;E$5,SFm_ip_results!$A$5:$R$1444,12,FALSE)+VLOOKUP($A23&amp;E$5,SFm_ip_results!$A$5:$R$1444,17,FALSE)</f>
        <v>835.28340000000003</v>
      </c>
      <c r="F23" s="23">
        <f>VLOOKUP($A23&amp;F$5,SFm_ip_results!$A$5:$R$1444,12,FALSE)+VLOOKUP($A23&amp;F$5,SFm_ip_results!$A$5:$R$1444,17,FALSE)</f>
        <v>682.26429999999993</v>
      </c>
      <c r="G23" s="23">
        <f>VLOOKUP($A23&amp;G$5,SFm_ip_results!$A$5:$R$1444,12,FALSE)+VLOOKUP($A23&amp;G$5,SFm_ip_results!$A$5:$R$1444,17,FALSE)</f>
        <v>569.52139999999997</v>
      </c>
      <c r="H23" s="23">
        <f>VLOOKUP($A23&amp;H$5,SFm_ip_results!$A$5:$R$1444,12,FALSE)+VLOOKUP($A23&amp;H$5,SFm_ip_results!$A$5:$R$1444,17,FALSE)</f>
        <v>791.61540000000002</v>
      </c>
      <c r="I23" s="24">
        <f>VLOOKUP($A23&amp;I$5,SFm_ip_results!$A$5:$R$1444,12,FALSE)+VLOOKUP($A23&amp;I$5,SFm_ip_results!$A$5:$R$1444,17,FALSE)</f>
        <v>939.3900000000001</v>
      </c>
      <c r="J23" s="21">
        <f>VLOOKUP($A23&amp;J$5,SFm_ip_results!$A$5:$Y$1444,24,FALSE)</f>
        <v>231.762</v>
      </c>
      <c r="K23" s="21">
        <f>VLOOKUP($A23&amp;K$5,SFm_ip_results!$A$5:$Y$1444,24,FALSE)</f>
        <v>197.86799999999999</v>
      </c>
      <c r="L23" s="21">
        <f>VLOOKUP($A23&amp;L$5,SFm_ip_results!$A$5:$Y$1444,24,FALSE)</f>
        <v>235.58799999999999</v>
      </c>
      <c r="M23" s="21">
        <f>VLOOKUP($A23&amp;M$5,SFm_ip_results!$A$5:$Y$1444,24,FALSE)</f>
        <v>211.124</v>
      </c>
      <c r="N23" s="21">
        <f>VLOOKUP($A23&amp;N$5,SFm_ip_results!$A$5:$Y$1444,24,FALSE)</f>
        <v>147.92400000000001</v>
      </c>
      <c r="O23" s="33">
        <f t="shared" si="19"/>
        <v>18</v>
      </c>
      <c r="P23" s="10">
        <v>711.26828057660509</v>
      </c>
      <c r="Q23" s="14">
        <v>237.29734676494161</v>
      </c>
      <c r="S23" s="20">
        <v>0.48032739708311978</v>
      </c>
      <c r="T23" s="20">
        <v>0.02</v>
      </c>
      <c r="U23" s="20">
        <v>0.45967260291688022</v>
      </c>
      <c r="V23" s="20">
        <v>0.02</v>
      </c>
      <c r="W23" s="20">
        <v>0.02</v>
      </c>
      <c r="X23" s="20">
        <f t="shared" si="5"/>
        <v>1</v>
      </c>
      <c r="Z23" s="10">
        <f t="shared" si="6"/>
        <v>711.26827970360398</v>
      </c>
      <c r="AA23" s="14">
        <f t="shared" si="7"/>
        <v>230.75330737875996</v>
      </c>
      <c r="AC23" s="20">
        <f t="shared" si="8"/>
        <v>1.2273865257483862E-9</v>
      </c>
      <c r="AD23" s="20">
        <f t="shared" si="9"/>
        <v>2.7577381186077665E-2</v>
      </c>
      <c r="AE23" s="20">
        <f t="shared" si="10"/>
        <v>2.7577382413464191E-2</v>
      </c>
      <c r="AF23" s="36">
        <f t="shared" si="11"/>
        <v>64.785990796199471</v>
      </c>
      <c r="AG23" s="43">
        <f t="shared" si="12"/>
        <v>2.1626140142367096E-2</v>
      </c>
      <c r="AI23" s="58">
        <f t="shared" si="13"/>
        <v>-124.01511942339494</v>
      </c>
      <c r="AJ23" s="58">
        <f t="shared" si="0"/>
        <v>29.003980576605159</v>
      </c>
      <c r="AK23" s="58">
        <f t="shared" si="1"/>
        <v>141.74688057660512</v>
      </c>
      <c r="AL23" s="58">
        <f t="shared" si="2"/>
        <v>-80.347119423394929</v>
      </c>
      <c r="AM23" s="58">
        <f t="shared" si="3"/>
        <v>-228.12171942339501</v>
      </c>
      <c r="AN23" s="36">
        <f t="shared" si="14"/>
        <v>5.5353467649416075</v>
      </c>
      <c r="AO23" s="36">
        <f t="shared" si="15"/>
        <v>39.429346764941613</v>
      </c>
      <c r="AP23" s="36">
        <f t="shared" si="16"/>
        <v>1.7093467649416141</v>
      </c>
      <c r="AQ23" s="36">
        <f t="shared" si="17"/>
        <v>26.173346764941613</v>
      </c>
      <c r="AR23" s="36">
        <f t="shared" si="18"/>
        <v>89.373346764941601</v>
      </c>
    </row>
    <row r="24" spans="1:44">
      <c r="A24" t="str">
        <f t="shared" si="4"/>
        <v>SFm2003CZ04</v>
      </c>
      <c r="B24" s="5" t="s">
        <v>27</v>
      </c>
      <c r="C24" s="5">
        <v>2003</v>
      </c>
      <c r="D24" s="5" t="s">
        <v>32</v>
      </c>
      <c r="E24" s="26">
        <f>VLOOKUP($A24&amp;E$5,SFm_ip_results!$A$5:$R$1444,12,FALSE)+VLOOKUP($A24&amp;E$5,SFm_ip_results!$A$5:$R$1444,17,FALSE)</f>
        <v>1890.865</v>
      </c>
      <c r="F24" s="23">
        <f>VLOOKUP($A24&amp;F$5,SFm_ip_results!$A$5:$R$1444,12,FALSE)+VLOOKUP($A24&amp;F$5,SFm_ip_results!$A$5:$R$1444,17,FALSE)</f>
        <v>1001.053</v>
      </c>
      <c r="G24" s="23">
        <f>VLOOKUP($A24&amp;G$5,SFm_ip_results!$A$5:$R$1444,12,FALSE)+VLOOKUP($A24&amp;G$5,SFm_ip_results!$A$5:$R$1444,17,FALSE)</f>
        <v>676.84609999999998</v>
      </c>
      <c r="H24" s="23">
        <f>VLOOKUP($A24&amp;H$5,SFm_ip_results!$A$5:$R$1444,12,FALSE)+VLOOKUP($A24&amp;H$5,SFm_ip_results!$A$5:$R$1444,17,FALSE)</f>
        <v>307.68129999999996</v>
      </c>
      <c r="I24" s="24">
        <f>VLOOKUP($A24&amp;I$5,SFm_ip_results!$A$5:$R$1444,12,FALSE)+VLOOKUP($A24&amp;I$5,SFm_ip_results!$A$5:$R$1444,17,FALSE)</f>
        <v>359.71499999999997</v>
      </c>
      <c r="J24" s="21">
        <f>VLOOKUP($A24&amp;J$5,SFm_ip_results!$A$5:$Y$1444,24,FALSE)</f>
        <v>309.97300000000001</v>
      </c>
      <c r="K24" s="21">
        <f>VLOOKUP($A24&amp;K$5,SFm_ip_results!$A$5:$Y$1444,24,FALSE)</f>
        <v>213.86199999999999</v>
      </c>
      <c r="L24" s="21">
        <f>VLOOKUP($A24&amp;L$5,SFm_ip_results!$A$5:$Y$1444,24,FALSE)</f>
        <v>316.488</v>
      </c>
      <c r="M24" s="21">
        <f>VLOOKUP($A24&amp;M$5,SFm_ip_results!$A$5:$Y$1444,24,FALSE)</f>
        <v>6.5308400000000004</v>
      </c>
      <c r="N24" s="21">
        <f>VLOOKUP($A24&amp;N$5,SFm_ip_results!$A$5:$Y$1444,24,FALSE)</f>
        <v>59.943899999999999</v>
      </c>
      <c r="O24" s="33">
        <f t="shared" si="19"/>
        <v>19</v>
      </c>
      <c r="P24" s="10">
        <v>826.31794275549646</v>
      </c>
      <c r="Q24" s="14">
        <v>271.96119275432034</v>
      </c>
      <c r="S24" s="20">
        <v>0.10682866857047182</v>
      </c>
      <c r="T24" s="20">
        <v>0.16335039260294656</v>
      </c>
      <c r="U24" s="20">
        <v>0.62847925007864847</v>
      </c>
      <c r="V24" s="20">
        <v>2.0000091235966702E-2</v>
      </c>
      <c r="W24" s="20">
        <v>8.1341599408997184E-2</v>
      </c>
      <c r="X24" s="20">
        <f t="shared" si="5"/>
        <v>1.0000000018970308</v>
      </c>
      <c r="Z24" s="10">
        <f t="shared" si="6"/>
        <v>826.31816781252883</v>
      </c>
      <c r="AA24" s="14">
        <f t="shared" si="7"/>
        <v>271.96113554119802</v>
      </c>
      <c r="AC24" s="20">
        <f t="shared" si="8"/>
        <v>2.7236130395458247E-7</v>
      </c>
      <c r="AD24" s="20">
        <f t="shared" si="9"/>
        <v>2.1037237607490766E-7</v>
      </c>
      <c r="AE24" s="20">
        <f t="shared" si="10"/>
        <v>4.8273368002949013E-7</v>
      </c>
      <c r="AF24" s="36">
        <f t="shared" si="11"/>
        <v>7.9146694331484475E-4</v>
      </c>
      <c r="AG24" s="43">
        <f t="shared" si="12"/>
        <v>2.2492949910319688E-7</v>
      </c>
      <c r="AI24" s="58">
        <f t="shared" si="13"/>
        <v>-1064.5470572445035</v>
      </c>
      <c r="AJ24" s="58">
        <f t="shared" si="0"/>
        <v>-174.73505724450354</v>
      </c>
      <c r="AK24" s="58">
        <f t="shared" si="1"/>
        <v>149.47184275549648</v>
      </c>
      <c r="AL24" s="58">
        <f t="shared" si="2"/>
        <v>518.6366427554965</v>
      </c>
      <c r="AM24" s="58">
        <f t="shared" si="3"/>
        <v>466.60294275549649</v>
      </c>
      <c r="AN24" s="36">
        <f t="shared" si="14"/>
        <v>-38.011807245679677</v>
      </c>
      <c r="AO24" s="36">
        <f t="shared" si="15"/>
        <v>58.099192754320342</v>
      </c>
      <c r="AP24" s="36">
        <f t="shared" si="16"/>
        <v>-44.526807245679663</v>
      </c>
      <c r="AQ24" s="36">
        <f t="shared" si="17"/>
        <v>265.43035275432032</v>
      </c>
      <c r="AR24" s="36">
        <f t="shared" si="18"/>
        <v>212.01729275432035</v>
      </c>
    </row>
    <row r="25" spans="1:44">
      <c r="A25" t="str">
        <f t="shared" si="4"/>
        <v>SFm2007CZ04</v>
      </c>
      <c r="B25" s="6" t="s">
        <v>27</v>
      </c>
      <c r="C25" s="6">
        <v>2007</v>
      </c>
      <c r="D25" s="6" t="s">
        <v>32</v>
      </c>
      <c r="E25" s="27">
        <f>VLOOKUP($A25&amp;E$5,SFm_ip_results!$A$5:$R$1444,12,FALSE)+VLOOKUP($A25&amp;E$5,SFm_ip_results!$A$5:$R$1444,17,FALSE)</f>
        <v>1416.0900000000001</v>
      </c>
      <c r="F25" s="28">
        <f>VLOOKUP($A25&amp;F$5,SFm_ip_results!$A$5:$R$1444,12,FALSE)+VLOOKUP($A25&amp;F$5,SFm_ip_results!$A$5:$R$1444,17,FALSE)</f>
        <v>746.54600000000005</v>
      </c>
      <c r="G25" s="28">
        <f>VLOOKUP($A25&amp;G$5,SFm_ip_results!$A$5:$R$1444,12,FALSE)+VLOOKUP($A25&amp;G$5,SFm_ip_results!$A$5:$R$1444,17,FALSE)</f>
        <v>501.18360000000001</v>
      </c>
      <c r="H25" s="28">
        <f>VLOOKUP($A25&amp;H$5,SFm_ip_results!$A$5:$R$1444,12,FALSE)+VLOOKUP($A25&amp;H$5,SFm_ip_results!$A$5:$R$1444,17,FALSE)</f>
        <v>228.1764</v>
      </c>
      <c r="I25" s="29">
        <f>VLOOKUP($A25&amp;I$5,SFm_ip_results!$A$5:$R$1444,12,FALSE)+VLOOKUP($A25&amp;I$5,SFm_ip_results!$A$5:$R$1444,17,FALSE)</f>
        <v>266.06650000000002</v>
      </c>
      <c r="J25" s="28">
        <f>VLOOKUP($A25&amp;J$5,SFm_ip_results!$A$5:$Y$1444,24,FALSE)</f>
        <v>260.49700000000001</v>
      </c>
      <c r="K25" s="28">
        <f>VLOOKUP($A25&amp;K$5,SFm_ip_results!$A$5:$Y$1444,24,FALSE)</f>
        <v>212.059</v>
      </c>
      <c r="L25" s="28">
        <f>VLOOKUP($A25&amp;L$5,SFm_ip_results!$A$5:$Y$1444,24,FALSE)</f>
        <v>312.15499999999997</v>
      </c>
      <c r="M25" s="28">
        <f>VLOOKUP($A25&amp;M$5,SFm_ip_results!$A$5:$Y$1444,24,FALSE)</f>
        <v>337.798</v>
      </c>
      <c r="N25" s="28">
        <f>VLOOKUP($A25&amp;N$5,SFm_ip_results!$A$5:$Y$1444,24,FALSE)</f>
        <v>60.096499999999999</v>
      </c>
      <c r="O25" s="33">
        <f t="shared" si="19"/>
        <v>20</v>
      </c>
      <c r="P25" s="11">
        <v>826.31794275549646</v>
      </c>
      <c r="Q25" s="15">
        <v>271.96119275432034</v>
      </c>
      <c r="S25" s="20">
        <v>0.38943075633704149</v>
      </c>
      <c r="T25" s="20">
        <v>0.15026505479995581</v>
      </c>
      <c r="U25" s="20">
        <v>0.20534065187947531</v>
      </c>
      <c r="V25" s="20">
        <v>0.21328679835406969</v>
      </c>
      <c r="W25" s="20">
        <v>4.1676738629649303E-2</v>
      </c>
      <c r="X25" s="20">
        <f t="shared" si="5"/>
        <v>1.0000000000001916</v>
      </c>
      <c r="Z25" s="11">
        <f t="shared" si="6"/>
        <v>826.31794027187425</v>
      </c>
      <c r="AA25" s="15">
        <f t="shared" si="7"/>
        <v>271.96119221025651</v>
      </c>
      <c r="AC25" s="20">
        <f t="shared" si="8"/>
        <v>3.0056496180819181E-9</v>
      </c>
      <c r="AD25" s="20">
        <f t="shared" si="9"/>
        <v>2.000520082923174E-9</v>
      </c>
      <c r="AE25" s="20">
        <f t="shared" si="10"/>
        <v>5.0061697010050921E-9</v>
      </c>
      <c r="AF25" s="36">
        <f t="shared" si="11"/>
        <v>7.8698540619370767E-6</v>
      </c>
      <c r="AG25" s="43">
        <f t="shared" si="12"/>
        <v>2.2365585566824621E-9</v>
      </c>
      <c r="AI25" s="58">
        <f t="shared" si="13"/>
        <v>-589.77205724450369</v>
      </c>
      <c r="AJ25" s="58">
        <f t="shared" si="0"/>
        <v>79.771942755496411</v>
      </c>
      <c r="AK25" s="58">
        <f t="shared" si="1"/>
        <v>325.13434275549645</v>
      </c>
      <c r="AL25" s="58">
        <f t="shared" si="2"/>
        <v>598.1415427554964</v>
      </c>
      <c r="AM25" s="58">
        <f t="shared" si="3"/>
        <v>560.25144275549644</v>
      </c>
      <c r="AN25" s="36">
        <f t="shared" si="14"/>
        <v>11.464192754320322</v>
      </c>
      <c r="AO25" s="36">
        <f t="shared" si="15"/>
        <v>59.902192754320339</v>
      </c>
      <c r="AP25" s="36">
        <f t="shared" si="16"/>
        <v>-40.193807245679636</v>
      </c>
      <c r="AQ25" s="36">
        <f t="shared" si="17"/>
        <v>-65.836807245679665</v>
      </c>
      <c r="AR25" s="36">
        <f t="shared" si="18"/>
        <v>211.86469275432034</v>
      </c>
    </row>
    <row r="26" spans="1:44">
      <c r="A26" t="str">
        <f t="shared" si="4"/>
        <v>SFm1975CZ05</v>
      </c>
      <c r="B26" s="5" t="s">
        <v>27</v>
      </c>
      <c r="C26" s="5">
        <v>1975</v>
      </c>
      <c r="D26" s="5" t="s">
        <v>33</v>
      </c>
      <c r="E26" s="26">
        <f>VLOOKUP($A26&amp;E$5,SFm_ip_results!$A$5:$R$1444,12,FALSE)+VLOOKUP($A26&amp;E$5,SFm_ip_results!$A$5:$R$1444,17,FALSE)</f>
        <v>85.220480000000009</v>
      </c>
      <c r="F26" s="23">
        <f>VLOOKUP($A26&amp;F$5,SFm_ip_results!$A$5:$R$1444,12,FALSE)+VLOOKUP($A26&amp;F$5,SFm_ip_results!$A$5:$R$1444,17,FALSE)</f>
        <v>45.314080000000004</v>
      </c>
      <c r="G26" s="23">
        <f>VLOOKUP($A26&amp;G$5,SFm_ip_results!$A$5:$R$1444,12,FALSE)+VLOOKUP($A26&amp;G$5,SFm_ip_results!$A$5:$R$1444,17,FALSE)</f>
        <v>84.213799999999992</v>
      </c>
      <c r="H26" s="23">
        <f>VLOOKUP($A26&amp;H$5,SFm_ip_results!$A$5:$R$1444,12,FALSE)+VLOOKUP($A26&amp;H$5,SFm_ip_results!$A$5:$R$1444,17,FALSE)</f>
        <v>45.559750000000001</v>
      </c>
      <c r="I26" s="24">
        <f>VLOOKUP($A26&amp;I$5,SFm_ip_results!$A$5:$R$1444,12,FALSE)+VLOOKUP($A26&amp;I$5,SFm_ip_results!$A$5:$R$1444,17,FALSE)</f>
        <v>4.1813459999999996</v>
      </c>
      <c r="J26" s="21">
        <f>VLOOKUP($A26&amp;J$5,SFm_ip_results!$A$5:$Y$1444,24,FALSE)</f>
        <v>88.766599999999997</v>
      </c>
      <c r="K26" s="21">
        <f>VLOOKUP($A26&amp;K$5,SFm_ip_results!$A$5:$Y$1444,24,FALSE)</f>
        <v>288.12400000000002</v>
      </c>
      <c r="L26" s="21">
        <f>VLOOKUP($A26&amp;L$5,SFm_ip_results!$A$5:$Y$1444,24,FALSE)</f>
        <v>429.08199999999999</v>
      </c>
      <c r="M26" s="21">
        <f>VLOOKUP($A26&amp;M$5,SFm_ip_results!$A$5:$Y$1444,24,FALSE)</f>
        <v>350.13799999999998</v>
      </c>
      <c r="N26" s="21">
        <f>VLOOKUP($A26&amp;N$5,SFm_ip_results!$A$5:$Y$1444,24,FALSE)</f>
        <v>288.12099999999998</v>
      </c>
      <c r="O26" s="33">
        <f t="shared" si="19"/>
        <v>21</v>
      </c>
      <c r="P26" s="10">
        <v>78.703003448603923</v>
      </c>
      <c r="Q26" s="14">
        <v>346.94077684234981</v>
      </c>
      <c r="S26" s="20">
        <v>3.6869058449425521E-2</v>
      </c>
      <c r="T26" s="20">
        <v>8.1591301673172398E-2</v>
      </c>
      <c r="U26" s="20">
        <v>0.84153094327212574</v>
      </c>
      <c r="V26" s="20">
        <v>2.0008716627949622E-2</v>
      </c>
      <c r="W26" s="20">
        <v>0.02</v>
      </c>
      <c r="X26" s="20">
        <f t="shared" si="5"/>
        <v>1.0000000200226733</v>
      </c>
      <c r="Z26" s="10">
        <f t="shared" si="6"/>
        <v>78.702971227450732</v>
      </c>
      <c r="AA26" s="14">
        <f t="shared" si="7"/>
        <v>400.63516539080518</v>
      </c>
      <c r="AC26" s="20">
        <f t="shared" si="8"/>
        <v>4.094018243305797E-7</v>
      </c>
      <c r="AD26" s="20">
        <f t="shared" si="9"/>
        <v>0.15476528598670369</v>
      </c>
      <c r="AE26" s="20">
        <f t="shared" si="10"/>
        <v>0.15476569538852802</v>
      </c>
      <c r="AF26" s="36">
        <f t="shared" si="11"/>
        <v>531.57447885086151</v>
      </c>
      <c r="AG26" s="43">
        <f t="shared" si="12"/>
        <v>0.13141548759431348</v>
      </c>
      <c r="AI26" s="58">
        <f t="shared" si="13"/>
        <v>-6.5174765513960864</v>
      </c>
      <c r="AJ26" s="58">
        <f t="shared" si="0"/>
        <v>33.388923448603919</v>
      </c>
      <c r="AK26" s="58">
        <f t="shared" si="1"/>
        <v>-5.5107965513960693</v>
      </c>
      <c r="AL26" s="58">
        <f t="shared" si="2"/>
        <v>33.143253448603922</v>
      </c>
      <c r="AM26" s="58">
        <f t="shared" si="3"/>
        <v>74.521657448603918</v>
      </c>
      <c r="AN26" s="36">
        <f t="shared" si="14"/>
        <v>258.17417684234982</v>
      </c>
      <c r="AO26" s="36">
        <f t="shared" si="15"/>
        <v>58.816776842349782</v>
      </c>
      <c r="AP26" s="36">
        <f t="shared" si="16"/>
        <v>-82.141223157650188</v>
      </c>
      <c r="AQ26" s="36">
        <f t="shared" si="17"/>
        <v>-3.1972231576501713</v>
      </c>
      <c r="AR26" s="36">
        <f t="shared" si="18"/>
        <v>58.819776842349825</v>
      </c>
    </row>
    <row r="27" spans="1:44">
      <c r="A27" t="str">
        <f t="shared" si="4"/>
        <v>SFm1985CZ05</v>
      </c>
      <c r="B27" s="5" t="s">
        <v>27</v>
      </c>
      <c r="C27" s="5">
        <v>1985</v>
      </c>
      <c r="D27" s="5" t="s">
        <v>33</v>
      </c>
      <c r="E27" s="26">
        <f>VLOOKUP($A27&amp;E$5,SFm_ip_results!$A$5:$R$1444,12,FALSE)+VLOOKUP($A27&amp;E$5,SFm_ip_results!$A$5:$R$1444,17,FALSE)</f>
        <v>111.94410000000001</v>
      </c>
      <c r="F27" s="23">
        <f>VLOOKUP($A27&amp;F$5,SFm_ip_results!$A$5:$R$1444,12,FALSE)+VLOOKUP($A27&amp;F$5,SFm_ip_results!$A$5:$R$1444,17,FALSE)</f>
        <v>78.235889999999998</v>
      </c>
      <c r="G27" s="23">
        <f>VLOOKUP($A27&amp;G$5,SFm_ip_results!$A$5:$R$1444,12,FALSE)+VLOOKUP($A27&amp;G$5,SFm_ip_results!$A$5:$R$1444,17,FALSE)</f>
        <v>94.548100000000005</v>
      </c>
      <c r="H27" s="23">
        <f>VLOOKUP($A27&amp;H$5,SFm_ip_results!$A$5:$R$1444,12,FALSE)+VLOOKUP($A27&amp;H$5,SFm_ip_results!$A$5:$R$1444,17,FALSE)</f>
        <v>81.215119999999999</v>
      </c>
      <c r="I27" s="24">
        <f>VLOOKUP($A27&amp;I$5,SFm_ip_results!$A$5:$R$1444,12,FALSE)+VLOOKUP($A27&amp;I$5,SFm_ip_results!$A$5:$R$1444,17,FALSE)</f>
        <v>119.312</v>
      </c>
      <c r="J27" s="21">
        <f>VLOOKUP($A27&amp;J$5,SFm_ip_results!$A$5:$Y$1444,24,FALSE)</f>
        <v>249.15299999999999</v>
      </c>
      <c r="K27" s="21">
        <f>VLOOKUP($A27&amp;K$5,SFm_ip_results!$A$5:$Y$1444,24,FALSE)</f>
        <v>149.798</v>
      </c>
      <c r="L27" s="21">
        <f>VLOOKUP($A27&amp;L$5,SFm_ip_results!$A$5:$Y$1444,24,FALSE)</f>
        <v>388.39</v>
      </c>
      <c r="M27" s="21">
        <f>VLOOKUP($A27&amp;M$5,SFm_ip_results!$A$5:$Y$1444,24,FALSE)</f>
        <v>279.18400000000003</v>
      </c>
      <c r="N27" s="21">
        <f>VLOOKUP($A27&amp;N$5,SFm_ip_results!$A$5:$Y$1444,24,FALSE)</f>
        <v>295.13</v>
      </c>
      <c r="O27" s="33">
        <f t="shared" si="19"/>
        <v>22</v>
      </c>
      <c r="P27" s="10">
        <v>108.7105293797328</v>
      </c>
      <c r="Q27" s="14">
        <v>274.54865675495091</v>
      </c>
      <c r="S27" s="20">
        <v>0.51500826034886094</v>
      </c>
      <c r="T27" s="20">
        <v>3.5764323440271646E-2</v>
      </c>
      <c r="U27" s="20">
        <v>0.1013564885985731</v>
      </c>
      <c r="V27" s="20">
        <v>7.2595930646798729E-2</v>
      </c>
      <c r="W27" s="20">
        <v>0.27527499696549518</v>
      </c>
      <c r="X27" s="20">
        <f t="shared" si="5"/>
        <v>0.99999999999999967</v>
      </c>
      <c r="Z27" s="10">
        <f t="shared" si="6"/>
        <v>108.77275094852178</v>
      </c>
      <c r="AA27" s="14">
        <f t="shared" si="7"/>
        <v>274.54865597632784</v>
      </c>
      <c r="AC27" s="20">
        <f t="shared" si="8"/>
        <v>5.7236009376437913E-4</v>
      </c>
      <c r="AD27" s="20">
        <f t="shared" si="9"/>
        <v>2.8360112036551754E-9</v>
      </c>
      <c r="AE27" s="20">
        <f t="shared" si="10"/>
        <v>5.7236292977558278E-4</v>
      </c>
      <c r="AF27" s="36">
        <f t="shared" si="11"/>
        <v>6.2229277157416621E-2</v>
      </c>
      <c r="AG27" s="43">
        <f t="shared" si="12"/>
        <v>2.2014001451346713E-5</v>
      </c>
      <c r="AI27" s="58">
        <f t="shared" si="13"/>
        <v>-3.2335706202672014</v>
      </c>
      <c r="AJ27" s="58">
        <f t="shared" si="0"/>
        <v>30.474639379732807</v>
      </c>
      <c r="AK27" s="58">
        <f t="shared" si="1"/>
        <v>14.162429379732799</v>
      </c>
      <c r="AL27" s="58">
        <f t="shared" si="2"/>
        <v>27.495409379732806</v>
      </c>
      <c r="AM27" s="58">
        <f t="shared" si="3"/>
        <v>-10.601470620267193</v>
      </c>
      <c r="AN27" s="36">
        <f t="shared" si="14"/>
        <v>25.39565675495092</v>
      </c>
      <c r="AO27" s="36">
        <f t="shared" si="15"/>
        <v>124.75065675495091</v>
      </c>
      <c r="AP27" s="36">
        <f t="shared" si="16"/>
        <v>-113.84134324504907</v>
      </c>
      <c r="AQ27" s="36">
        <f t="shared" si="17"/>
        <v>-4.6353432450491141</v>
      </c>
      <c r="AR27" s="36">
        <f t="shared" si="18"/>
        <v>-20.581343245049084</v>
      </c>
    </row>
    <row r="28" spans="1:44">
      <c r="A28" t="str">
        <f t="shared" si="4"/>
        <v>SFm1996CZ05</v>
      </c>
      <c r="B28" s="5" t="s">
        <v>27</v>
      </c>
      <c r="C28" s="5">
        <v>1996</v>
      </c>
      <c r="D28" s="5" t="s">
        <v>33</v>
      </c>
      <c r="E28" s="26">
        <f>VLOOKUP($A28&amp;E$5,SFm_ip_results!$A$5:$R$1444,12,FALSE)+VLOOKUP($A28&amp;E$5,SFm_ip_results!$A$5:$R$1444,17,FALSE)</f>
        <v>148.52499999999998</v>
      </c>
      <c r="F28" s="23">
        <f>VLOOKUP($A28&amp;F$5,SFm_ip_results!$A$5:$R$1444,12,FALSE)+VLOOKUP($A28&amp;F$5,SFm_ip_results!$A$5:$R$1444,17,FALSE)</f>
        <v>100.0009</v>
      </c>
      <c r="G28" s="23">
        <f>VLOOKUP($A28&amp;G$5,SFm_ip_results!$A$5:$R$1444,12,FALSE)+VLOOKUP($A28&amp;G$5,SFm_ip_results!$A$5:$R$1444,17,FALSE)</f>
        <v>127.94800000000001</v>
      </c>
      <c r="H28" s="23">
        <f>VLOOKUP($A28&amp;H$5,SFm_ip_results!$A$5:$R$1444,12,FALSE)+VLOOKUP($A28&amp;H$5,SFm_ip_results!$A$5:$R$1444,17,FALSE)</f>
        <v>101.5874</v>
      </c>
      <c r="I28" s="24">
        <f>VLOOKUP($A28&amp;I$5,SFm_ip_results!$A$5:$R$1444,12,FALSE)+VLOOKUP($A28&amp;I$5,SFm_ip_results!$A$5:$R$1444,17,FALSE)</f>
        <v>211.1437</v>
      </c>
      <c r="J28" s="21">
        <f>VLOOKUP($A28&amp;J$5,SFm_ip_results!$A$5:$Y$1444,24,FALSE)</f>
        <v>368.48399999999998</v>
      </c>
      <c r="K28" s="21">
        <f>VLOOKUP($A28&amp;K$5,SFm_ip_results!$A$5:$Y$1444,24,FALSE)</f>
        <v>291.26499999999999</v>
      </c>
      <c r="L28" s="21">
        <f>VLOOKUP($A28&amp;L$5,SFm_ip_results!$A$5:$Y$1444,24,FALSE)</f>
        <v>227.87899999999999</v>
      </c>
      <c r="M28" s="21">
        <f>VLOOKUP($A28&amp;M$5,SFm_ip_results!$A$5:$Y$1444,24,FALSE)</f>
        <v>334.45800000000003</v>
      </c>
      <c r="N28" s="21">
        <f>VLOOKUP($A28&amp;N$5,SFm_ip_results!$A$5:$Y$1444,24,FALSE)</f>
        <v>452.91800000000001</v>
      </c>
      <c r="O28" s="33">
        <f t="shared" si="19"/>
        <v>23</v>
      </c>
      <c r="P28" s="10">
        <v>127.90503437672122</v>
      </c>
      <c r="Q28" s="14">
        <v>419.56890174527155</v>
      </c>
      <c r="S28" s="20">
        <v>0.50344952395010767</v>
      </c>
      <c r="T28" s="20">
        <v>0.02</v>
      </c>
      <c r="U28" s="20">
        <v>0.02</v>
      </c>
      <c r="V28" s="20">
        <v>0.43654761195782693</v>
      </c>
      <c r="W28" s="20">
        <v>2.0002867969567906E-2</v>
      </c>
      <c r="X28" s="20">
        <f t="shared" si="5"/>
        <v>1.0000000038775025</v>
      </c>
      <c r="Z28" s="10">
        <f t="shared" si="6"/>
        <v>127.90503497340032</v>
      </c>
      <c r="AA28" s="14">
        <f t="shared" si="7"/>
        <v>350.96247453846308</v>
      </c>
      <c r="AC28" s="20">
        <f t="shared" si="8"/>
        <v>4.6650165952399902E-9</v>
      </c>
      <c r="AD28" s="20">
        <f t="shared" si="9"/>
        <v>0.16351647350751641</v>
      </c>
      <c r="AE28" s="20">
        <f t="shared" si="10"/>
        <v>0.16351647817253301</v>
      </c>
      <c r="AF28" s="36">
        <f t="shared" si="11"/>
        <v>679.20362994408288</v>
      </c>
      <c r="AG28" s="43">
        <f t="shared" si="12"/>
        <v>0.18854022530612166</v>
      </c>
      <c r="AI28" s="58">
        <f t="shared" si="13"/>
        <v>-20.619965623278759</v>
      </c>
      <c r="AJ28" s="58">
        <f t="shared" si="0"/>
        <v>27.904134376721217</v>
      </c>
      <c r="AK28" s="58">
        <f t="shared" si="1"/>
        <v>-4.2965623278789167E-2</v>
      </c>
      <c r="AL28" s="58">
        <f t="shared" si="2"/>
        <v>26.317634376721216</v>
      </c>
      <c r="AM28" s="58">
        <f t="shared" si="3"/>
        <v>-83.238665623278777</v>
      </c>
      <c r="AN28" s="36">
        <f t="shared" si="14"/>
        <v>51.084901745271566</v>
      </c>
      <c r="AO28" s="36">
        <f t="shared" si="15"/>
        <v>128.30390174527156</v>
      </c>
      <c r="AP28" s="36">
        <f t="shared" si="16"/>
        <v>191.68990174527156</v>
      </c>
      <c r="AQ28" s="36">
        <f t="shared" si="17"/>
        <v>85.110901745271519</v>
      </c>
      <c r="AR28" s="36">
        <f t="shared" si="18"/>
        <v>-33.34909825472846</v>
      </c>
    </row>
    <row r="29" spans="1:44">
      <c r="A29" t="str">
        <f t="shared" si="4"/>
        <v>SFm2003CZ05</v>
      </c>
      <c r="B29" s="5" t="s">
        <v>27</v>
      </c>
      <c r="C29" s="5">
        <v>2003</v>
      </c>
      <c r="D29" s="5" t="s">
        <v>33</v>
      </c>
      <c r="E29" s="26">
        <f>VLOOKUP($A29&amp;E$5,SFm_ip_results!$A$5:$R$1444,12,FALSE)+VLOOKUP($A29&amp;E$5,SFm_ip_results!$A$5:$R$1444,17,FALSE)</f>
        <v>154.3066</v>
      </c>
      <c r="F29" s="23">
        <f>VLOOKUP($A29&amp;F$5,SFm_ip_results!$A$5:$R$1444,12,FALSE)+VLOOKUP($A29&amp;F$5,SFm_ip_results!$A$5:$R$1444,17,FALSE)</f>
        <v>102.46080000000001</v>
      </c>
      <c r="G29" s="23">
        <f>VLOOKUP($A29&amp;G$5,SFm_ip_results!$A$5:$R$1444,12,FALSE)+VLOOKUP($A29&amp;G$5,SFm_ip_results!$A$5:$R$1444,17,FALSE)</f>
        <v>135.74960000000002</v>
      </c>
      <c r="H29" s="23">
        <f>VLOOKUP($A29&amp;H$5,SFm_ip_results!$A$5:$R$1444,12,FALSE)+VLOOKUP($A29&amp;H$5,SFm_ip_results!$A$5:$R$1444,17,FALSE)</f>
        <v>204.3683</v>
      </c>
      <c r="I29" s="24">
        <f>VLOOKUP($A29&amp;I$5,SFm_ip_results!$A$5:$R$1444,12,FALSE)+VLOOKUP($A29&amp;I$5,SFm_ip_results!$A$5:$R$1444,17,FALSE)</f>
        <v>212.38759999999999</v>
      </c>
      <c r="J29" s="21">
        <f>VLOOKUP($A29&amp;J$5,SFm_ip_results!$A$5:$Y$1444,24,FALSE)</f>
        <v>380.22199999999998</v>
      </c>
      <c r="K29" s="21">
        <f>VLOOKUP($A29&amp;K$5,SFm_ip_results!$A$5:$Y$1444,24,FALSE)</f>
        <v>234.791</v>
      </c>
      <c r="L29" s="21">
        <f>VLOOKUP($A29&amp;L$5,SFm_ip_results!$A$5:$Y$1444,24,FALSE)</f>
        <v>326.495</v>
      </c>
      <c r="M29" s="21">
        <f>VLOOKUP($A29&amp;M$5,SFm_ip_results!$A$5:$Y$1444,24,FALSE)</f>
        <v>263.928</v>
      </c>
      <c r="N29" s="21">
        <f>VLOOKUP($A29&amp;N$5,SFm_ip_results!$A$5:$Y$1444,24,FALSE)</f>
        <v>343.89299999999997</v>
      </c>
      <c r="O29" s="33">
        <f t="shared" si="19"/>
        <v>24</v>
      </c>
      <c r="P29" s="10">
        <v>146.56744761800243</v>
      </c>
      <c r="Q29" s="14">
        <v>314.61008673566215</v>
      </c>
      <c r="S29" s="20">
        <v>0.31634793142262801</v>
      </c>
      <c r="T29" s="20">
        <v>0.26649715674760144</v>
      </c>
      <c r="U29" s="20">
        <v>0.22355270149252907</v>
      </c>
      <c r="V29" s="20">
        <v>9.7677846887645456E-2</v>
      </c>
      <c r="W29" s="20">
        <v>9.5924363449596151E-2</v>
      </c>
      <c r="X29" s="20">
        <f t="shared" si="5"/>
        <v>1</v>
      </c>
      <c r="Z29" s="10">
        <f t="shared" si="6"/>
        <v>146.8026762501496</v>
      </c>
      <c r="AA29" s="14">
        <f t="shared" si="7"/>
        <v>314.6100522782383</v>
      </c>
      <c r="AC29" s="20">
        <f t="shared" si="8"/>
        <v>1.6049172989642813E-3</v>
      </c>
      <c r="AD29" s="20">
        <f t="shared" si="9"/>
        <v>1.09524218361301E-7</v>
      </c>
      <c r="AE29" s="20">
        <f t="shared" si="10"/>
        <v>1.6050268231826426E-3</v>
      </c>
      <c r="AF29" s="36">
        <f t="shared" si="11"/>
        <v>0.23556976064329546</v>
      </c>
      <c r="AG29" s="43">
        <f t="shared" si="12"/>
        <v>7.2228709461959301E-5</v>
      </c>
      <c r="AI29" s="58">
        <f t="shared" si="13"/>
        <v>-7.7391523819975703</v>
      </c>
      <c r="AJ29" s="58">
        <f t="shared" si="0"/>
        <v>44.106647618002427</v>
      </c>
      <c r="AK29" s="58">
        <f t="shared" si="1"/>
        <v>10.817847618002418</v>
      </c>
      <c r="AL29" s="58">
        <f t="shared" si="2"/>
        <v>-57.800852381997572</v>
      </c>
      <c r="AM29" s="58">
        <f t="shared" si="3"/>
        <v>-65.820152381997559</v>
      </c>
      <c r="AN29" s="36">
        <f t="shared" si="14"/>
        <v>-65.611913264337829</v>
      </c>
      <c r="AO29" s="36">
        <f t="shared" si="15"/>
        <v>79.819086735662154</v>
      </c>
      <c r="AP29" s="36">
        <f t="shared" si="16"/>
        <v>-11.884913264337854</v>
      </c>
      <c r="AQ29" s="36">
        <f t="shared" si="17"/>
        <v>50.682086735662153</v>
      </c>
      <c r="AR29" s="36">
        <f t="shared" si="18"/>
        <v>-29.282913264337822</v>
      </c>
    </row>
    <row r="30" spans="1:44">
      <c r="A30" t="str">
        <f t="shared" si="4"/>
        <v>SFm2007CZ05</v>
      </c>
      <c r="B30" s="6" t="s">
        <v>27</v>
      </c>
      <c r="C30" s="6">
        <v>2007</v>
      </c>
      <c r="D30" s="6" t="s">
        <v>33</v>
      </c>
      <c r="E30" s="27">
        <f>VLOOKUP($A30&amp;E$5,SFm_ip_results!$A$5:$R$1444,12,FALSE)+VLOOKUP($A30&amp;E$5,SFm_ip_results!$A$5:$R$1444,17,FALSE)</f>
        <v>118.5093</v>
      </c>
      <c r="F30" s="28">
        <f>VLOOKUP($A30&amp;F$5,SFm_ip_results!$A$5:$R$1444,12,FALSE)+VLOOKUP($A30&amp;F$5,SFm_ip_results!$A$5:$R$1444,17,FALSE)</f>
        <v>100.56909999999999</v>
      </c>
      <c r="G30" s="28">
        <f>VLOOKUP($A30&amp;G$5,SFm_ip_results!$A$5:$R$1444,12,FALSE)+VLOOKUP($A30&amp;G$5,SFm_ip_results!$A$5:$R$1444,17,FALSE)</f>
        <v>79.395499999999998</v>
      </c>
      <c r="H30" s="28">
        <f>VLOOKUP($A30&amp;H$5,SFm_ip_results!$A$5:$R$1444,12,FALSE)+VLOOKUP($A30&amp;H$5,SFm_ip_results!$A$5:$R$1444,17,FALSE)</f>
        <v>117.8013</v>
      </c>
      <c r="I30" s="29">
        <f>VLOOKUP($A30&amp;I$5,SFm_ip_results!$A$5:$R$1444,12,FALSE)+VLOOKUP($A30&amp;I$5,SFm_ip_results!$A$5:$R$1444,17,FALSE)</f>
        <v>118.5093</v>
      </c>
      <c r="J30" s="28">
        <f>VLOOKUP($A30&amp;J$5,SFm_ip_results!$A$5:$Y$1444,24,FALSE)</f>
        <v>176.26499999999999</v>
      </c>
      <c r="K30" s="28">
        <f>VLOOKUP($A30&amp;K$5,SFm_ip_results!$A$5:$Y$1444,24,FALSE)</f>
        <v>284.12299999999999</v>
      </c>
      <c r="L30" s="28">
        <f>VLOOKUP($A30&amp;L$5,SFm_ip_results!$A$5:$Y$1444,24,FALSE)</f>
        <v>319.27100000000002</v>
      </c>
      <c r="M30" s="28">
        <f>VLOOKUP($A30&amp;M$5,SFm_ip_results!$A$5:$Y$1444,24,FALSE)</f>
        <v>336.47899999999998</v>
      </c>
      <c r="N30" s="28">
        <f>VLOOKUP($A30&amp;N$5,SFm_ip_results!$A$5:$Y$1444,24,FALSE)</f>
        <v>176.26499999999999</v>
      </c>
      <c r="O30" s="33">
        <f t="shared" si="19"/>
        <v>25</v>
      </c>
      <c r="P30" s="11">
        <v>146.56744761800243</v>
      </c>
      <c r="Q30" s="15">
        <v>314.61008673566215</v>
      </c>
      <c r="S30" s="20">
        <v>3.5409122661791248E-2</v>
      </c>
      <c r="T30" s="20">
        <v>0.21524768165557315</v>
      </c>
      <c r="U30" s="20">
        <v>1.9999999999999993E-2</v>
      </c>
      <c r="V30" s="20">
        <v>0.70074263858322294</v>
      </c>
      <c r="W30" s="20">
        <v>2.8600574093154911E-2</v>
      </c>
      <c r="X30" s="20">
        <f t="shared" si="5"/>
        <v>1.0000000169937422</v>
      </c>
      <c r="Z30" s="11">
        <f t="shared" si="6"/>
        <v>113.36931376736227</v>
      </c>
      <c r="AA30" s="15">
        <f t="shared" si="7"/>
        <v>314.61008854138123</v>
      </c>
      <c r="AC30" s="20">
        <f t="shared" si="8"/>
        <v>0.22650414120033113</v>
      </c>
      <c r="AD30" s="20">
        <f t="shared" si="9"/>
        <v>5.739545949623448E-9</v>
      </c>
      <c r="AE30" s="20">
        <f t="shared" si="10"/>
        <v>0.22650414693987708</v>
      </c>
      <c r="AF30" s="36">
        <f t="shared" si="11"/>
        <v>33.198151727259052</v>
      </c>
      <c r="AG30" s="43">
        <f t="shared" si="12"/>
        <v>1.0284404340216787E-2</v>
      </c>
      <c r="AI30" s="58">
        <f t="shared" si="13"/>
        <v>28.058147618002437</v>
      </c>
      <c r="AJ30" s="58">
        <f t="shared" si="0"/>
        <v>45.998347618002441</v>
      </c>
      <c r="AK30" s="58">
        <f t="shared" si="1"/>
        <v>67.171947618002434</v>
      </c>
      <c r="AL30" s="58">
        <f t="shared" si="2"/>
        <v>28.766147618002435</v>
      </c>
      <c r="AM30" s="58">
        <f t="shared" si="3"/>
        <v>28.058147618002437</v>
      </c>
      <c r="AN30" s="36">
        <f t="shared" si="14"/>
        <v>138.34508673566216</v>
      </c>
      <c r="AO30" s="36">
        <f t="shared" si="15"/>
        <v>30.48708673566216</v>
      </c>
      <c r="AP30" s="36">
        <f t="shared" si="16"/>
        <v>-4.6609132643378643</v>
      </c>
      <c r="AQ30" s="36">
        <f t="shared" si="17"/>
        <v>-21.868913264337834</v>
      </c>
      <c r="AR30" s="36">
        <f t="shared" si="18"/>
        <v>138.34508673566216</v>
      </c>
    </row>
    <row r="31" spans="1:44">
      <c r="A31" t="str">
        <f t="shared" si="4"/>
        <v>SFm1975CZ06</v>
      </c>
      <c r="B31" s="5" t="s">
        <v>27</v>
      </c>
      <c r="C31" s="5">
        <v>1975</v>
      </c>
      <c r="D31" s="5" t="s">
        <v>34</v>
      </c>
      <c r="E31" s="26">
        <f>VLOOKUP($A31&amp;E$5,SFm_ip_results!$A$5:$R$1444,12,FALSE)+VLOOKUP($A31&amp;E$5,SFm_ip_results!$A$5:$R$1444,17,FALSE)</f>
        <v>1546.181</v>
      </c>
      <c r="F31" s="23">
        <f>VLOOKUP($A31&amp;F$5,SFm_ip_results!$A$5:$R$1444,12,FALSE)+VLOOKUP($A31&amp;F$5,SFm_ip_results!$A$5:$R$1444,17,FALSE)</f>
        <v>775.44</v>
      </c>
      <c r="G31" s="23">
        <f>VLOOKUP($A31&amp;G$5,SFm_ip_results!$A$5:$R$1444,12,FALSE)+VLOOKUP($A31&amp;G$5,SFm_ip_results!$A$5:$R$1444,17,FALSE)</f>
        <v>450.01389999999998</v>
      </c>
      <c r="H31" s="23">
        <f>VLOOKUP($A31&amp;H$5,SFm_ip_results!$A$5:$R$1444,12,FALSE)+VLOOKUP($A31&amp;H$5,SFm_ip_results!$A$5:$R$1444,17,FALSE)</f>
        <v>178.0214</v>
      </c>
      <c r="I31" s="24">
        <f>VLOOKUP($A31&amp;I$5,SFm_ip_results!$A$5:$R$1444,12,FALSE)+VLOOKUP($A31&amp;I$5,SFm_ip_results!$A$5:$R$1444,17,FALSE)</f>
        <v>200.70750000000001</v>
      </c>
      <c r="J31" s="21">
        <f>VLOOKUP($A31&amp;J$5,SFm_ip_results!$A$5:$Y$1444,24,FALSE)</f>
        <v>98.444999999999993</v>
      </c>
      <c r="K31" s="21">
        <f>VLOOKUP($A31&amp;K$5,SFm_ip_results!$A$5:$Y$1444,24,FALSE)</f>
        <v>17.287600000000001</v>
      </c>
      <c r="L31" s="21">
        <f>VLOOKUP($A31&amp;L$5,SFm_ip_results!$A$5:$Y$1444,24,FALSE)</f>
        <v>126.298</v>
      </c>
      <c r="M31" s="21">
        <f>VLOOKUP($A31&amp;M$5,SFm_ip_results!$A$5:$Y$1444,24,FALSE)</f>
        <v>126.313</v>
      </c>
      <c r="N31" s="21">
        <f>VLOOKUP($A31&amp;N$5,SFm_ip_results!$A$5:$Y$1444,24,FALSE)</f>
        <v>177.667</v>
      </c>
      <c r="O31" s="33">
        <f t="shared" si="19"/>
        <v>26</v>
      </c>
      <c r="P31" s="10">
        <v>534.02457623041073</v>
      </c>
      <c r="Q31" s="14">
        <v>173.56833837318592</v>
      </c>
      <c r="S31" s="20">
        <v>0.22583056435869944</v>
      </c>
      <c r="T31" s="20">
        <v>0.02</v>
      </c>
      <c r="U31" s="20">
        <v>7.3912862619374436E-2</v>
      </c>
      <c r="V31" s="20">
        <v>0.02</v>
      </c>
      <c r="W31" s="20">
        <v>0.66025657302192675</v>
      </c>
      <c r="X31" s="20">
        <f t="shared" si="5"/>
        <v>1.0000000000000007</v>
      </c>
      <c r="Z31" s="10">
        <f t="shared" si="6"/>
        <v>534.02441752800553</v>
      </c>
      <c r="AA31" s="14">
        <f t="shared" si="7"/>
        <v>151.74475319048059</v>
      </c>
      <c r="AC31" s="20">
        <f t="shared" si="8"/>
        <v>2.9718183813809418E-7</v>
      </c>
      <c r="AD31" s="20">
        <f t="shared" si="9"/>
        <v>0.12573482806399205</v>
      </c>
      <c r="AE31" s="20">
        <f t="shared" si="10"/>
        <v>0.12573512524583019</v>
      </c>
      <c r="AF31" s="36">
        <f t="shared" si="11"/>
        <v>216.05365201118798</v>
      </c>
      <c r="AG31" s="43">
        <f t="shared" si="12"/>
        <v>0.10610122281137668</v>
      </c>
      <c r="AI31" s="58">
        <f t="shared" si="13"/>
        <v>-1012.1564237695893</v>
      </c>
      <c r="AJ31" s="58">
        <f t="shared" si="0"/>
        <v>-241.41542376958932</v>
      </c>
      <c r="AK31" s="58">
        <f t="shared" si="1"/>
        <v>84.010676230410752</v>
      </c>
      <c r="AL31" s="58">
        <f t="shared" si="2"/>
        <v>356.00317623041076</v>
      </c>
      <c r="AM31" s="58">
        <f t="shared" si="3"/>
        <v>333.31707623041075</v>
      </c>
      <c r="AN31" s="36">
        <f t="shared" si="14"/>
        <v>75.123338373185931</v>
      </c>
      <c r="AO31" s="36">
        <f t="shared" si="15"/>
        <v>156.28073837318593</v>
      </c>
      <c r="AP31" s="36">
        <f t="shared" si="16"/>
        <v>47.270338373185922</v>
      </c>
      <c r="AQ31" s="36">
        <f t="shared" si="17"/>
        <v>47.255338373185921</v>
      </c>
      <c r="AR31" s="36">
        <f t="shared" si="18"/>
        <v>-4.0986616268140779</v>
      </c>
    </row>
    <row r="32" spans="1:44">
      <c r="A32" t="str">
        <f t="shared" si="4"/>
        <v>SFm1985CZ06</v>
      </c>
      <c r="B32" s="5" t="s">
        <v>27</v>
      </c>
      <c r="C32" s="5">
        <v>1985</v>
      </c>
      <c r="D32" s="5" t="s">
        <v>34</v>
      </c>
      <c r="E32" s="26">
        <f>VLOOKUP($A32&amp;E$5,SFm_ip_results!$A$5:$R$1444,12,FALSE)+VLOOKUP($A32&amp;E$5,SFm_ip_results!$A$5:$R$1444,17,FALSE)</f>
        <v>2015.357</v>
      </c>
      <c r="F32" s="23">
        <f>VLOOKUP($A32&amp;F$5,SFm_ip_results!$A$5:$R$1444,12,FALSE)+VLOOKUP($A32&amp;F$5,SFm_ip_results!$A$5:$R$1444,17,FALSE)</f>
        <v>1011.662</v>
      </c>
      <c r="G32" s="23">
        <f>VLOOKUP($A32&amp;G$5,SFm_ip_results!$A$5:$R$1444,12,FALSE)+VLOOKUP($A32&amp;G$5,SFm_ip_results!$A$5:$R$1444,17,FALSE)</f>
        <v>559.7396</v>
      </c>
      <c r="H32" s="23">
        <f>VLOOKUP($A32&amp;H$5,SFm_ip_results!$A$5:$R$1444,12,FALSE)+VLOOKUP($A32&amp;H$5,SFm_ip_results!$A$5:$R$1444,17,FALSE)</f>
        <v>214.06970000000001</v>
      </c>
      <c r="I32" s="24">
        <f>VLOOKUP($A32&amp;I$5,SFm_ip_results!$A$5:$R$1444,12,FALSE)+VLOOKUP($A32&amp;I$5,SFm_ip_results!$A$5:$R$1444,17,FALSE)</f>
        <v>61.280180000000001</v>
      </c>
      <c r="J32" s="21">
        <f>VLOOKUP($A32&amp;J$5,SFm_ip_results!$A$5:$Y$1444,24,FALSE)</f>
        <v>158.14500000000001</v>
      </c>
      <c r="K32" s="21">
        <f>VLOOKUP($A32&amp;K$5,SFm_ip_results!$A$5:$Y$1444,24,FALSE)</f>
        <v>231.98599999999999</v>
      </c>
      <c r="L32" s="21">
        <f>VLOOKUP($A32&amp;L$5,SFm_ip_results!$A$5:$Y$1444,24,FALSE)</f>
        <v>244.761</v>
      </c>
      <c r="M32" s="21">
        <f>VLOOKUP($A32&amp;M$5,SFm_ip_results!$A$5:$Y$1444,24,FALSE)</f>
        <v>8.0681100000000008</v>
      </c>
      <c r="N32" s="21">
        <f>VLOOKUP($A32&amp;N$5,SFm_ip_results!$A$5:$Y$1444,24,FALSE)</f>
        <v>164.941</v>
      </c>
      <c r="O32" s="33">
        <f t="shared" si="19"/>
        <v>27</v>
      </c>
      <c r="P32" s="10">
        <v>570.38826144615837</v>
      </c>
      <c r="Q32" s="14">
        <v>211.20078645346089</v>
      </c>
      <c r="S32" s="20">
        <v>2.0079885367841367E-2</v>
      </c>
      <c r="T32" s="20">
        <v>0.28374382024559885</v>
      </c>
      <c r="U32" s="20">
        <v>0.39372589699188049</v>
      </c>
      <c r="V32" s="20">
        <v>2.5846289994246169E-2</v>
      </c>
      <c r="W32" s="20">
        <v>0.27660410740043306</v>
      </c>
      <c r="X32" s="20">
        <f t="shared" si="5"/>
        <v>1</v>
      </c>
      <c r="Z32" s="10">
        <f t="shared" si="6"/>
        <v>570.38821133987528</v>
      </c>
      <c r="AA32" s="14">
        <f t="shared" si="7"/>
        <v>211.20076041812274</v>
      </c>
      <c r="AC32" s="20">
        <f t="shared" si="8"/>
        <v>8.7845922647211694E-8</v>
      </c>
      <c r="AD32" s="20">
        <f t="shared" si="9"/>
        <v>1.2327292231439912E-7</v>
      </c>
      <c r="AE32" s="20">
        <f t="shared" si="10"/>
        <v>2.1111884496161082E-7</v>
      </c>
      <c r="AF32" s="36">
        <f t="shared" si="11"/>
        <v>3.0785613078876395E-4</v>
      </c>
      <c r="AG32" s="43">
        <f t="shared" si="12"/>
        <v>1.1567990727973176E-7</v>
      </c>
      <c r="AI32" s="58">
        <f t="shared" si="13"/>
        <v>-1444.9687385538416</v>
      </c>
      <c r="AJ32" s="58">
        <f t="shared" si="0"/>
        <v>-441.27373855384167</v>
      </c>
      <c r="AK32" s="58">
        <f t="shared" si="1"/>
        <v>10.648661446158371</v>
      </c>
      <c r="AL32" s="58">
        <f t="shared" si="2"/>
        <v>356.31856144615836</v>
      </c>
      <c r="AM32" s="58">
        <f t="shared" si="3"/>
        <v>509.10808144615839</v>
      </c>
      <c r="AN32" s="36">
        <f t="shared" si="14"/>
        <v>53.055786453460883</v>
      </c>
      <c r="AO32" s="36">
        <f t="shared" si="15"/>
        <v>-20.785213546539097</v>
      </c>
      <c r="AP32" s="36">
        <f t="shared" si="16"/>
        <v>-33.560213546539103</v>
      </c>
      <c r="AQ32" s="36">
        <f t="shared" si="17"/>
        <v>203.1326764534609</v>
      </c>
      <c r="AR32" s="36">
        <f t="shared" si="18"/>
        <v>46.25978645346089</v>
      </c>
    </row>
    <row r="33" spans="1:44">
      <c r="A33" t="str">
        <f t="shared" si="4"/>
        <v>SFm1996CZ06</v>
      </c>
      <c r="B33" s="5" t="s">
        <v>27</v>
      </c>
      <c r="C33" s="5">
        <v>1996</v>
      </c>
      <c r="D33" s="5" t="s">
        <v>34</v>
      </c>
      <c r="E33" s="26">
        <f>VLOOKUP($A33&amp;E$5,SFm_ip_results!$A$5:$R$1444,12,FALSE)+VLOOKUP($A33&amp;E$5,SFm_ip_results!$A$5:$R$1444,17,FALSE)</f>
        <v>2427.6580000000004</v>
      </c>
      <c r="F33" s="23">
        <f>VLOOKUP($A33&amp;F$5,SFm_ip_results!$A$5:$R$1444,12,FALSE)+VLOOKUP($A33&amp;F$5,SFm_ip_results!$A$5:$R$1444,17,FALSE)</f>
        <v>1311.0079999999998</v>
      </c>
      <c r="G33" s="23">
        <f>VLOOKUP($A33&amp;G$5,SFm_ip_results!$A$5:$R$1444,12,FALSE)+VLOOKUP($A33&amp;G$5,SFm_ip_results!$A$5:$R$1444,17,FALSE)</f>
        <v>791.41280000000006</v>
      </c>
      <c r="H33" s="23">
        <f>VLOOKUP($A33&amp;H$5,SFm_ip_results!$A$5:$R$1444,12,FALSE)+VLOOKUP($A33&amp;H$5,SFm_ip_results!$A$5:$R$1444,17,FALSE)</f>
        <v>320.63869999999997</v>
      </c>
      <c r="I33" s="24">
        <f>VLOOKUP($A33&amp;I$5,SFm_ip_results!$A$5:$R$1444,12,FALSE)+VLOOKUP($A33&amp;I$5,SFm_ip_results!$A$5:$R$1444,17,FALSE)</f>
        <v>355.85160000000002</v>
      </c>
      <c r="J33" s="21">
        <f>VLOOKUP($A33&amp;J$5,SFm_ip_results!$A$5:$Y$1444,24,FALSE)</f>
        <v>66.159800000000004</v>
      </c>
      <c r="K33" s="21">
        <f>VLOOKUP($A33&amp;K$5,SFm_ip_results!$A$5:$Y$1444,24,FALSE)</f>
        <v>68.233500000000006</v>
      </c>
      <c r="L33" s="21">
        <f>VLOOKUP($A33&amp;L$5,SFm_ip_results!$A$5:$Y$1444,24,FALSE)</f>
        <v>186.702</v>
      </c>
      <c r="M33" s="21">
        <f>VLOOKUP($A33&amp;M$5,SFm_ip_results!$A$5:$Y$1444,24,FALSE)</f>
        <v>116.32299999999999</v>
      </c>
      <c r="N33" s="21">
        <f>VLOOKUP($A33&amp;N$5,SFm_ip_results!$A$5:$Y$1444,24,FALSE)</f>
        <v>68.232699999999994</v>
      </c>
      <c r="O33" s="33">
        <f t="shared" si="19"/>
        <v>28</v>
      </c>
      <c r="P33" s="10">
        <v>645.19458155235236</v>
      </c>
      <c r="Q33" s="14">
        <v>197.71767923385261</v>
      </c>
      <c r="S33" s="20">
        <v>0.02</v>
      </c>
      <c r="T33" s="20">
        <v>0.02</v>
      </c>
      <c r="U33" s="20">
        <v>0.54850162973535277</v>
      </c>
      <c r="V33" s="20">
        <v>0.28689188041056191</v>
      </c>
      <c r="W33" s="20">
        <v>0.12460650489690352</v>
      </c>
      <c r="X33" s="20">
        <f t="shared" si="5"/>
        <v>1.0000000150428183</v>
      </c>
      <c r="Z33" s="10">
        <f t="shared" si="6"/>
        <v>645.19459430678785</v>
      </c>
      <c r="AA33" s="14">
        <f t="shared" si="7"/>
        <v>146.96857974652656</v>
      </c>
      <c r="AC33" s="20">
        <f t="shared" si="8"/>
        <v>1.9768354952987011E-8</v>
      </c>
      <c r="AD33" s="20">
        <f t="shared" si="9"/>
        <v>0.25667456589606252</v>
      </c>
      <c r="AE33" s="20">
        <f t="shared" si="10"/>
        <v>0.25667458566441748</v>
      </c>
      <c r="AF33" s="36">
        <f t="shared" si="11"/>
        <v>502.41609767896341</v>
      </c>
      <c r="AG33" s="43">
        <f t="shared" si="12"/>
        <v>0.23922485325391099</v>
      </c>
      <c r="AI33" s="58">
        <f t="shared" si="13"/>
        <v>-1782.4634184476481</v>
      </c>
      <c r="AJ33" s="58">
        <f t="shared" si="0"/>
        <v>-665.81341844764745</v>
      </c>
      <c r="AK33" s="58">
        <f t="shared" si="1"/>
        <v>-146.2182184476477</v>
      </c>
      <c r="AL33" s="58">
        <f t="shared" si="2"/>
        <v>324.55588155235239</v>
      </c>
      <c r="AM33" s="58">
        <f t="shared" si="3"/>
        <v>289.34298155235234</v>
      </c>
      <c r="AN33" s="36">
        <f t="shared" si="14"/>
        <v>131.55787923385259</v>
      </c>
      <c r="AO33" s="36">
        <f t="shared" si="15"/>
        <v>129.48417923385261</v>
      </c>
      <c r="AP33" s="36">
        <f t="shared" si="16"/>
        <v>11.015679233852609</v>
      </c>
      <c r="AQ33" s="36">
        <f t="shared" si="17"/>
        <v>81.394679233852614</v>
      </c>
      <c r="AR33" s="36">
        <f t="shared" si="18"/>
        <v>129.48497923385261</v>
      </c>
    </row>
    <row r="34" spans="1:44">
      <c r="A34" t="str">
        <f t="shared" si="4"/>
        <v>SFm2003CZ06</v>
      </c>
      <c r="B34" s="5" t="s">
        <v>27</v>
      </c>
      <c r="C34" s="5">
        <v>2003</v>
      </c>
      <c r="D34" s="5" t="s">
        <v>34</v>
      </c>
      <c r="E34" s="26">
        <f>VLOOKUP($A34&amp;E$5,SFm_ip_results!$A$5:$R$1444,12,FALSE)+VLOOKUP($A34&amp;E$5,SFm_ip_results!$A$5:$R$1444,17,FALSE)</f>
        <v>1168.607</v>
      </c>
      <c r="F34" s="23">
        <f>VLOOKUP($A34&amp;F$5,SFm_ip_results!$A$5:$R$1444,12,FALSE)+VLOOKUP($A34&amp;F$5,SFm_ip_results!$A$5:$R$1444,17,FALSE)</f>
        <v>1349.6689999999999</v>
      </c>
      <c r="G34" s="23">
        <f>VLOOKUP($A34&amp;G$5,SFm_ip_results!$A$5:$R$1444,12,FALSE)+VLOOKUP($A34&amp;G$5,SFm_ip_results!$A$5:$R$1444,17,FALSE)</f>
        <v>813.31959999999992</v>
      </c>
      <c r="H34" s="23">
        <f>VLOOKUP($A34&amp;H$5,SFm_ip_results!$A$5:$R$1444,12,FALSE)+VLOOKUP($A34&amp;H$5,SFm_ip_results!$A$5:$R$1444,17,FALSE)</f>
        <v>329.01420000000002</v>
      </c>
      <c r="I34" s="24">
        <f>VLOOKUP($A34&amp;I$5,SFm_ip_results!$A$5:$R$1444,12,FALSE)+VLOOKUP($A34&amp;I$5,SFm_ip_results!$A$5:$R$1444,17,FALSE)</f>
        <v>732.11190000000011</v>
      </c>
      <c r="J34" s="21">
        <f>VLOOKUP($A34&amp;J$5,SFm_ip_results!$A$5:$Y$1444,24,FALSE)</f>
        <v>94.947500000000005</v>
      </c>
      <c r="K34" s="21">
        <f>VLOOKUP($A34&amp;K$5,SFm_ip_results!$A$5:$Y$1444,24,FALSE)</f>
        <v>82.623199999999997</v>
      </c>
      <c r="L34" s="21">
        <f>VLOOKUP($A34&amp;L$5,SFm_ip_results!$A$5:$Y$1444,24,FALSE)</f>
        <v>119.48</v>
      </c>
      <c r="M34" s="21">
        <f>VLOOKUP($A34&amp;M$5,SFm_ip_results!$A$5:$Y$1444,24,FALSE)</f>
        <v>119.761</v>
      </c>
      <c r="N34" s="21">
        <f>VLOOKUP($A34&amp;N$5,SFm_ip_results!$A$5:$Y$1444,24,FALSE)</f>
        <v>55.656399999999998</v>
      </c>
      <c r="O34" s="33">
        <f t="shared" si="19"/>
        <v>29</v>
      </c>
      <c r="P34" s="10">
        <v>796.60704153549398</v>
      </c>
      <c r="Q34" s="14">
        <v>182.80709756273285</v>
      </c>
      <c r="S34" s="20">
        <v>0.02</v>
      </c>
      <c r="T34" s="20">
        <v>0.02</v>
      </c>
      <c r="U34" s="20">
        <v>0.87202399740835901</v>
      </c>
      <c r="V34" s="20">
        <v>6.7976002591641174E-2</v>
      </c>
      <c r="W34" s="20">
        <v>1.9999999999999997E-2</v>
      </c>
      <c r="X34" s="20">
        <f t="shared" si="5"/>
        <v>1.0000000000000002</v>
      </c>
      <c r="Z34" s="10">
        <f t="shared" si="6"/>
        <v>796.60703687445425</v>
      </c>
      <c r="AA34" s="14">
        <f t="shared" si="7"/>
        <v>116.99484325672827</v>
      </c>
      <c r="AC34" s="20">
        <f t="shared" si="8"/>
        <v>5.8511153699924989E-9</v>
      </c>
      <c r="AD34" s="20">
        <f t="shared" si="9"/>
        <v>0.36000929495322342</v>
      </c>
      <c r="AE34" s="20">
        <f t="shared" si="10"/>
        <v>0.36000930080433879</v>
      </c>
      <c r="AF34" s="36">
        <f t="shared" si="11"/>
        <v>651.54132229048503</v>
      </c>
      <c r="AG34" s="43">
        <f t="shared" si="12"/>
        <v>0.33329377061594723</v>
      </c>
      <c r="AI34" s="58">
        <f t="shared" si="13"/>
        <v>-371.99995846450599</v>
      </c>
      <c r="AJ34" s="58">
        <f t="shared" si="0"/>
        <v>-553.06195846450589</v>
      </c>
      <c r="AK34" s="58">
        <f t="shared" si="1"/>
        <v>-16.712558464505946</v>
      </c>
      <c r="AL34" s="58">
        <f t="shared" si="2"/>
        <v>467.59284153549396</v>
      </c>
      <c r="AM34" s="58">
        <f t="shared" si="3"/>
        <v>64.495141535493872</v>
      </c>
      <c r="AN34" s="36">
        <f t="shared" si="14"/>
        <v>87.859597562732844</v>
      </c>
      <c r="AO34" s="36">
        <f t="shared" si="15"/>
        <v>100.18389756273285</v>
      </c>
      <c r="AP34" s="36">
        <f t="shared" si="16"/>
        <v>63.327097562732845</v>
      </c>
      <c r="AQ34" s="36">
        <f t="shared" si="17"/>
        <v>63.046097562732854</v>
      </c>
      <c r="AR34" s="36">
        <f t="shared" si="18"/>
        <v>127.15069756273286</v>
      </c>
    </row>
    <row r="35" spans="1:44">
      <c r="A35" t="str">
        <f t="shared" si="4"/>
        <v>SFm2007CZ06</v>
      </c>
      <c r="B35" s="6" t="s">
        <v>27</v>
      </c>
      <c r="C35" s="6">
        <v>2007</v>
      </c>
      <c r="D35" s="6" t="s">
        <v>34</v>
      </c>
      <c r="E35" s="27">
        <f>VLOOKUP($A35&amp;E$5,SFm_ip_results!$A$5:$R$1444,12,FALSE)+VLOOKUP($A35&amp;E$5,SFm_ip_results!$A$5:$R$1444,17,FALSE)</f>
        <v>1761.873</v>
      </c>
      <c r="F35" s="28">
        <f>VLOOKUP($A35&amp;F$5,SFm_ip_results!$A$5:$R$1444,12,FALSE)+VLOOKUP($A35&amp;F$5,SFm_ip_results!$A$5:$R$1444,17,FALSE)</f>
        <v>906.41800000000001</v>
      </c>
      <c r="G35" s="28">
        <f>VLOOKUP($A35&amp;G$5,SFm_ip_results!$A$5:$R$1444,12,FALSE)+VLOOKUP($A35&amp;G$5,SFm_ip_results!$A$5:$R$1444,17,FALSE)</f>
        <v>509.02</v>
      </c>
      <c r="H35" s="28">
        <f>VLOOKUP($A35&amp;H$5,SFm_ip_results!$A$5:$R$1444,12,FALSE)+VLOOKUP($A35&amp;H$5,SFm_ip_results!$A$5:$R$1444,17,FALSE)</f>
        <v>200.9384</v>
      </c>
      <c r="I35" s="29">
        <f>VLOOKUP($A35&amp;I$5,SFm_ip_results!$A$5:$R$1444,12,FALSE)+VLOOKUP($A35&amp;I$5,SFm_ip_results!$A$5:$R$1444,17,FALSE)</f>
        <v>221.6977</v>
      </c>
      <c r="J35" s="28">
        <f>VLOOKUP($A35&amp;J$5,SFm_ip_results!$A$5:$Y$1444,24,FALSE)</f>
        <v>122.398</v>
      </c>
      <c r="K35" s="28">
        <f>VLOOKUP($A35&amp;K$5,SFm_ip_results!$A$5:$Y$1444,24,FALSE)</f>
        <v>186.977</v>
      </c>
      <c r="L35" s="28">
        <f>VLOOKUP($A35&amp;L$5,SFm_ip_results!$A$5:$Y$1444,24,FALSE)</f>
        <v>3.4754299999999998</v>
      </c>
      <c r="M35" s="28">
        <f>VLOOKUP($A35&amp;M$5,SFm_ip_results!$A$5:$Y$1444,24,FALSE)</f>
        <v>65.191599999999994</v>
      </c>
      <c r="N35" s="28">
        <f>VLOOKUP($A35&amp;N$5,SFm_ip_results!$A$5:$Y$1444,24,FALSE)</f>
        <v>195.79400000000001</v>
      </c>
      <c r="O35" s="33">
        <f t="shared" si="19"/>
        <v>30</v>
      </c>
      <c r="P35" s="11">
        <v>796.60704153549398</v>
      </c>
      <c r="Q35" s="15">
        <v>182.80709756273285</v>
      </c>
      <c r="S35" s="20">
        <v>0.2055586574996276</v>
      </c>
      <c r="T35" s="20">
        <v>0.36946721561734353</v>
      </c>
      <c r="U35" s="20">
        <v>0.02</v>
      </c>
      <c r="V35" s="20">
        <v>0.02</v>
      </c>
      <c r="W35" s="20">
        <v>0.38497412688302873</v>
      </c>
      <c r="X35" s="20">
        <f t="shared" si="5"/>
        <v>0.99999999999999978</v>
      </c>
      <c r="Z35" s="11">
        <f t="shared" si="6"/>
        <v>796.6070296997583</v>
      </c>
      <c r="AA35" s="15">
        <f t="shared" si="7"/>
        <v>170.99080493405921</v>
      </c>
      <c r="AC35" s="20">
        <f t="shared" si="8"/>
        <v>1.4857683972024915E-8</v>
      </c>
      <c r="AD35" s="20">
        <f t="shared" si="9"/>
        <v>6.4638040788425721E-2</v>
      </c>
      <c r="AE35" s="20">
        <f t="shared" si="10"/>
        <v>6.4638055646109693E-2</v>
      </c>
      <c r="AF35" s="36">
        <f t="shared" si="11"/>
        <v>116.98130885960468</v>
      </c>
      <c r="AG35" s="43">
        <f t="shared" si="12"/>
        <v>4.6991466644339834E-2</v>
      </c>
      <c r="AI35" s="58">
        <f t="shared" si="13"/>
        <v>-965.26595846450607</v>
      </c>
      <c r="AJ35" s="58">
        <f t="shared" si="0"/>
        <v>-109.81095846450603</v>
      </c>
      <c r="AK35" s="58">
        <f t="shared" si="1"/>
        <v>287.587041535494</v>
      </c>
      <c r="AL35" s="58">
        <f t="shared" si="2"/>
        <v>595.66864153549398</v>
      </c>
      <c r="AM35" s="58">
        <f t="shared" si="3"/>
        <v>574.90934153549392</v>
      </c>
      <c r="AN35" s="36">
        <f t="shared" si="14"/>
        <v>60.409097562732853</v>
      </c>
      <c r="AO35" s="36">
        <f t="shared" si="15"/>
        <v>-4.1699024372671545</v>
      </c>
      <c r="AP35" s="36">
        <f t="shared" si="16"/>
        <v>179.33166756273286</v>
      </c>
      <c r="AQ35" s="36">
        <f t="shared" si="17"/>
        <v>117.61549756273286</v>
      </c>
      <c r="AR35" s="36">
        <f t="shared" si="18"/>
        <v>-12.986902437267162</v>
      </c>
    </row>
    <row r="36" spans="1:44">
      <c r="A36" t="str">
        <f t="shared" si="4"/>
        <v>SFm1975CZ07</v>
      </c>
      <c r="B36" s="5" t="s">
        <v>27</v>
      </c>
      <c r="C36" s="5">
        <v>1975</v>
      </c>
      <c r="D36" s="5" t="s">
        <v>35</v>
      </c>
      <c r="E36" s="26">
        <f>VLOOKUP($A36&amp;E$5,SFm_ip_results!$A$5:$R$1444,12,FALSE)+VLOOKUP($A36&amp;E$5,SFm_ip_results!$A$5:$R$1444,17,FALSE)</f>
        <v>1320.0240000000001</v>
      </c>
      <c r="F36" s="23">
        <f>VLOOKUP($A36&amp;F$5,SFm_ip_results!$A$5:$R$1444,12,FALSE)+VLOOKUP($A36&amp;F$5,SFm_ip_results!$A$5:$R$1444,17,FALSE)</f>
        <v>323.60659999999996</v>
      </c>
      <c r="G36" s="23">
        <f>VLOOKUP($A36&amp;G$5,SFm_ip_results!$A$5:$R$1444,12,FALSE)+VLOOKUP($A36&amp;G$5,SFm_ip_results!$A$5:$R$1444,17,FALSE)</f>
        <v>110.8327</v>
      </c>
      <c r="H36" s="23">
        <f>VLOOKUP($A36&amp;H$5,SFm_ip_results!$A$5:$R$1444,12,FALSE)+VLOOKUP($A36&amp;H$5,SFm_ip_results!$A$5:$R$1444,17,FALSE)</f>
        <v>1318.992</v>
      </c>
      <c r="I36" s="24">
        <f>VLOOKUP($A36&amp;I$5,SFm_ip_results!$A$5:$R$1444,12,FALSE)+VLOOKUP($A36&amp;I$5,SFm_ip_results!$A$5:$R$1444,17,FALSE)</f>
        <v>607.99680000000001</v>
      </c>
      <c r="J36" s="21">
        <f>VLOOKUP($A36&amp;J$5,SFm_ip_results!$A$5:$Y$1444,24,FALSE)</f>
        <v>146.92599999999999</v>
      </c>
      <c r="K36" s="21">
        <f>VLOOKUP($A36&amp;K$5,SFm_ip_results!$A$5:$Y$1444,24,FALSE)</f>
        <v>48.179299999999998</v>
      </c>
      <c r="L36" s="21">
        <f>VLOOKUP($A36&amp;L$5,SFm_ip_results!$A$5:$Y$1444,24,FALSE)</f>
        <v>146.506</v>
      </c>
      <c r="M36" s="21">
        <f>VLOOKUP($A36&amp;M$5,SFm_ip_results!$A$5:$Y$1444,24,FALSE)</f>
        <v>90.963700000000003</v>
      </c>
      <c r="N36" s="21">
        <f>VLOOKUP($A36&amp;N$5,SFm_ip_results!$A$5:$Y$1444,24,FALSE)</f>
        <v>84.379199999999997</v>
      </c>
      <c r="O36" s="33">
        <f t="shared" si="19"/>
        <v>31</v>
      </c>
      <c r="P36" s="10">
        <v>533.5911572983058</v>
      </c>
      <c r="Q36" s="14">
        <v>132.54153359285382</v>
      </c>
      <c r="S36" s="20">
        <v>0.26658489972230992</v>
      </c>
      <c r="T36" s="20">
        <v>5.0468177602864407E-2</v>
      </c>
      <c r="U36" s="20">
        <v>0.53353710530514153</v>
      </c>
      <c r="V36" s="20">
        <v>2.164113029432433E-2</v>
      </c>
      <c r="W36" s="20">
        <v>0.12776868707535949</v>
      </c>
      <c r="X36" s="20">
        <f t="shared" si="5"/>
        <v>0.99999999999999978</v>
      </c>
      <c r="Z36" s="10">
        <f t="shared" si="6"/>
        <v>533.59108957564604</v>
      </c>
      <c r="AA36" s="14">
        <f t="shared" si="7"/>
        <v>132.51573847983983</v>
      </c>
      <c r="AC36" s="20">
        <f t="shared" si="8"/>
        <v>1.2691863204850051E-7</v>
      </c>
      <c r="AD36" s="20">
        <f t="shared" si="9"/>
        <v>1.9461909270823696E-4</v>
      </c>
      <c r="AE36" s="20">
        <f t="shared" si="10"/>
        <v>1.9474601134028546E-4</v>
      </c>
      <c r="AF36" s="36">
        <f t="shared" si="11"/>
        <v>0.25543934149835085</v>
      </c>
      <c r="AG36" s="43">
        <f t="shared" si="12"/>
        <v>1.3841223002083487E-4</v>
      </c>
      <c r="AI36" s="58">
        <f t="shared" si="13"/>
        <v>-786.43284270169431</v>
      </c>
      <c r="AJ36" s="58">
        <f t="shared" si="0"/>
        <v>209.98455729830584</v>
      </c>
      <c r="AK36" s="58">
        <f t="shared" si="1"/>
        <v>422.75845729830581</v>
      </c>
      <c r="AL36" s="58">
        <f t="shared" si="2"/>
        <v>-785.40084270169416</v>
      </c>
      <c r="AM36" s="58">
        <f t="shared" si="3"/>
        <v>-74.405642701694205</v>
      </c>
      <c r="AN36" s="36">
        <f t="shared" si="14"/>
        <v>-14.384466407146164</v>
      </c>
      <c r="AO36" s="36">
        <f t="shared" si="15"/>
        <v>84.362233592853826</v>
      </c>
      <c r="AP36" s="36">
        <f t="shared" si="16"/>
        <v>-13.964466407146176</v>
      </c>
      <c r="AQ36" s="36">
        <f t="shared" si="17"/>
        <v>41.577833592853821</v>
      </c>
      <c r="AR36" s="36">
        <f t="shared" si="18"/>
        <v>48.162333592853827</v>
      </c>
    </row>
    <row r="37" spans="1:44">
      <c r="A37" t="str">
        <f t="shared" si="4"/>
        <v>SFm1985CZ07</v>
      </c>
      <c r="B37" s="5" t="s">
        <v>27</v>
      </c>
      <c r="C37" s="5">
        <v>1985</v>
      </c>
      <c r="D37" s="5" t="s">
        <v>35</v>
      </c>
      <c r="E37" s="26">
        <f>VLOOKUP($A37&amp;E$5,SFm_ip_results!$A$5:$R$1444,12,FALSE)+VLOOKUP($A37&amp;E$5,SFm_ip_results!$A$5:$R$1444,17,FALSE)</f>
        <v>1818.424</v>
      </c>
      <c r="F37" s="23">
        <f>VLOOKUP($A37&amp;F$5,SFm_ip_results!$A$5:$R$1444,12,FALSE)+VLOOKUP($A37&amp;F$5,SFm_ip_results!$A$5:$R$1444,17,FALSE)</f>
        <v>429.95030000000003</v>
      </c>
      <c r="G37" s="23">
        <f>VLOOKUP($A37&amp;G$5,SFm_ip_results!$A$5:$R$1444,12,FALSE)+VLOOKUP($A37&amp;G$5,SFm_ip_results!$A$5:$R$1444,17,FALSE)</f>
        <v>140.8862</v>
      </c>
      <c r="H37" s="23">
        <f>VLOOKUP($A37&amp;H$5,SFm_ip_results!$A$5:$R$1444,12,FALSE)+VLOOKUP($A37&amp;H$5,SFm_ip_results!$A$5:$R$1444,17,FALSE)</f>
        <v>1810.4940000000001</v>
      </c>
      <c r="I37" s="24">
        <f>VLOOKUP($A37&amp;I$5,SFm_ip_results!$A$5:$R$1444,12,FALSE)+VLOOKUP($A37&amp;I$5,SFm_ip_results!$A$5:$R$1444,17,FALSE)</f>
        <v>838.02099999999996</v>
      </c>
      <c r="J37" s="21">
        <f>VLOOKUP($A37&amp;J$5,SFm_ip_results!$A$5:$Y$1444,24,FALSE)</f>
        <v>197.24299999999999</v>
      </c>
      <c r="K37" s="21">
        <f>VLOOKUP($A37&amp;K$5,SFm_ip_results!$A$5:$Y$1444,24,FALSE)</f>
        <v>60.461599999999997</v>
      </c>
      <c r="L37" s="21">
        <f>VLOOKUP($A37&amp;L$5,SFm_ip_results!$A$5:$Y$1444,24,FALSE)</f>
        <v>196.49199999999999</v>
      </c>
      <c r="M37" s="21">
        <f>VLOOKUP($A37&amp;M$5,SFm_ip_results!$A$5:$Y$1444,24,FALSE)</f>
        <v>54.022399999999998</v>
      </c>
      <c r="N37" s="21">
        <f>VLOOKUP($A37&amp;N$5,SFm_ip_results!$A$5:$Y$1444,24,FALSE)</f>
        <v>64.155900000000003</v>
      </c>
      <c r="O37" s="33">
        <f t="shared" si="19"/>
        <v>32</v>
      </c>
      <c r="P37" s="10">
        <v>695.03842176282888</v>
      </c>
      <c r="Q37" s="14">
        <v>161.14499442577224</v>
      </c>
      <c r="S37" s="20">
        <v>0.24635873644927919</v>
      </c>
      <c r="T37" s="20">
        <v>0.15130067367427796</v>
      </c>
      <c r="U37" s="20">
        <v>0.49089745880548358</v>
      </c>
      <c r="V37" s="20">
        <v>2.0000179131834914E-2</v>
      </c>
      <c r="W37" s="20">
        <v>9.1442951939151709E-2</v>
      </c>
      <c r="X37" s="20">
        <f t="shared" si="5"/>
        <v>1.0000000000000273</v>
      </c>
      <c r="Z37" s="10">
        <f t="shared" si="6"/>
        <v>695.03840491037522</v>
      </c>
      <c r="AA37" s="14">
        <f t="shared" si="7"/>
        <v>161.14490309794164</v>
      </c>
      <c r="AC37" s="20">
        <f t="shared" si="8"/>
        <v>2.424679435009125E-8</v>
      </c>
      <c r="AD37" s="20">
        <f t="shared" si="9"/>
        <v>5.6674320492167141E-7</v>
      </c>
      <c r="AE37" s="20">
        <f t="shared" si="10"/>
        <v>5.9098999927176266E-7</v>
      </c>
      <c r="AF37" s="36">
        <f t="shared" si="11"/>
        <v>9.2099797662399403E-4</v>
      </c>
      <c r="AG37" s="43">
        <f t="shared" si="12"/>
        <v>4.0211703443378176E-7</v>
      </c>
      <c r="AI37" s="58">
        <f t="shared" si="13"/>
        <v>-1123.3855782371711</v>
      </c>
      <c r="AJ37" s="58">
        <f t="shared" si="0"/>
        <v>265.08812176282885</v>
      </c>
      <c r="AK37" s="58">
        <f t="shared" si="1"/>
        <v>554.15222176282884</v>
      </c>
      <c r="AL37" s="58">
        <f t="shared" si="2"/>
        <v>-1115.4555782371713</v>
      </c>
      <c r="AM37" s="58">
        <f t="shared" si="3"/>
        <v>-142.98257823717108</v>
      </c>
      <c r="AN37" s="36">
        <f t="shared" si="14"/>
        <v>-36.098005574227756</v>
      </c>
      <c r="AO37" s="36">
        <f t="shared" si="15"/>
        <v>100.68339442577224</v>
      </c>
      <c r="AP37" s="36">
        <f t="shared" si="16"/>
        <v>-35.347005574227751</v>
      </c>
      <c r="AQ37" s="36">
        <f t="shared" si="17"/>
        <v>107.12259442577223</v>
      </c>
      <c r="AR37" s="36">
        <f t="shared" si="18"/>
        <v>96.989094425772237</v>
      </c>
    </row>
    <row r="38" spans="1:44">
      <c r="A38" t="str">
        <f t="shared" si="4"/>
        <v>SFm1996CZ07</v>
      </c>
      <c r="B38" s="5" t="s">
        <v>27</v>
      </c>
      <c r="C38" s="5">
        <v>1996</v>
      </c>
      <c r="D38" s="5" t="s">
        <v>35</v>
      </c>
      <c r="E38" s="26">
        <f>VLOOKUP($A38&amp;E$5,SFm_ip_results!$A$5:$R$1444,12,FALSE)+VLOOKUP($A38&amp;E$5,SFm_ip_results!$A$5:$R$1444,17,FALSE)</f>
        <v>717.37260000000003</v>
      </c>
      <c r="F38" s="23">
        <f>VLOOKUP($A38&amp;F$5,SFm_ip_results!$A$5:$R$1444,12,FALSE)+VLOOKUP($A38&amp;F$5,SFm_ip_results!$A$5:$R$1444,17,FALSE)</f>
        <v>277.25729999999999</v>
      </c>
      <c r="G38" s="23">
        <f>VLOOKUP($A38&amp;G$5,SFm_ip_results!$A$5:$R$1444,12,FALSE)+VLOOKUP($A38&amp;G$5,SFm_ip_results!$A$5:$R$1444,17,FALSE)</f>
        <v>420.43340000000001</v>
      </c>
      <c r="H38" s="23">
        <f>VLOOKUP($A38&amp;H$5,SFm_ip_results!$A$5:$R$1444,12,FALSE)+VLOOKUP($A38&amp;H$5,SFm_ip_results!$A$5:$R$1444,17,FALSE)</f>
        <v>517.09320000000002</v>
      </c>
      <c r="I38" s="24">
        <f>VLOOKUP($A38&amp;I$5,SFm_ip_results!$A$5:$R$1444,12,FALSE)+VLOOKUP($A38&amp;I$5,SFm_ip_results!$A$5:$R$1444,17,FALSE)</f>
        <v>245.9761</v>
      </c>
      <c r="J38" s="21">
        <f>VLOOKUP($A38&amp;J$5,SFm_ip_results!$A$5:$Y$1444,24,FALSE)</f>
        <v>82.673699999999997</v>
      </c>
      <c r="K38" s="21">
        <f>VLOOKUP($A38&amp;K$5,SFm_ip_results!$A$5:$Y$1444,24,FALSE)</f>
        <v>79.374499999999998</v>
      </c>
      <c r="L38" s="21">
        <f>VLOOKUP($A38&amp;L$5,SFm_ip_results!$A$5:$Y$1444,24,FALSE)</f>
        <v>87.219200000000001</v>
      </c>
      <c r="M38" s="21">
        <f>VLOOKUP($A38&amp;M$5,SFm_ip_results!$A$5:$Y$1444,24,FALSE)</f>
        <v>108.02800000000001</v>
      </c>
      <c r="N38" s="21">
        <f>VLOOKUP($A38&amp;N$5,SFm_ip_results!$A$5:$Y$1444,24,FALSE)</f>
        <v>54.314799999999998</v>
      </c>
      <c r="O38" s="33">
        <f t="shared" si="19"/>
        <v>33</v>
      </c>
      <c r="P38" s="10">
        <v>599.71472951499754</v>
      </c>
      <c r="Q38" s="14">
        <v>151.92871350529228</v>
      </c>
      <c r="S38" s="20">
        <v>0.52439210589340524</v>
      </c>
      <c r="T38" s="20">
        <v>0.02</v>
      </c>
      <c r="U38" s="20">
        <v>0.12605626065453132</v>
      </c>
      <c r="V38" s="20">
        <v>0.30955163345206294</v>
      </c>
      <c r="W38" s="20">
        <v>2.0000000000000018E-2</v>
      </c>
      <c r="X38" s="20">
        <f t="shared" si="5"/>
        <v>0.99999999999999956</v>
      </c>
      <c r="Z38" s="10">
        <f t="shared" si="6"/>
        <v>599.71450338945249</v>
      </c>
      <c r="AA38" s="14">
        <f t="shared" si="7"/>
        <v>90.461991712838767</v>
      </c>
      <c r="AC38" s="20">
        <f t="shared" si="8"/>
        <v>3.7705517963448898E-7</v>
      </c>
      <c r="AD38" s="20">
        <f t="shared" si="9"/>
        <v>0.40457606975203131</v>
      </c>
      <c r="AE38" s="20">
        <f t="shared" si="10"/>
        <v>0.40457644680721094</v>
      </c>
      <c r="AF38" s="36">
        <f t="shared" si="11"/>
        <v>608.52077187083489</v>
      </c>
      <c r="AG38" s="43">
        <f t="shared" si="12"/>
        <v>0.40695884792220316</v>
      </c>
      <c r="AI38" s="58">
        <f t="shared" si="13"/>
        <v>-117.65787048500249</v>
      </c>
      <c r="AJ38" s="58">
        <f t="shared" si="0"/>
        <v>322.45742951499756</v>
      </c>
      <c r="AK38" s="58">
        <f t="shared" si="1"/>
        <v>179.28132951499754</v>
      </c>
      <c r="AL38" s="58">
        <f t="shared" si="2"/>
        <v>82.621529514997519</v>
      </c>
      <c r="AM38" s="58">
        <f t="shared" si="3"/>
        <v>353.73862951499757</v>
      </c>
      <c r="AN38" s="36">
        <f t="shared" si="14"/>
        <v>69.255013505292283</v>
      </c>
      <c r="AO38" s="36">
        <f t="shared" si="15"/>
        <v>72.554213505292282</v>
      </c>
      <c r="AP38" s="36">
        <f t="shared" si="16"/>
        <v>64.709513505292279</v>
      </c>
      <c r="AQ38" s="36">
        <f t="shared" si="17"/>
        <v>43.900713505292273</v>
      </c>
      <c r="AR38" s="36">
        <f t="shared" si="18"/>
        <v>97.613913505292288</v>
      </c>
    </row>
    <row r="39" spans="1:44">
      <c r="A39" t="str">
        <f t="shared" si="4"/>
        <v>SFm2003CZ07</v>
      </c>
      <c r="B39" s="5" t="s">
        <v>27</v>
      </c>
      <c r="C39" s="5">
        <v>2003</v>
      </c>
      <c r="D39" s="5" t="s">
        <v>35</v>
      </c>
      <c r="E39" s="26">
        <f>VLOOKUP($A39&amp;E$5,SFm_ip_results!$A$5:$R$1444,12,FALSE)+VLOOKUP($A39&amp;E$5,SFm_ip_results!$A$5:$R$1444,17,FALSE)</f>
        <v>945.73800000000006</v>
      </c>
      <c r="F39" s="23">
        <f>VLOOKUP($A39&amp;F$5,SFm_ip_results!$A$5:$R$1444,12,FALSE)+VLOOKUP($A39&amp;F$5,SFm_ip_results!$A$5:$R$1444,17,FALSE)</f>
        <v>272.06729999999999</v>
      </c>
      <c r="G39" s="23">
        <f>VLOOKUP($A39&amp;G$5,SFm_ip_results!$A$5:$R$1444,12,FALSE)+VLOOKUP($A39&amp;G$5,SFm_ip_results!$A$5:$R$1444,17,FALSE)</f>
        <v>614.23709999999994</v>
      </c>
      <c r="H39" s="23">
        <f>VLOOKUP($A39&amp;H$5,SFm_ip_results!$A$5:$R$1444,12,FALSE)+VLOOKUP($A39&amp;H$5,SFm_ip_results!$A$5:$R$1444,17,FALSE)</f>
        <v>1075.5920000000001</v>
      </c>
      <c r="I39" s="24">
        <f>VLOOKUP($A39&amp;I$5,SFm_ip_results!$A$5:$R$1444,12,FALSE)+VLOOKUP($A39&amp;I$5,SFm_ip_results!$A$5:$R$1444,17,FALSE)</f>
        <v>904.80199999999991</v>
      </c>
      <c r="J39" s="21">
        <f>VLOOKUP($A39&amp;J$5,SFm_ip_results!$A$5:$Y$1444,24,FALSE)</f>
        <v>123.17700000000001</v>
      </c>
      <c r="K39" s="21">
        <f>VLOOKUP($A39&amp;K$5,SFm_ip_results!$A$5:$Y$1444,24,FALSE)</f>
        <v>123.17700000000001</v>
      </c>
      <c r="L39" s="21">
        <f>VLOOKUP($A39&amp;L$5,SFm_ip_results!$A$5:$Y$1444,24,FALSE)</f>
        <v>62.158499999999997</v>
      </c>
      <c r="M39" s="21">
        <f>VLOOKUP($A39&amp;M$5,SFm_ip_results!$A$5:$Y$1444,24,FALSE)</f>
        <v>155.733</v>
      </c>
      <c r="N39" s="21">
        <f>VLOOKUP($A39&amp;N$5,SFm_ip_results!$A$5:$Y$1444,24,FALSE)</f>
        <v>160.03399999999999</v>
      </c>
      <c r="O39" s="33">
        <f t="shared" si="19"/>
        <v>34</v>
      </c>
      <c r="P39" s="10">
        <v>905.55756336893023</v>
      </c>
      <c r="Q39" s="14">
        <v>137.61139055681579</v>
      </c>
      <c r="S39" s="20">
        <v>0.36462651194202272</v>
      </c>
      <c r="T39" s="20">
        <v>7.0544555396937839E-2</v>
      </c>
      <c r="U39" s="20">
        <v>5.33906975480316E-2</v>
      </c>
      <c r="V39" s="20">
        <v>0.26920894061818951</v>
      </c>
      <c r="W39" s="20">
        <v>0.24222929449470679</v>
      </c>
      <c r="X39" s="20">
        <f t="shared" si="5"/>
        <v>0.99999999999988842</v>
      </c>
      <c r="Z39" s="10">
        <f t="shared" si="6"/>
        <v>905.55709507124948</v>
      </c>
      <c r="AA39" s="14">
        <f t="shared" si="7"/>
        <v>137.61139109960888</v>
      </c>
      <c r="AC39" s="20">
        <f t="shared" si="8"/>
        <v>5.1713739657177626E-7</v>
      </c>
      <c r="AD39" s="20">
        <f t="shared" si="9"/>
        <v>3.9443905919256395E-9</v>
      </c>
      <c r="AE39" s="20">
        <f t="shared" si="10"/>
        <v>5.210817871637019E-7</v>
      </c>
      <c r="AF39" s="36">
        <f t="shared" si="11"/>
        <v>4.736713323325148E-4</v>
      </c>
      <c r="AG39" s="43">
        <f t="shared" si="12"/>
        <v>2.0885809406878725E-7</v>
      </c>
      <c r="AI39" s="58">
        <f t="shared" si="13"/>
        <v>-40.180436631069824</v>
      </c>
      <c r="AJ39" s="58">
        <f t="shared" si="0"/>
        <v>633.4902633689303</v>
      </c>
      <c r="AK39" s="58">
        <f t="shared" si="1"/>
        <v>291.32046336893029</v>
      </c>
      <c r="AL39" s="58">
        <f t="shared" si="2"/>
        <v>-170.03443663106987</v>
      </c>
      <c r="AM39" s="58">
        <f t="shared" si="3"/>
        <v>0.75556336893032494</v>
      </c>
      <c r="AN39" s="36">
        <f t="shared" si="14"/>
        <v>14.434390556815785</v>
      </c>
      <c r="AO39" s="36">
        <f t="shared" si="15"/>
        <v>14.434390556815785</v>
      </c>
      <c r="AP39" s="36">
        <f t="shared" si="16"/>
        <v>75.452890556815788</v>
      </c>
      <c r="AQ39" s="36">
        <f t="shared" si="17"/>
        <v>-18.121609443184212</v>
      </c>
      <c r="AR39" s="36">
        <f t="shared" si="18"/>
        <v>-22.4226094431842</v>
      </c>
    </row>
    <row r="40" spans="1:44">
      <c r="A40" t="str">
        <f t="shared" si="4"/>
        <v>SFm2007CZ07</v>
      </c>
      <c r="B40" s="6" t="s">
        <v>27</v>
      </c>
      <c r="C40" s="6">
        <v>2007</v>
      </c>
      <c r="D40" s="6" t="s">
        <v>35</v>
      </c>
      <c r="E40" s="27">
        <f>VLOOKUP($A40&amp;E$5,SFm_ip_results!$A$5:$R$1444,12,FALSE)+VLOOKUP($A40&amp;E$5,SFm_ip_results!$A$5:$R$1444,17,FALSE)</f>
        <v>1124.0929999999998</v>
      </c>
      <c r="F40" s="28">
        <f>VLOOKUP($A40&amp;F$5,SFm_ip_results!$A$5:$R$1444,12,FALSE)+VLOOKUP($A40&amp;F$5,SFm_ip_results!$A$5:$R$1444,17,FALSE)</f>
        <v>465.76119999999997</v>
      </c>
      <c r="G40" s="28">
        <f>VLOOKUP($A40&amp;G$5,SFm_ip_results!$A$5:$R$1444,12,FALSE)+VLOOKUP($A40&amp;G$5,SFm_ip_results!$A$5:$R$1444,17,FALSE)</f>
        <v>461.59249999999997</v>
      </c>
      <c r="H40" s="28">
        <f>VLOOKUP($A40&amp;H$5,SFm_ip_results!$A$5:$R$1444,12,FALSE)+VLOOKUP($A40&amp;H$5,SFm_ip_results!$A$5:$R$1444,17,FALSE)</f>
        <v>1124.0830000000001</v>
      </c>
      <c r="I40" s="29">
        <f>VLOOKUP($A40&amp;I$5,SFm_ip_results!$A$5:$R$1444,12,FALSE)+VLOOKUP($A40&amp;I$5,SFm_ip_results!$A$5:$R$1444,17,FALSE)</f>
        <v>679.64499999999998</v>
      </c>
      <c r="J40" s="28">
        <f>VLOOKUP($A40&amp;J$5,SFm_ip_results!$A$5:$Y$1444,24,FALSE)</f>
        <v>69.238799999999998</v>
      </c>
      <c r="K40" s="28">
        <f>VLOOKUP($A40&amp;K$5,SFm_ip_results!$A$5:$Y$1444,24,FALSE)</f>
        <v>133.49700000000001</v>
      </c>
      <c r="L40" s="28">
        <f>VLOOKUP($A40&amp;L$5,SFm_ip_results!$A$5:$Y$1444,24,FALSE)</f>
        <v>69.225300000000004</v>
      </c>
      <c r="M40" s="28">
        <f>VLOOKUP($A40&amp;M$5,SFm_ip_results!$A$5:$Y$1444,24,FALSE)</f>
        <v>63.8996</v>
      </c>
      <c r="N40" s="28">
        <f>VLOOKUP($A40&amp;N$5,SFm_ip_results!$A$5:$Y$1444,24,FALSE)</f>
        <v>65.294300000000007</v>
      </c>
      <c r="O40" s="33">
        <f t="shared" si="19"/>
        <v>35</v>
      </c>
      <c r="P40" s="11">
        <v>905.55756336893023</v>
      </c>
      <c r="Q40" s="15">
        <v>137.61139055681579</v>
      </c>
      <c r="S40" s="20">
        <v>0.64167575282441591</v>
      </c>
      <c r="T40" s="20">
        <v>0.29832424717558353</v>
      </c>
      <c r="U40" s="20">
        <v>0.02</v>
      </c>
      <c r="V40" s="20">
        <v>0.02</v>
      </c>
      <c r="W40" s="20">
        <v>0.02</v>
      </c>
      <c r="X40" s="20">
        <f t="shared" si="5"/>
        <v>0.99999999999999956</v>
      </c>
      <c r="Z40" s="11">
        <f t="shared" si="6"/>
        <v>905.55749137325245</v>
      </c>
      <c r="AA40" s="15">
        <f t="shared" si="7"/>
        <v>88.222635139858042</v>
      </c>
      <c r="AC40" s="20">
        <f t="shared" si="8"/>
        <v>7.9504253180928686E-8</v>
      </c>
      <c r="AD40" s="20">
        <f t="shared" si="9"/>
        <v>0.35890019871986212</v>
      </c>
      <c r="AE40" s="20">
        <f t="shared" si="10"/>
        <v>0.3589002782241153</v>
      </c>
      <c r="AF40" s="36">
        <f t="shared" si="11"/>
        <v>488.94875062355953</v>
      </c>
      <c r="AG40" s="43">
        <f t="shared" si="12"/>
        <v>0.2748506523831396</v>
      </c>
      <c r="AI40" s="58">
        <f t="shared" si="13"/>
        <v>-218.53543663106962</v>
      </c>
      <c r="AJ40" s="58">
        <f t="shared" si="0"/>
        <v>439.79636336893026</v>
      </c>
      <c r="AK40" s="58">
        <f t="shared" si="1"/>
        <v>443.96506336893026</v>
      </c>
      <c r="AL40" s="58">
        <f t="shared" si="2"/>
        <v>-218.52543663106985</v>
      </c>
      <c r="AM40" s="58">
        <f t="shared" si="3"/>
        <v>225.91256336893025</v>
      </c>
      <c r="AN40" s="36">
        <f t="shared" si="14"/>
        <v>68.372590556815794</v>
      </c>
      <c r="AO40" s="36">
        <f t="shared" si="15"/>
        <v>4.1143905568157777</v>
      </c>
      <c r="AP40" s="36">
        <f t="shared" si="16"/>
        <v>68.386090556815788</v>
      </c>
      <c r="AQ40" s="36">
        <f t="shared" si="17"/>
        <v>73.711790556815799</v>
      </c>
      <c r="AR40" s="36">
        <f t="shared" si="18"/>
        <v>72.317090556815785</v>
      </c>
    </row>
    <row r="41" spans="1:44">
      <c r="A41" t="str">
        <f t="shared" si="4"/>
        <v>SFm1975CZ08</v>
      </c>
      <c r="B41" s="5" t="s">
        <v>27</v>
      </c>
      <c r="C41" s="5">
        <v>1975</v>
      </c>
      <c r="D41" s="5" t="s">
        <v>36</v>
      </c>
      <c r="E41" s="26">
        <f>VLOOKUP($A41&amp;E$5,SFm_ip_results!$A$5:$R$1444,12,FALSE)+VLOOKUP($A41&amp;E$5,SFm_ip_results!$A$5:$R$1444,17,FALSE)</f>
        <v>1216.472</v>
      </c>
      <c r="F41" s="23">
        <f>VLOOKUP($A41&amp;F$5,SFm_ip_results!$A$5:$R$1444,12,FALSE)+VLOOKUP($A41&amp;F$5,SFm_ip_results!$A$5:$R$1444,17,FALSE)</f>
        <v>1373.9590000000001</v>
      </c>
      <c r="G41" s="23">
        <f>VLOOKUP($A41&amp;G$5,SFm_ip_results!$A$5:$R$1444,12,FALSE)+VLOOKUP($A41&amp;G$5,SFm_ip_results!$A$5:$R$1444,17,FALSE)</f>
        <v>754.51170000000002</v>
      </c>
      <c r="H41" s="23">
        <f>VLOOKUP($A41&amp;H$5,SFm_ip_results!$A$5:$R$1444,12,FALSE)+VLOOKUP($A41&amp;H$5,SFm_ip_results!$A$5:$R$1444,17,FALSE)</f>
        <v>1094.5620000000001</v>
      </c>
      <c r="I41" s="24">
        <f>VLOOKUP($A41&amp;I$5,SFm_ip_results!$A$5:$R$1444,12,FALSE)+VLOOKUP($A41&amp;I$5,SFm_ip_results!$A$5:$R$1444,17,FALSE)</f>
        <v>567.73580000000004</v>
      </c>
      <c r="J41" s="21">
        <f>VLOOKUP($A41&amp;J$5,SFm_ip_results!$A$5:$Y$1444,24,FALSE)</f>
        <v>9.8402399999999997</v>
      </c>
      <c r="K41" s="21">
        <f>VLOOKUP($A41&amp;K$5,SFm_ip_results!$A$5:$Y$1444,24,FALSE)</f>
        <v>120.328</v>
      </c>
      <c r="L41" s="21">
        <f>VLOOKUP($A41&amp;L$5,SFm_ip_results!$A$5:$Y$1444,24,FALSE)</f>
        <v>130.565</v>
      </c>
      <c r="M41" s="21">
        <f>VLOOKUP($A41&amp;M$5,SFm_ip_results!$A$5:$Y$1444,24,FALSE)</f>
        <v>147.363</v>
      </c>
      <c r="N41" s="21">
        <f>VLOOKUP($A41&amp;N$5,SFm_ip_results!$A$5:$Y$1444,24,FALSE)</f>
        <v>156.23099999999999</v>
      </c>
      <c r="O41" s="33">
        <f t="shared" si="19"/>
        <v>36</v>
      </c>
      <c r="P41" s="10">
        <v>1008.4000019039491</v>
      </c>
      <c r="Q41" s="14">
        <v>161.58350658616385</v>
      </c>
      <c r="S41" s="20">
        <v>0.02</v>
      </c>
      <c r="T41" s="20">
        <v>0.21875849374049944</v>
      </c>
      <c r="U41" s="20">
        <v>0.02</v>
      </c>
      <c r="V41" s="20">
        <v>0.46995677580026962</v>
      </c>
      <c r="W41" s="20">
        <v>0.27128473045923096</v>
      </c>
      <c r="X41" s="20">
        <f t="shared" si="5"/>
        <v>1</v>
      </c>
      <c r="Z41" s="10">
        <f t="shared" si="6"/>
        <v>1008.3997572097535</v>
      </c>
      <c r="AA41" s="14">
        <f t="shared" si="7"/>
        <v>140.76820191143807</v>
      </c>
      <c r="AC41" s="20">
        <f t="shared" si="8"/>
        <v>2.4265588571825703E-7</v>
      </c>
      <c r="AD41" s="20">
        <f t="shared" si="9"/>
        <v>0.12882072628883123</v>
      </c>
      <c r="AE41" s="20">
        <f t="shared" si="10"/>
        <v>0.12882096894471695</v>
      </c>
      <c r="AF41" s="36">
        <f t="shared" si="11"/>
        <v>206.0717609739809</v>
      </c>
      <c r="AG41" s="43">
        <f t="shared" si="12"/>
        <v>8.5791563605154955E-2</v>
      </c>
      <c r="AI41" s="58">
        <f t="shared" si="13"/>
        <v>-208.07199809605083</v>
      </c>
      <c r="AJ41" s="58">
        <f t="shared" si="0"/>
        <v>-365.55899809605091</v>
      </c>
      <c r="AK41" s="58">
        <f t="shared" si="1"/>
        <v>253.88830190394913</v>
      </c>
      <c r="AL41" s="58">
        <f t="shared" si="2"/>
        <v>-86.161998096050979</v>
      </c>
      <c r="AM41" s="58">
        <f t="shared" si="3"/>
        <v>440.66420190394911</v>
      </c>
      <c r="AN41" s="36">
        <f t="shared" si="14"/>
        <v>151.74326658616386</v>
      </c>
      <c r="AO41" s="36">
        <f t="shared" si="15"/>
        <v>41.255506586163847</v>
      </c>
      <c r="AP41" s="36">
        <f t="shared" si="16"/>
        <v>31.018506586163852</v>
      </c>
      <c r="AQ41" s="36">
        <f t="shared" si="17"/>
        <v>14.22050658616385</v>
      </c>
      <c r="AR41" s="36">
        <f t="shared" si="18"/>
        <v>5.3525065861638552</v>
      </c>
    </row>
    <row r="42" spans="1:44">
      <c r="A42" t="str">
        <f t="shared" si="4"/>
        <v>SFm1985CZ08</v>
      </c>
      <c r="B42" s="5" t="s">
        <v>27</v>
      </c>
      <c r="C42" s="5">
        <v>1985</v>
      </c>
      <c r="D42" s="5" t="s">
        <v>36</v>
      </c>
      <c r="E42" s="26">
        <f>VLOOKUP($A42&amp;E$5,SFm_ip_results!$A$5:$R$1444,12,FALSE)+VLOOKUP($A42&amp;E$5,SFm_ip_results!$A$5:$R$1444,17,FALSE)</f>
        <v>1722.8789999999999</v>
      </c>
      <c r="F42" s="23">
        <f>VLOOKUP($A42&amp;F$5,SFm_ip_results!$A$5:$R$1444,12,FALSE)+VLOOKUP($A42&amp;F$5,SFm_ip_results!$A$5:$R$1444,17,FALSE)</f>
        <v>1556.896</v>
      </c>
      <c r="G42" s="23">
        <f>VLOOKUP($A42&amp;G$5,SFm_ip_results!$A$5:$R$1444,12,FALSE)+VLOOKUP($A42&amp;G$5,SFm_ip_results!$A$5:$R$1444,17,FALSE)</f>
        <v>1768.375</v>
      </c>
      <c r="H42" s="23">
        <f>VLOOKUP($A42&amp;H$5,SFm_ip_results!$A$5:$R$1444,12,FALSE)+VLOOKUP($A42&amp;H$5,SFm_ip_results!$A$5:$R$1444,17,FALSE)</f>
        <v>981.68999999999994</v>
      </c>
      <c r="I42" s="24">
        <f>VLOOKUP($A42&amp;I$5,SFm_ip_results!$A$5:$R$1444,12,FALSE)+VLOOKUP($A42&amp;I$5,SFm_ip_results!$A$5:$R$1444,17,FALSE)</f>
        <v>1103.944</v>
      </c>
      <c r="J42" s="21">
        <f>VLOOKUP($A42&amp;J$5,SFm_ip_results!$A$5:$Y$1444,24,FALSE)</f>
        <v>170.75700000000001</v>
      </c>
      <c r="K42" s="21">
        <f>VLOOKUP($A42&amp;K$5,SFm_ip_results!$A$5:$Y$1444,24,FALSE)</f>
        <v>128.44999999999999</v>
      </c>
      <c r="L42" s="21">
        <f>VLOOKUP($A42&amp;L$5,SFm_ip_results!$A$5:$Y$1444,24,FALSE)</f>
        <v>155.483</v>
      </c>
      <c r="M42" s="21">
        <f>VLOOKUP($A42&amp;M$5,SFm_ip_results!$A$5:$Y$1444,24,FALSE)</f>
        <v>190.476</v>
      </c>
      <c r="N42" s="21">
        <f>VLOOKUP($A42&amp;N$5,SFm_ip_results!$A$5:$Y$1444,24,FALSE)</f>
        <v>157.709</v>
      </c>
      <c r="O42" s="33">
        <f t="shared" si="19"/>
        <v>37</v>
      </c>
      <c r="P42" s="10">
        <v>1245.3034423737138</v>
      </c>
      <c r="Q42" s="14">
        <v>204.47222408312351</v>
      </c>
      <c r="S42" s="20">
        <v>0.31561468662602249</v>
      </c>
      <c r="T42" s="20">
        <v>0.02</v>
      </c>
      <c r="U42" s="20">
        <v>0.02</v>
      </c>
      <c r="V42" s="20">
        <v>0.62438531337397807</v>
      </c>
      <c r="W42" s="20">
        <v>0.02</v>
      </c>
      <c r="X42" s="20">
        <f t="shared" si="5"/>
        <v>1.0000000000000007</v>
      </c>
      <c r="Z42" s="10">
        <f t="shared" si="6"/>
        <v>1245.3030339656555</v>
      </c>
      <c r="AA42" s="14">
        <f t="shared" si="7"/>
        <v>181.65667399442157</v>
      </c>
      <c r="AC42" s="20">
        <f t="shared" si="8"/>
        <v>3.2795866811152763E-7</v>
      </c>
      <c r="AD42" s="20">
        <f t="shared" si="9"/>
        <v>0.11158263764679743</v>
      </c>
      <c r="AE42" s="20">
        <f t="shared" si="10"/>
        <v>0.11158296560546554</v>
      </c>
      <c r="AF42" s="36">
        <f t="shared" si="11"/>
        <v>225.87435428620753</v>
      </c>
      <c r="AG42" s="43">
        <f t="shared" si="12"/>
        <v>7.4210352380530781E-2</v>
      </c>
      <c r="AI42" s="58">
        <f t="shared" si="13"/>
        <v>-477.57555762628613</v>
      </c>
      <c r="AJ42" s="58">
        <f t="shared" si="0"/>
        <v>-311.59255762628618</v>
      </c>
      <c r="AK42" s="58">
        <f t="shared" si="1"/>
        <v>-523.07155762628622</v>
      </c>
      <c r="AL42" s="58">
        <f t="shared" si="2"/>
        <v>263.61344237371384</v>
      </c>
      <c r="AM42" s="58">
        <f t="shared" si="3"/>
        <v>141.35944237371382</v>
      </c>
      <c r="AN42" s="36">
        <f t="shared" si="14"/>
        <v>33.715224083123502</v>
      </c>
      <c r="AO42" s="36">
        <f t="shared" si="15"/>
        <v>76.022224083123518</v>
      </c>
      <c r="AP42" s="36">
        <f t="shared" si="16"/>
        <v>48.989224083123503</v>
      </c>
      <c r="AQ42" s="36">
        <f t="shared" si="17"/>
        <v>13.996224083123508</v>
      </c>
      <c r="AR42" s="36">
        <f t="shared" si="18"/>
        <v>46.763224083123504</v>
      </c>
    </row>
    <row r="43" spans="1:44">
      <c r="A43" t="str">
        <f t="shared" si="4"/>
        <v>SFm1996CZ08</v>
      </c>
      <c r="B43" s="5" t="s">
        <v>27</v>
      </c>
      <c r="C43" s="5">
        <v>1996</v>
      </c>
      <c r="D43" s="5" t="s">
        <v>36</v>
      </c>
      <c r="E43" s="26">
        <f>VLOOKUP($A43&amp;E$5,SFm_ip_results!$A$5:$R$1444,12,FALSE)+VLOOKUP($A43&amp;E$5,SFm_ip_results!$A$5:$R$1444,17,FALSE)</f>
        <v>1704.114</v>
      </c>
      <c r="F43" s="23">
        <f>VLOOKUP($A43&amp;F$5,SFm_ip_results!$A$5:$R$1444,12,FALSE)+VLOOKUP($A43&amp;F$5,SFm_ip_results!$A$5:$R$1444,17,FALSE)</f>
        <v>1250.377</v>
      </c>
      <c r="G43" s="23">
        <f>VLOOKUP($A43&amp;G$5,SFm_ip_results!$A$5:$R$1444,12,FALSE)+VLOOKUP($A43&amp;G$5,SFm_ip_results!$A$5:$R$1444,17,FALSE)</f>
        <v>1076.3710000000001</v>
      </c>
      <c r="H43" s="23">
        <f>VLOOKUP($A43&amp;H$5,SFm_ip_results!$A$5:$R$1444,12,FALSE)+VLOOKUP($A43&amp;H$5,SFm_ip_results!$A$5:$R$1444,17,FALSE)</f>
        <v>1249.23</v>
      </c>
      <c r="I43" s="24">
        <f>VLOOKUP($A43&amp;I$5,SFm_ip_results!$A$5:$R$1444,12,FALSE)+VLOOKUP($A43&amp;I$5,SFm_ip_results!$A$5:$R$1444,17,FALSE)</f>
        <v>1895.1670000000001</v>
      </c>
      <c r="J43" s="21">
        <f>VLOOKUP($A43&amp;J$5,SFm_ip_results!$A$5:$Y$1444,24,FALSE)</f>
        <v>125.29600000000001</v>
      </c>
      <c r="K43" s="21">
        <f>VLOOKUP($A43&amp;K$5,SFm_ip_results!$A$5:$Y$1444,24,FALSE)</f>
        <v>115.592</v>
      </c>
      <c r="L43" s="21">
        <f>VLOOKUP($A43&amp;L$5,SFm_ip_results!$A$5:$Y$1444,24,FALSE)</f>
        <v>110.15600000000001</v>
      </c>
      <c r="M43" s="21">
        <f>VLOOKUP($A43&amp;M$5,SFm_ip_results!$A$5:$Y$1444,24,FALSE)</f>
        <v>86.613600000000005</v>
      </c>
      <c r="N43" s="21">
        <f>VLOOKUP($A43&amp;N$5,SFm_ip_results!$A$5:$Y$1444,24,FALSE)</f>
        <v>99.927700000000002</v>
      </c>
      <c r="O43" s="33">
        <f t="shared" si="19"/>
        <v>38</v>
      </c>
      <c r="P43" s="10">
        <v>1179.2586676442377</v>
      </c>
      <c r="Q43" s="14">
        <v>178.95546732578978</v>
      </c>
      <c r="S43" s="20">
        <v>0.02</v>
      </c>
      <c r="T43" s="20">
        <v>0.40515675903592835</v>
      </c>
      <c r="U43" s="20">
        <v>0.53484324096407621</v>
      </c>
      <c r="V43" s="20">
        <v>2.0000000000000018E-2</v>
      </c>
      <c r="W43" s="20">
        <v>0.02</v>
      </c>
      <c r="X43" s="20">
        <f t="shared" si="5"/>
        <v>1.0000000000000047</v>
      </c>
      <c r="Z43" s="10">
        <f t="shared" si="6"/>
        <v>1179.2586670128107</v>
      </c>
      <c r="AA43" s="14">
        <f t="shared" si="7"/>
        <v>111.98581814211981</v>
      </c>
      <c r="AC43" s="20">
        <f t="shared" si="8"/>
        <v>5.3544391143134362E-10</v>
      </c>
      <c r="AD43" s="20">
        <f t="shared" si="9"/>
        <v>0.37422522029880889</v>
      </c>
      <c r="AE43" s="20">
        <f t="shared" si="10"/>
        <v>0.3742252208342528</v>
      </c>
      <c r="AF43" s="36">
        <f t="shared" si="11"/>
        <v>662.9995275497597</v>
      </c>
      <c r="AG43" s="43">
        <f t="shared" si="12"/>
        <v>0.28978287258892543</v>
      </c>
      <c r="AI43" s="58">
        <f t="shared" si="13"/>
        <v>-524.85533235576236</v>
      </c>
      <c r="AJ43" s="58">
        <f t="shared" si="0"/>
        <v>-71.118332355762277</v>
      </c>
      <c r="AK43" s="58">
        <f t="shared" si="1"/>
        <v>102.88766764423758</v>
      </c>
      <c r="AL43" s="58">
        <f t="shared" si="2"/>
        <v>-69.971332355762343</v>
      </c>
      <c r="AM43" s="58">
        <f t="shared" si="3"/>
        <v>-715.90833235576247</v>
      </c>
      <c r="AN43" s="36">
        <f t="shared" si="14"/>
        <v>53.659467325789777</v>
      </c>
      <c r="AO43" s="36">
        <f t="shared" si="15"/>
        <v>63.363467325789784</v>
      </c>
      <c r="AP43" s="36">
        <f t="shared" si="16"/>
        <v>68.799467325789777</v>
      </c>
      <c r="AQ43" s="36">
        <f t="shared" si="17"/>
        <v>92.341867325789778</v>
      </c>
      <c r="AR43" s="36">
        <f t="shared" si="18"/>
        <v>79.027767325789782</v>
      </c>
    </row>
    <row r="44" spans="1:44">
      <c r="A44" t="str">
        <f t="shared" si="4"/>
        <v>SFm2003CZ08</v>
      </c>
      <c r="B44" s="5" t="s">
        <v>27</v>
      </c>
      <c r="C44" s="5">
        <v>2003</v>
      </c>
      <c r="D44" s="5" t="s">
        <v>36</v>
      </c>
      <c r="E44" s="26">
        <f>VLOOKUP($A44&amp;E$5,SFm_ip_results!$A$5:$R$1444,12,FALSE)+VLOOKUP($A44&amp;E$5,SFm_ip_results!$A$5:$R$1444,17,FALSE)</f>
        <v>2166.9990000000003</v>
      </c>
      <c r="F44" s="23">
        <f>VLOOKUP($A44&amp;F$5,SFm_ip_results!$A$5:$R$1444,12,FALSE)+VLOOKUP($A44&amp;F$5,SFm_ip_results!$A$5:$R$1444,17,FALSE)</f>
        <v>1908.6089999999999</v>
      </c>
      <c r="G44" s="23">
        <f>VLOOKUP($A44&amp;G$5,SFm_ip_results!$A$5:$R$1444,12,FALSE)+VLOOKUP($A44&amp;G$5,SFm_ip_results!$A$5:$R$1444,17,FALSE)</f>
        <v>1409.2830000000001</v>
      </c>
      <c r="H44" s="23">
        <f>VLOOKUP($A44&amp;H$5,SFm_ip_results!$A$5:$R$1444,12,FALSE)+VLOOKUP($A44&amp;H$5,SFm_ip_results!$A$5:$R$1444,17,FALSE)</f>
        <v>1246.442</v>
      </c>
      <c r="I44" s="24">
        <f>VLOOKUP($A44&amp;I$5,SFm_ip_results!$A$5:$R$1444,12,FALSE)+VLOOKUP($A44&amp;I$5,SFm_ip_results!$A$5:$R$1444,17,FALSE)</f>
        <v>819.76259999999991</v>
      </c>
      <c r="J44" s="21">
        <f>VLOOKUP($A44&amp;J$5,SFm_ip_results!$A$5:$Y$1444,24,FALSE)</f>
        <v>103.968</v>
      </c>
      <c r="K44" s="21">
        <f>VLOOKUP($A44&amp;K$5,SFm_ip_results!$A$5:$Y$1444,24,FALSE)</f>
        <v>129.94399999999999</v>
      </c>
      <c r="L44" s="21">
        <f>VLOOKUP($A44&amp;L$5,SFm_ip_results!$A$5:$Y$1444,24,FALSE)</f>
        <v>111.753</v>
      </c>
      <c r="M44" s="21">
        <f>VLOOKUP($A44&amp;M$5,SFm_ip_results!$A$5:$Y$1444,24,FALSE)</f>
        <v>141.49</v>
      </c>
      <c r="N44" s="21">
        <f>VLOOKUP($A44&amp;N$5,SFm_ip_results!$A$5:$Y$1444,24,FALSE)</f>
        <v>171.63200000000001</v>
      </c>
      <c r="O44" s="33">
        <f t="shared" si="19"/>
        <v>39</v>
      </c>
      <c r="P44" s="10">
        <v>1892.4645422334756</v>
      </c>
      <c r="Q44" s="14">
        <v>167.79471912476021</v>
      </c>
      <c r="S44" s="20">
        <v>0.57879205807210621</v>
      </c>
      <c r="T44" s="20">
        <v>0.22358592278167491</v>
      </c>
      <c r="U44" s="20">
        <v>0.02</v>
      </c>
      <c r="V44" s="20">
        <v>8.8333970906940368E-2</v>
      </c>
      <c r="W44" s="20">
        <v>8.928804823927794E-2</v>
      </c>
      <c r="X44" s="20">
        <f t="shared" si="5"/>
        <v>0.99999999999999944</v>
      </c>
      <c r="Z44" s="10">
        <f t="shared" si="6"/>
        <v>1892.4637494833505</v>
      </c>
      <c r="AA44" s="14">
        <f t="shared" si="7"/>
        <v>119.28762168260945</v>
      </c>
      <c r="AC44" s="20">
        <f t="shared" si="8"/>
        <v>4.188982712927114E-7</v>
      </c>
      <c r="AD44" s="20">
        <f t="shared" si="9"/>
        <v>0.28908595988699937</v>
      </c>
      <c r="AE44" s="20">
        <f t="shared" si="10"/>
        <v>0.28908637878527066</v>
      </c>
      <c r="AF44" s="36">
        <f t="shared" si="11"/>
        <v>480.22105742741758</v>
      </c>
      <c r="AG44" s="43">
        <f t="shared" si="12"/>
        <v>0.15625018116038519</v>
      </c>
      <c r="AI44" s="58">
        <f t="shared" si="13"/>
        <v>-274.53445776652461</v>
      </c>
      <c r="AJ44" s="58">
        <f t="shared" si="0"/>
        <v>-16.144457766524283</v>
      </c>
      <c r="AK44" s="58">
        <f t="shared" si="1"/>
        <v>483.18154223347551</v>
      </c>
      <c r="AL44" s="58">
        <f t="shared" si="2"/>
        <v>646.02254223347563</v>
      </c>
      <c r="AM44" s="58">
        <f t="shared" si="3"/>
        <v>1072.7019422334756</v>
      </c>
      <c r="AN44" s="36">
        <f t="shared" si="14"/>
        <v>63.826719124760203</v>
      </c>
      <c r="AO44" s="36">
        <f t="shared" si="15"/>
        <v>37.850719124760218</v>
      </c>
      <c r="AP44" s="36">
        <f t="shared" si="16"/>
        <v>56.041719124760206</v>
      </c>
      <c r="AQ44" s="36">
        <f t="shared" si="17"/>
        <v>26.304719124760197</v>
      </c>
      <c r="AR44" s="36">
        <f t="shared" si="18"/>
        <v>-3.8372808752397987</v>
      </c>
    </row>
    <row r="45" spans="1:44">
      <c r="A45" t="str">
        <f t="shared" si="4"/>
        <v>SFm2007CZ08</v>
      </c>
      <c r="B45" s="6" t="s">
        <v>27</v>
      </c>
      <c r="C45" s="6">
        <v>2007</v>
      </c>
      <c r="D45" s="6" t="s">
        <v>36</v>
      </c>
      <c r="E45" s="27">
        <f>VLOOKUP($A45&amp;E$5,SFm_ip_results!$A$5:$R$1444,12,FALSE)+VLOOKUP($A45&amp;E$5,SFm_ip_results!$A$5:$R$1444,17,FALSE)</f>
        <v>2379.2110000000002</v>
      </c>
      <c r="F45" s="28">
        <f>VLOOKUP($A45&amp;F$5,SFm_ip_results!$A$5:$R$1444,12,FALSE)+VLOOKUP($A45&amp;F$5,SFm_ip_results!$A$5:$R$1444,17,FALSE)</f>
        <v>1453.4639999999999</v>
      </c>
      <c r="G45" s="28">
        <f>VLOOKUP($A45&amp;G$5,SFm_ip_results!$A$5:$R$1444,12,FALSE)+VLOOKUP($A45&amp;G$5,SFm_ip_results!$A$5:$R$1444,17,FALSE)</f>
        <v>1075.0340000000001</v>
      </c>
      <c r="H45" s="28">
        <f>VLOOKUP($A45&amp;H$5,SFm_ip_results!$A$5:$R$1444,12,FALSE)+VLOOKUP($A45&amp;H$5,SFm_ip_results!$A$5:$R$1444,17,FALSE)</f>
        <v>948.50300000000004</v>
      </c>
      <c r="I45" s="29">
        <f>VLOOKUP($A45&amp;I$5,SFm_ip_results!$A$5:$R$1444,12,FALSE)+VLOOKUP($A45&amp;I$5,SFm_ip_results!$A$5:$R$1444,17,FALSE)</f>
        <v>1075.0309999999999</v>
      </c>
      <c r="J45" s="28">
        <f>VLOOKUP($A45&amp;J$5,SFm_ip_results!$A$5:$Y$1444,24,FALSE)</f>
        <v>105.697</v>
      </c>
      <c r="K45" s="28">
        <f>VLOOKUP($A45&amp;K$5,SFm_ip_results!$A$5:$Y$1444,24,FALSE)</f>
        <v>97.901899999999998</v>
      </c>
      <c r="L45" s="28">
        <f>VLOOKUP($A45&amp;L$5,SFm_ip_results!$A$5:$Y$1444,24,FALSE)</f>
        <v>160.524</v>
      </c>
      <c r="M45" s="28">
        <f>VLOOKUP($A45&amp;M$5,SFm_ip_results!$A$5:$Y$1444,24,FALSE)</f>
        <v>173.88</v>
      </c>
      <c r="N45" s="28">
        <f>VLOOKUP($A45&amp;N$5,SFm_ip_results!$A$5:$Y$1444,24,FALSE)</f>
        <v>162.51900000000001</v>
      </c>
      <c r="O45" s="33">
        <f t="shared" si="19"/>
        <v>40</v>
      </c>
      <c r="P45" s="11">
        <v>1892.4645422334756</v>
      </c>
      <c r="Q45" s="15">
        <v>167.79471912476021</v>
      </c>
      <c r="S45" s="20">
        <v>0.63279588662206154</v>
      </c>
      <c r="T45" s="20">
        <v>0.02</v>
      </c>
      <c r="U45" s="20">
        <v>0.1101482308940553</v>
      </c>
      <c r="V45" s="20">
        <v>0.12184150296497571</v>
      </c>
      <c r="W45" s="20">
        <v>0.11521437951890789</v>
      </c>
      <c r="X45" s="20">
        <f t="shared" si="5"/>
        <v>1.0000000000000004</v>
      </c>
      <c r="Z45" s="11">
        <f t="shared" si="6"/>
        <v>1892.4633681723012</v>
      </c>
      <c r="AA45" s="15">
        <f t="shared" si="7"/>
        <v>126.43442572491274</v>
      </c>
      <c r="AC45" s="20">
        <f t="shared" si="8"/>
        <v>6.2038740922254476E-7</v>
      </c>
      <c r="AD45" s="20">
        <f t="shared" si="9"/>
        <v>0.24649341538034275</v>
      </c>
      <c r="AE45" s="20">
        <f t="shared" si="10"/>
        <v>0.24649403576775197</v>
      </c>
      <c r="AF45" s="36">
        <f t="shared" si="11"/>
        <v>409.46807871966433</v>
      </c>
      <c r="AG45" s="43">
        <f t="shared" si="12"/>
        <v>0.1302311377227903</v>
      </c>
      <c r="AI45" s="58">
        <f t="shared" si="13"/>
        <v>-486.7464577665246</v>
      </c>
      <c r="AJ45" s="58">
        <f t="shared" si="0"/>
        <v>439.0005422334757</v>
      </c>
      <c r="AK45" s="58">
        <f t="shared" si="1"/>
        <v>817.43054223347553</v>
      </c>
      <c r="AL45" s="58">
        <f t="shared" si="2"/>
        <v>943.9615422334756</v>
      </c>
      <c r="AM45" s="58">
        <f t="shared" si="3"/>
        <v>817.43354223347569</v>
      </c>
      <c r="AN45" s="36">
        <f t="shared" si="14"/>
        <v>62.097719124760204</v>
      </c>
      <c r="AO45" s="36">
        <f t="shared" si="15"/>
        <v>69.892819124760209</v>
      </c>
      <c r="AP45" s="36">
        <f t="shared" si="16"/>
        <v>7.2707191247602054</v>
      </c>
      <c r="AQ45" s="36">
        <f t="shared" si="17"/>
        <v>-6.0852808752397891</v>
      </c>
      <c r="AR45" s="36">
        <f t="shared" si="18"/>
        <v>5.2757191247602009</v>
      </c>
    </row>
    <row r="46" spans="1:44">
      <c r="A46" t="str">
        <f t="shared" si="4"/>
        <v>SFm1975CZ09</v>
      </c>
      <c r="B46" s="5" t="s">
        <v>27</v>
      </c>
      <c r="C46" s="5">
        <v>1975</v>
      </c>
      <c r="D46" s="5" t="s">
        <v>37</v>
      </c>
      <c r="E46" s="26">
        <f>VLOOKUP($A46&amp;E$5,SFm_ip_results!$A$5:$R$1444,12,FALSE)+VLOOKUP($A46&amp;E$5,SFm_ip_results!$A$5:$R$1444,17,FALSE)</f>
        <v>1620.204</v>
      </c>
      <c r="F46" s="23">
        <f>VLOOKUP($A46&amp;F$5,SFm_ip_results!$A$5:$R$1444,12,FALSE)+VLOOKUP($A46&amp;F$5,SFm_ip_results!$A$5:$R$1444,17,FALSE)</f>
        <v>1924.172</v>
      </c>
      <c r="G46" s="23">
        <f>VLOOKUP($A46&amp;G$5,SFm_ip_results!$A$5:$R$1444,12,FALSE)+VLOOKUP($A46&amp;G$5,SFm_ip_results!$A$5:$R$1444,17,FALSE)</f>
        <v>1148.329</v>
      </c>
      <c r="H46" s="23">
        <f>VLOOKUP($A46&amp;H$5,SFm_ip_results!$A$5:$R$1444,12,FALSE)+VLOOKUP($A46&amp;H$5,SFm_ip_results!$A$5:$R$1444,17,FALSE)</f>
        <v>1598.5640000000001</v>
      </c>
      <c r="I46" s="24">
        <f>VLOOKUP($A46&amp;I$5,SFm_ip_results!$A$5:$R$1444,12,FALSE)+VLOOKUP($A46&amp;I$5,SFm_ip_results!$A$5:$R$1444,17,FALSE)</f>
        <v>891.65959999999995</v>
      </c>
      <c r="J46" s="21">
        <f>VLOOKUP($A46&amp;J$5,SFm_ip_results!$A$5:$Y$1444,24,FALSE)</f>
        <v>113.28100000000001</v>
      </c>
      <c r="K46" s="21">
        <f>VLOOKUP($A46&amp;K$5,SFm_ip_results!$A$5:$Y$1444,24,FALSE)</f>
        <v>193.434</v>
      </c>
      <c r="L46" s="21">
        <f>VLOOKUP($A46&amp;L$5,SFm_ip_results!$A$5:$Y$1444,24,FALSE)</f>
        <v>172.12899999999999</v>
      </c>
      <c r="M46" s="21">
        <f>VLOOKUP($A46&amp;M$5,SFm_ip_results!$A$5:$Y$1444,24,FALSE)</f>
        <v>176.24600000000001</v>
      </c>
      <c r="N46" s="21">
        <f>VLOOKUP($A46&amp;N$5,SFm_ip_results!$A$5:$Y$1444,24,FALSE)</f>
        <v>237.93199999999999</v>
      </c>
      <c r="O46" s="33">
        <f t="shared" si="19"/>
        <v>41</v>
      </c>
      <c r="P46" s="10">
        <v>1558.7168903782151</v>
      </c>
      <c r="Q46" s="14">
        <v>199.08567896813838</v>
      </c>
      <c r="S46" s="20">
        <v>2.0000014164685172E-2</v>
      </c>
      <c r="T46" s="20">
        <v>0.50770722683090652</v>
      </c>
      <c r="U46" s="20">
        <v>5.9162357457596508E-2</v>
      </c>
      <c r="V46" s="20">
        <v>0.15997526239733872</v>
      </c>
      <c r="W46" s="20">
        <v>0.25315513914947302</v>
      </c>
      <c r="X46" s="20">
        <f t="shared" si="5"/>
        <v>1</v>
      </c>
      <c r="Z46" s="10">
        <f t="shared" si="6"/>
        <v>1558.7168892631857</v>
      </c>
      <c r="AA46" s="14">
        <f t="shared" si="7"/>
        <v>199.08572741081164</v>
      </c>
      <c r="AC46" s="20">
        <f t="shared" si="8"/>
        <v>7.1535077861284435E-10</v>
      </c>
      <c r="AD46" s="20">
        <f t="shared" si="9"/>
        <v>2.4332575554453229E-7</v>
      </c>
      <c r="AE46" s="20">
        <f t="shared" si="10"/>
        <v>2.4404110632314513E-7</v>
      </c>
      <c r="AF46" s="36">
        <f t="shared" si="11"/>
        <v>4.8069749464900728E-4</v>
      </c>
      <c r="AG46" s="43">
        <f t="shared" si="12"/>
        <v>1.3618782921675559E-7</v>
      </c>
      <c r="AI46" s="58">
        <f t="shared" si="13"/>
        <v>-61.487109621784839</v>
      </c>
      <c r="AJ46" s="58">
        <f t="shared" si="0"/>
        <v>-365.45510962178491</v>
      </c>
      <c r="AK46" s="58">
        <f t="shared" si="1"/>
        <v>410.38789037821516</v>
      </c>
      <c r="AL46" s="58">
        <f t="shared" si="2"/>
        <v>-39.847109621784966</v>
      </c>
      <c r="AM46" s="58">
        <f t="shared" si="3"/>
        <v>667.05729037821516</v>
      </c>
      <c r="AN46" s="36">
        <f t="shared" si="14"/>
        <v>85.804678968138376</v>
      </c>
      <c r="AO46" s="36">
        <f t="shared" si="15"/>
        <v>5.6516789681383841</v>
      </c>
      <c r="AP46" s="36">
        <f t="shared" si="16"/>
        <v>26.956678968138391</v>
      </c>
      <c r="AQ46" s="36">
        <f t="shared" si="17"/>
        <v>22.839678968138372</v>
      </c>
      <c r="AR46" s="36">
        <f t="shared" si="18"/>
        <v>-38.846321031861606</v>
      </c>
    </row>
    <row r="47" spans="1:44">
      <c r="A47" t="str">
        <f t="shared" si="4"/>
        <v>SFm1985CZ09</v>
      </c>
      <c r="B47" s="5" t="s">
        <v>27</v>
      </c>
      <c r="C47" s="5">
        <v>1985</v>
      </c>
      <c r="D47" s="5" t="s">
        <v>37</v>
      </c>
      <c r="E47" s="26">
        <f>VLOOKUP($A47&amp;E$5,SFm_ip_results!$A$5:$R$1444,12,FALSE)+VLOOKUP($A47&amp;E$5,SFm_ip_results!$A$5:$R$1444,17,FALSE)</f>
        <v>2155.81</v>
      </c>
      <c r="F47" s="23">
        <f>VLOOKUP($A47&amp;F$5,SFm_ip_results!$A$5:$R$1444,12,FALSE)+VLOOKUP($A47&amp;F$5,SFm_ip_results!$A$5:$R$1444,17,FALSE)</f>
        <v>1315.9009999999998</v>
      </c>
      <c r="G47" s="23">
        <f>VLOOKUP($A47&amp;G$5,SFm_ip_results!$A$5:$R$1444,12,FALSE)+VLOOKUP($A47&amp;G$5,SFm_ip_results!$A$5:$R$1444,17,FALSE)</f>
        <v>1500.972</v>
      </c>
      <c r="H47" s="23">
        <f>VLOOKUP($A47&amp;H$5,SFm_ip_results!$A$5:$R$1444,12,FALSE)+VLOOKUP($A47&amp;H$5,SFm_ip_results!$A$5:$R$1444,17,FALSE)</f>
        <v>1760.9940000000001</v>
      </c>
      <c r="I47" s="24">
        <f>VLOOKUP($A47&amp;I$5,SFm_ip_results!$A$5:$R$1444,12,FALSE)+VLOOKUP($A47&amp;I$5,SFm_ip_results!$A$5:$R$1444,17,FALSE)</f>
        <v>472.67340000000002</v>
      </c>
      <c r="J47" s="21">
        <f>VLOOKUP($A47&amp;J$5,SFm_ip_results!$A$5:$Y$1444,24,FALSE)</f>
        <v>243.65</v>
      </c>
      <c r="K47" s="21">
        <f>VLOOKUP($A47&amp;K$5,SFm_ip_results!$A$5:$Y$1444,24,FALSE)</f>
        <v>128.553</v>
      </c>
      <c r="L47" s="21">
        <f>VLOOKUP($A47&amp;L$5,SFm_ip_results!$A$5:$Y$1444,24,FALSE)</f>
        <v>166.58099999999999</v>
      </c>
      <c r="M47" s="21">
        <f>VLOOKUP($A47&amp;M$5,SFm_ip_results!$A$5:$Y$1444,24,FALSE)</f>
        <v>145.52000000000001</v>
      </c>
      <c r="N47" s="21">
        <f>VLOOKUP($A47&amp;N$5,SFm_ip_results!$A$5:$Y$1444,24,FALSE)</f>
        <v>311.476</v>
      </c>
      <c r="O47" s="33">
        <f t="shared" si="19"/>
        <v>42</v>
      </c>
      <c r="P47" s="10">
        <v>1321.69672187479</v>
      </c>
      <c r="Q47" s="14">
        <v>209.29960574106821</v>
      </c>
      <c r="S47" s="20">
        <v>0.15732359452189476</v>
      </c>
      <c r="T47" s="20">
        <v>0.18621182691898489</v>
      </c>
      <c r="U47" s="20">
        <v>0.19401098996624913</v>
      </c>
      <c r="V47" s="20">
        <v>0.17674638177971436</v>
      </c>
      <c r="W47" s="20">
        <v>0.28570720681315698</v>
      </c>
      <c r="X47" s="20">
        <f t="shared" si="5"/>
        <v>1</v>
      </c>
      <c r="Z47" s="10">
        <f t="shared" si="6"/>
        <v>1321.6966858770502</v>
      </c>
      <c r="AA47" s="14">
        <f t="shared" si="7"/>
        <v>209.29959893666256</v>
      </c>
      <c r="AC47" s="20">
        <f t="shared" si="8"/>
        <v>2.7236006006070568E-8</v>
      </c>
      <c r="AD47" s="20">
        <f t="shared" si="9"/>
        <v>3.2510360514770298E-8</v>
      </c>
      <c r="AE47" s="20">
        <f t="shared" si="10"/>
        <v>5.9746366520840866E-8</v>
      </c>
      <c r="AF47" s="36">
        <f t="shared" si="11"/>
        <v>1.0336135568422833E-4</v>
      </c>
      <c r="AG47" s="43">
        <f t="shared" si="12"/>
        <v>3.0456270621609539E-8</v>
      </c>
      <c r="AI47" s="58">
        <f t="shared" si="13"/>
        <v>-834.11327812520994</v>
      </c>
      <c r="AJ47" s="58">
        <f t="shared" si="0"/>
        <v>5.7957218747901607</v>
      </c>
      <c r="AK47" s="58">
        <f t="shared" si="1"/>
        <v>-179.27527812520998</v>
      </c>
      <c r="AL47" s="58">
        <f t="shared" si="2"/>
        <v>-439.29727812521014</v>
      </c>
      <c r="AM47" s="58">
        <f t="shared" si="3"/>
        <v>849.02332187478999</v>
      </c>
      <c r="AN47" s="36">
        <f t="shared" si="14"/>
        <v>-34.3503942589318</v>
      </c>
      <c r="AO47" s="36">
        <f t="shared" si="15"/>
        <v>80.746605741068208</v>
      </c>
      <c r="AP47" s="36">
        <f t="shared" si="16"/>
        <v>42.718605741068217</v>
      </c>
      <c r="AQ47" s="36">
        <f t="shared" si="17"/>
        <v>63.779605741068195</v>
      </c>
      <c r="AR47" s="36">
        <f t="shared" si="18"/>
        <v>-102.17639425893179</v>
      </c>
    </row>
    <row r="48" spans="1:44">
      <c r="A48" t="str">
        <f t="shared" si="4"/>
        <v>SFm1996CZ09</v>
      </c>
      <c r="B48" s="5" t="s">
        <v>27</v>
      </c>
      <c r="C48" s="5">
        <v>1996</v>
      </c>
      <c r="D48" s="5" t="s">
        <v>37</v>
      </c>
      <c r="E48" s="26">
        <f>VLOOKUP($A48&amp;E$5,SFm_ip_results!$A$5:$R$1444,12,FALSE)+VLOOKUP($A48&amp;E$5,SFm_ip_results!$A$5:$R$1444,17,FALSE)</f>
        <v>2034.566</v>
      </c>
      <c r="F48" s="23">
        <f>VLOOKUP($A48&amp;F$5,SFm_ip_results!$A$5:$R$1444,12,FALSE)+VLOOKUP($A48&amp;F$5,SFm_ip_results!$A$5:$R$1444,17,FALSE)</f>
        <v>1511.2850000000001</v>
      </c>
      <c r="G48" s="23">
        <f>VLOOKUP($A48&amp;G$5,SFm_ip_results!$A$5:$R$1444,12,FALSE)+VLOOKUP($A48&amp;G$5,SFm_ip_results!$A$5:$R$1444,17,FALSE)</f>
        <v>2377.7420000000002</v>
      </c>
      <c r="H48" s="23">
        <f>VLOOKUP($A48&amp;H$5,SFm_ip_results!$A$5:$R$1444,12,FALSE)+VLOOKUP($A48&amp;H$5,SFm_ip_results!$A$5:$R$1444,17,FALSE)</f>
        <v>1777.01</v>
      </c>
      <c r="I48" s="24">
        <f>VLOOKUP($A48&amp;I$5,SFm_ip_results!$A$5:$R$1444,12,FALSE)+VLOOKUP($A48&amp;I$5,SFm_ip_results!$A$5:$R$1444,17,FALSE)</f>
        <v>1918.8100000000002</v>
      </c>
      <c r="J48" s="21">
        <f>VLOOKUP($A48&amp;J$5,SFm_ip_results!$A$5:$Y$1444,24,FALSE)</f>
        <v>153.02000000000001</v>
      </c>
      <c r="K48" s="21">
        <f>VLOOKUP($A48&amp;K$5,SFm_ip_results!$A$5:$Y$1444,24,FALSE)</f>
        <v>129.66399999999999</v>
      </c>
      <c r="L48" s="21">
        <f>VLOOKUP($A48&amp;L$5,SFm_ip_results!$A$5:$Y$1444,24,FALSE)</f>
        <v>106.405</v>
      </c>
      <c r="M48" s="21">
        <f>VLOOKUP($A48&amp;M$5,SFm_ip_results!$A$5:$Y$1444,24,FALSE)</f>
        <v>153.93799999999999</v>
      </c>
      <c r="N48" s="21">
        <f>VLOOKUP($A48&amp;N$5,SFm_ip_results!$A$5:$Y$1444,24,FALSE)</f>
        <v>165.36799999999999</v>
      </c>
      <c r="O48" s="33">
        <f t="shared" si="19"/>
        <v>43</v>
      </c>
      <c r="P48" s="10">
        <v>1746.3302468090872</v>
      </c>
      <c r="Q48" s="14">
        <v>197.53284227865586</v>
      </c>
      <c r="S48" s="20">
        <v>0.02</v>
      </c>
      <c r="T48" s="20">
        <v>0.34092279401697873</v>
      </c>
      <c r="U48" s="20">
        <v>0.02</v>
      </c>
      <c r="V48" s="20">
        <v>0.31762307149739832</v>
      </c>
      <c r="W48" s="20">
        <v>0.30145413448540526</v>
      </c>
      <c r="X48" s="20">
        <f t="shared" si="5"/>
        <v>0.99999999999978229</v>
      </c>
      <c r="Z48" s="10">
        <f t="shared" si="6"/>
        <v>1746.3302468294821</v>
      </c>
      <c r="AA48" s="14">
        <f t="shared" si="7"/>
        <v>148.13904085516651</v>
      </c>
      <c r="AC48" s="20">
        <f t="shared" si="8"/>
        <v>1.1678658040636947E-11</v>
      </c>
      <c r="AD48" s="20">
        <f t="shared" si="9"/>
        <v>0.25005361566058182</v>
      </c>
      <c r="AE48" s="20">
        <f t="shared" si="10"/>
        <v>0.25005361567226048</v>
      </c>
      <c r="AF48" s="36">
        <f t="shared" si="11"/>
        <v>488.99863411293956</v>
      </c>
      <c r="AG48" s="43">
        <f t="shared" si="12"/>
        <v>0.15219820304954287</v>
      </c>
      <c r="AI48" s="58">
        <f t="shared" si="13"/>
        <v>-288.23575319091287</v>
      </c>
      <c r="AJ48" s="58">
        <f t="shared" si="0"/>
        <v>235.04524680908708</v>
      </c>
      <c r="AK48" s="58">
        <f t="shared" si="1"/>
        <v>-631.41175319091303</v>
      </c>
      <c r="AL48" s="58">
        <f t="shared" si="2"/>
        <v>-30.679753190912834</v>
      </c>
      <c r="AM48" s="58">
        <f t="shared" si="3"/>
        <v>-172.47975319091302</v>
      </c>
      <c r="AN48" s="36">
        <f t="shared" si="14"/>
        <v>44.512842278655853</v>
      </c>
      <c r="AO48" s="36">
        <f t="shared" si="15"/>
        <v>67.868842278655876</v>
      </c>
      <c r="AP48" s="36">
        <f t="shared" si="16"/>
        <v>91.127842278655862</v>
      </c>
      <c r="AQ48" s="36">
        <f t="shared" si="17"/>
        <v>43.594842278655875</v>
      </c>
      <c r="AR48" s="36">
        <f t="shared" si="18"/>
        <v>32.164842278655868</v>
      </c>
    </row>
    <row r="49" spans="1:44">
      <c r="A49" t="str">
        <f t="shared" si="4"/>
        <v>SFm2003CZ09</v>
      </c>
      <c r="B49" s="5" t="s">
        <v>27</v>
      </c>
      <c r="C49" s="5">
        <v>2003</v>
      </c>
      <c r="D49" s="5" t="s">
        <v>37</v>
      </c>
      <c r="E49" s="26">
        <f>VLOOKUP($A49&amp;E$5,SFm_ip_results!$A$5:$R$1444,12,FALSE)+VLOOKUP($A49&amp;E$5,SFm_ip_results!$A$5:$R$1444,17,FALSE)</f>
        <v>3979.0680000000002</v>
      </c>
      <c r="F49" s="23">
        <f>VLOOKUP($A49&amp;F$5,SFm_ip_results!$A$5:$R$1444,12,FALSE)+VLOOKUP($A49&amp;F$5,SFm_ip_results!$A$5:$R$1444,17,FALSE)</f>
        <v>2531.7000000000003</v>
      </c>
      <c r="G49" s="23">
        <f>VLOOKUP($A49&amp;G$5,SFm_ip_results!$A$5:$R$1444,12,FALSE)+VLOOKUP($A49&amp;G$5,SFm_ip_results!$A$5:$R$1444,17,FALSE)</f>
        <v>2162.73</v>
      </c>
      <c r="H49" s="23">
        <f>VLOOKUP($A49&amp;H$5,SFm_ip_results!$A$5:$R$1444,12,FALSE)+VLOOKUP($A49&amp;H$5,SFm_ip_results!$A$5:$R$1444,17,FALSE)</f>
        <v>1268.7890000000002</v>
      </c>
      <c r="I49" s="24">
        <f>VLOOKUP($A49&amp;I$5,SFm_ip_results!$A$5:$R$1444,12,FALSE)+VLOOKUP($A49&amp;I$5,SFm_ip_results!$A$5:$R$1444,17,FALSE)</f>
        <v>1468.09</v>
      </c>
      <c r="J49" s="21">
        <f>VLOOKUP($A49&amp;J$5,SFm_ip_results!$A$5:$Y$1444,24,FALSE)</f>
        <v>134.92599999999999</v>
      </c>
      <c r="K49" s="21">
        <f>VLOOKUP($A49&amp;K$5,SFm_ip_results!$A$5:$Y$1444,24,FALSE)</f>
        <v>153.44200000000001</v>
      </c>
      <c r="L49" s="21">
        <f>VLOOKUP($A49&amp;L$5,SFm_ip_results!$A$5:$Y$1444,24,FALSE)</f>
        <v>141.459</v>
      </c>
      <c r="M49" s="21">
        <f>VLOOKUP($A49&amp;M$5,SFm_ip_results!$A$5:$Y$1444,24,FALSE)</f>
        <v>218.244</v>
      </c>
      <c r="N49" s="21">
        <f>VLOOKUP($A49&amp;N$5,SFm_ip_results!$A$5:$Y$1444,24,FALSE)</f>
        <v>74.108099999999993</v>
      </c>
      <c r="O49" s="33">
        <f t="shared" si="19"/>
        <v>44</v>
      </c>
      <c r="P49" s="10">
        <v>1804.4042133855905</v>
      </c>
      <c r="Q49" s="14">
        <v>213.23094599532828</v>
      </c>
      <c r="S49" s="20">
        <v>0.02</v>
      </c>
      <c r="T49" s="20">
        <v>0.3638773380975337</v>
      </c>
      <c r="U49" s="20">
        <v>1.999999999999999E-2</v>
      </c>
      <c r="V49" s="20">
        <v>0.57612266078333607</v>
      </c>
      <c r="W49" s="20">
        <v>0.02</v>
      </c>
      <c r="X49" s="20">
        <f t="shared" si="5"/>
        <v>0.99999999888086977</v>
      </c>
      <c r="Z49" s="10">
        <f t="shared" si="6"/>
        <v>1804.4041115141542</v>
      </c>
      <c r="AA49" s="14">
        <f t="shared" si="7"/>
        <v>188.57924249236015</v>
      </c>
      <c r="AC49" s="20">
        <f t="shared" si="8"/>
        <v>5.6457103991824908E-8</v>
      </c>
      <c r="AD49" s="20">
        <f t="shared" si="9"/>
        <v>0.11561034627454225</v>
      </c>
      <c r="AE49" s="20">
        <f t="shared" si="10"/>
        <v>0.11561040273164624</v>
      </c>
      <c r="AF49" s="36">
        <f t="shared" si="11"/>
        <v>244.05196655082082</v>
      </c>
      <c r="AG49" s="43">
        <f t="shared" si="12"/>
        <v>6.6474927085338809E-2</v>
      </c>
      <c r="AI49" s="58">
        <f t="shared" si="13"/>
        <v>-2174.6637866144097</v>
      </c>
      <c r="AJ49" s="58">
        <f t="shared" si="0"/>
        <v>-727.29578661440974</v>
      </c>
      <c r="AK49" s="58">
        <f t="shared" si="1"/>
        <v>-358.32578661440948</v>
      </c>
      <c r="AL49" s="58">
        <f t="shared" si="2"/>
        <v>535.61521338559032</v>
      </c>
      <c r="AM49" s="58">
        <f t="shared" si="3"/>
        <v>336.31421338559062</v>
      </c>
      <c r="AN49" s="36">
        <f t="shared" si="14"/>
        <v>78.304945995328296</v>
      </c>
      <c r="AO49" s="36">
        <f t="shared" si="15"/>
        <v>59.788945995328277</v>
      </c>
      <c r="AP49" s="36">
        <f t="shared" si="16"/>
        <v>71.771945995328281</v>
      </c>
      <c r="AQ49" s="36">
        <f t="shared" si="17"/>
        <v>-5.0130540046717158</v>
      </c>
      <c r="AR49" s="36">
        <f t="shared" si="18"/>
        <v>139.1228459953283</v>
      </c>
    </row>
    <row r="50" spans="1:44">
      <c r="A50" t="str">
        <f t="shared" si="4"/>
        <v>SFm2007CZ09</v>
      </c>
      <c r="B50" s="6" t="s">
        <v>27</v>
      </c>
      <c r="C50" s="6">
        <v>2007</v>
      </c>
      <c r="D50" s="6" t="s">
        <v>37</v>
      </c>
      <c r="E50" s="27">
        <f>VLOOKUP($A50&amp;E$5,SFm_ip_results!$A$5:$R$1444,12,FALSE)+VLOOKUP($A50&amp;E$5,SFm_ip_results!$A$5:$R$1444,17,FALSE)</f>
        <v>2006.846</v>
      </c>
      <c r="F50" s="28">
        <f>VLOOKUP($A50&amp;F$5,SFm_ip_results!$A$5:$R$1444,12,FALSE)+VLOOKUP($A50&amp;F$5,SFm_ip_results!$A$5:$R$1444,17,FALSE)</f>
        <v>1903.5309999999999</v>
      </c>
      <c r="G50" s="28">
        <f>VLOOKUP($A50&amp;G$5,SFm_ip_results!$A$5:$R$1444,12,FALSE)+VLOOKUP($A50&amp;G$5,SFm_ip_results!$A$5:$R$1444,17,FALSE)</f>
        <v>1617.3979999999999</v>
      </c>
      <c r="H50" s="28">
        <f>VLOOKUP($A50&amp;H$5,SFm_ip_results!$A$5:$R$1444,12,FALSE)+VLOOKUP($A50&amp;H$5,SFm_ip_results!$A$5:$R$1444,17,FALSE)</f>
        <v>1383.287</v>
      </c>
      <c r="I50" s="29">
        <f>VLOOKUP($A50&amp;I$5,SFm_ip_results!$A$5:$R$1444,12,FALSE)+VLOOKUP($A50&amp;I$5,SFm_ip_results!$A$5:$R$1444,17,FALSE)</f>
        <v>1099.8219999999999</v>
      </c>
      <c r="J50" s="28">
        <f>VLOOKUP($A50&amp;J$5,SFm_ip_results!$A$5:$Y$1444,24,FALSE)</f>
        <v>152.29599999999999</v>
      </c>
      <c r="K50" s="28">
        <f>VLOOKUP($A50&amp;K$5,SFm_ip_results!$A$5:$Y$1444,24,FALSE)</f>
        <v>197.71799999999999</v>
      </c>
      <c r="L50" s="28">
        <f>VLOOKUP($A50&amp;L$5,SFm_ip_results!$A$5:$Y$1444,24,FALSE)</f>
        <v>140.30099999999999</v>
      </c>
      <c r="M50" s="28">
        <f>VLOOKUP($A50&amp;M$5,SFm_ip_results!$A$5:$Y$1444,24,FALSE)</f>
        <v>134.36099999999999</v>
      </c>
      <c r="N50" s="28">
        <f>VLOOKUP($A50&amp;N$5,SFm_ip_results!$A$5:$Y$1444,24,FALSE)</f>
        <v>215.98099999999999</v>
      </c>
      <c r="O50" s="33">
        <f t="shared" si="19"/>
        <v>45</v>
      </c>
      <c r="P50" s="11">
        <v>1804.4042133855905</v>
      </c>
      <c r="Q50" s="15">
        <v>213.23094599532828</v>
      </c>
      <c r="S50" s="20">
        <v>0.02</v>
      </c>
      <c r="T50" s="20">
        <v>0.83415844239080406</v>
      </c>
      <c r="U50" s="20">
        <v>0.02</v>
      </c>
      <c r="V50" s="20">
        <v>0.02</v>
      </c>
      <c r="W50" s="20">
        <v>0.10584155760919585</v>
      </c>
      <c r="X50" s="20">
        <f t="shared" si="5"/>
        <v>1</v>
      </c>
      <c r="Z50" s="11">
        <f t="shared" si="6"/>
        <v>1804.4039475754705</v>
      </c>
      <c r="AA50" s="15">
        <f t="shared" si="7"/>
        <v>196.3270643666167</v>
      </c>
      <c r="AC50" s="20">
        <f t="shared" si="8"/>
        <v>1.4731184849736678E-7</v>
      </c>
      <c r="AD50" s="20">
        <f t="shared" si="9"/>
        <v>7.9274992425733215E-2</v>
      </c>
      <c r="AE50" s="20">
        <f t="shared" si="10"/>
        <v>7.9275139737581712E-2</v>
      </c>
      <c r="AF50" s="36">
        <f t="shared" si="11"/>
        <v>167.34869393436475</v>
      </c>
      <c r="AG50" s="43">
        <f t="shared" si="12"/>
        <v>4.4649632815688907E-2</v>
      </c>
      <c r="AI50" s="58">
        <f t="shared" si="13"/>
        <v>-202.44178661440947</v>
      </c>
      <c r="AJ50" s="58">
        <f t="shared" si="0"/>
        <v>-99.126786614409411</v>
      </c>
      <c r="AK50" s="58">
        <f t="shared" si="1"/>
        <v>187.00621338559063</v>
      </c>
      <c r="AL50" s="58">
        <f t="shared" si="2"/>
        <v>421.1172133855905</v>
      </c>
      <c r="AM50" s="58">
        <f t="shared" si="3"/>
        <v>704.58221338559065</v>
      </c>
      <c r="AN50" s="36">
        <f t="shared" si="14"/>
        <v>60.934945995328292</v>
      </c>
      <c r="AO50" s="36">
        <f t="shared" si="15"/>
        <v>15.512945995328295</v>
      </c>
      <c r="AP50" s="36">
        <f t="shared" si="16"/>
        <v>72.929945995328296</v>
      </c>
      <c r="AQ50" s="36">
        <f t="shared" si="17"/>
        <v>78.869945995328294</v>
      </c>
      <c r="AR50" s="36">
        <f t="shared" si="18"/>
        <v>-2.7500540046717106</v>
      </c>
    </row>
    <row r="51" spans="1:44">
      <c r="A51" t="str">
        <f t="shared" si="4"/>
        <v>SFm1975CZ10</v>
      </c>
      <c r="B51" s="5" t="s">
        <v>27</v>
      </c>
      <c r="C51" s="5">
        <v>1975</v>
      </c>
      <c r="D51" s="5" t="s">
        <v>38</v>
      </c>
      <c r="E51" s="26">
        <f>VLOOKUP($A51&amp;E$5,SFm_ip_results!$A$5:$R$1444,12,FALSE)+VLOOKUP($A51&amp;E$5,SFm_ip_results!$A$5:$R$1444,17,FALSE)</f>
        <v>1161.4069999999999</v>
      </c>
      <c r="F51" s="23">
        <f>VLOOKUP($A51&amp;F$5,SFm_ip_results!$A$5:$R$1444,12,FALSE)+VLOOKUP($A51&amp;F$5,SFm_ip_results!$A$5:$R$1444,17,FALSE)</f>
        <v>1597.93</v>
      </c>
      <c r="G51" s="23">
        <f>VLOOKUP($A51&amp;G$5,SFm_ip_results!$A$5:$R$1444,12,FALSE)+VLOOKUP($A51&amp;G$5,SFm_ip_results!$A$5:$R$1444,17,FALSE)</f>
        <v>1014.217</v>
      </c>
      <c r="H51" s="23">
        <f>VLOOKUP($A51&amp;H$5,SFm_ip_results!$A$5:$R$1444,12,FALSE)+VLOOKUP($A51&amp;H$5,SFm_ip_results!$A$5:$R$1444,17,FALSE)</f>
        <v>412.01659999999998</v>
      </c>
      <c r="I51" s="24">
        <f>VLOOKUP($A51&amp;I$5,SFm_ip_results!$A$5:$R$1444,12,FALSE)+VLOOKUP($A51&amp;I$5,SFm_ip_results!$A$5:$R$1444,17,FALSE)</f>
        <v>51.599630000000005</v>
      </c>
      <c r="J51" s="21">
        <f>VLOOKUP($A51&amp;J$5,SFm_ip_results!$A$5:$Y$1444,24,FALSE)</f>
        <v>53.335599999999999</v>
      </c>
      <c r="K51" s="21">
        <f>VLOOKUP($A51&amp;K$5,SFm_ip_results!$A$5:$Y$1444,24,FALSE)</f>
        <v>216.99100000000001</v>
      </c>
      <c r="L51" s="21">
        <f>VLOOKUP($A51&amp;L$5,SFm_ip_results!$A$5:$Y$1444,24,FALSE)</f>
        <v>175.9</v>
      </c>
      <c r="M51" s="21">
        <f>VLOOKUP($A51&amp;M$5,SFm_ip_results!$A$5:$Y$1444,24,FALSE)</f>
        <v>252.352</v>
      </c>
      <c r="N51" s="21">
        <f>VLOOKUP($A51&amp;N$5,SFm_ip_results!$A$5:$Y$1444,24,FALSE)</f>
        <v>274.40199999999999</v>
      </c>
      <c r="O51" s="33">
        <f t="shared" si="19"/>
        <v>46</v>
      </c>
      <c r="P51" s="10">
        <v>1231.57060125719</v>
      </c>
      <c r="Q51" s="14">
        <v>218.4215604329101</v>
      </c>
      <c r="S51" s="20">
        <v>2.0045707274644817E-2</v>
      </c>
      <c r="T51" s="20">
        <v>0.6441768165657471</v>
      </c>
      <c r="U51" s="20">
        <v>0.11813605585764644</v>
      </c>
      <c r="V51" s="20">
        <v>0.13286097597000451</v>
      </c>
      <c r="W51" s="20">
        <v>8.4780444331958305E-2</v>
      </c>
      <c r="X51" s="20">
        <f t="shared" si="5"/>
        <v>1.0000000000000013</v>
      </c>
      <c r="Z51" s="10">
        <f t="shared" si="6"/>
        <v>1231.5618485580101</v>
      </c>
      <c r="AA51" s="14">
        <f t="shared" si="7"/>
        <v>218.42151014725621</v>
      </c>
      <c r="AC51" s="20">
        <f t="shared" si="8"/>
        <v>7.1069406585300143E-6</v>
      </c>
      <c r="AD51" s="20">
        <f t="shared" si="9"/>
        <v>2.3022294037833291E-7</v>
      </c>
      <c r="AE51" s="20">
        <f t="shared" si="10"/>
        <v>7.3371635989083472E-6</v>
      </c>
      <c r="AF51" s="36">
        <f t="shared" si="11"/>
        <v>9.2505271533781293E-3</v>
      </c>
      <c r="AG51" s="43">
        <f t="shared" si="12"/>
        <v>2.7256054406409173E-6</v>
      </c>
      <c r="AI51" s="58">
        <f t="shared" si="13"/>
        <v>70.163601257190066</v>
      </c>
      <c r="AJ51" s="58">
        <f t="shared" si="0"/>
        <v>-366.35939874281007</v>
      </c>
      <c r="AK51" s="58">
        <f t="shared" si="1"/>
        <v>217.35360125719001</v>
      </c>
      <c r="AL51" s="58">
        <f t="shared" si="2"/>
        <v>819.55400125719007</v>
      </c>
      <c r="AM51" s="58">
        <f t="shared" si="3"/>
        <v>1179.9709712571901</v>
      </c>
      <c r="AN51" s="36">
        <f t="shared" si="14"/>
        <v>165.0859604329101</v>
      </c>
      <c r="AO51" s="36">
        <f t="shared" si="15"/>
        <v>1.4305604329100845</v>
      </c>
      <c r="AP51" s="36">
        <f t="shared" si="16"/>
        <v>42.521560432910093</v>
      </c>
      <c r="AQ51" s="36">
        <f t="shared" si="17"/>
        <v>-33.930439567089905</v>
      </c>
      <c r="AR51" s="36">
        <f t="shared" si="18"/>
        <v>-55.980439567089888</v>
      </c>
    </row>
    <row r="52" spans="1:44">
      <c r="A52" t="str">
        <f t="shared" si="4"/>
        <v>SFm1985CZ10</v>
      </c>
      <c r="B52" s="5" t="s">
        <v>27</v>
      </c>
      <c r="C52" s="5">
        <v>1985</v>
      </c>
      <c r="D52" s="5" t="s">
        <v>38</v>
      </c>
      <c r="E52" s="26">
        <f>VLOOKUP($A52&amp;E$5,SFm_ip_results!$A$5:$R$1444,12,FALSE)+VLOOKUP($A52&amp;E$5,SFm_ip_results!$A$5:$R$1444,17,FALSE)</f>
        <v>1192.5449999999998</v>
      </c>
      <c r="F52" s="23">
        <f>VLOOKUP($A52&amp;F$5,SFm_ip_results!$A$5:$R$1444,12,FALSE)+VLOOKUP($A52&amp;F$5,SFm_ip_results!$A$5:$R$1444,17,FALSE)</f>
        <v>1367.5829999999999</v>
      </c>
      <c r="G52" s="23">
        <f>VLOOKUP($A52&amp;G$5,SFm_ip_results!$A$5:$R$1444,12,FALSE)+VLOOKUP($A52&amp;G$5,SFm_ip_results!$A$5:$R$1444,17,FALSE)</f>
        <v>1574.752</v>
      </c>
      <c r="H52" s="23">
        <f>VLOOKUP($A52&amp;H$5,SFm_ip_results!$A$5:$R$1444,12,FALSE)+VLOOKUP($A52&amp;H$5,SFm_ip_results!$A$5:$R$1444,17,FALSE)</f>
        <v>374.21</v>
      </c>
      <c r="I52" s="24">
        <f>VLOOKUP($A52&amp;I$5,SFm_ip_results!$A$5:$R$1444,12,FALSE)+VLOOKUP($A52&amp;I$5,SFm_ip_results!$A$5:$R$1444,17,FALSE)</f>
        <v>32.245149999999995</v>
      </c>
      <c r="J52" s="21">
        <f>VLOOKUP($A52&amp;J$5,SFm_ip_results!$A$5:$Y$1444,24,FALSE)</f>
        <v>191.911</v>
      </c>
      <c r="K52" s="21">
        <f>VLOOKUP($A52&amp;K$5,SFm_ip_results!$A$5:$Y$1444,24,FALSE)</f>
        <v>156.93100000000001</v>
      </c>
      <c r="L52" s="21">
        <f>VLOOKUP($A52&amp;L$5,SFm_ip_results!$A$5:$Y$1444,24,FALSE)</f>
        <v>349.92700000000002</v>
      </c>
      <c r="M52" s="21">
        <f>VLOOKUP($A52&amp;M$5,SFm_ip_results!$A$5:$Y$1444,24,FALSE)</f>
        <v>248.965</v>
      </c>
      <c r="N52" s="21">
        <f>VLOOKUP($A52&amp;N$5,SFm_ip_results!$A$5:$Y$1444,24,FALSE)</f>
        <v>212.27</v>
      </c>
      <c r="O52" s="33">
        <f t="shared" si="19"/>
        <v>47</v>
      </c>
      <c r="P52" s="10">
        <v>1212.477594710773</v>
      </c>
      <c r="Q52" s="14">
        <v>239.49285453501645</v>
      </c>
      <c r="S52" s="20">
        <v>0.3304713511212321</v>
      </c>
      <c r="T52" s="20">
        <v>0.21613808150097863</v>
      </c>
      <c r="U52" s="20">
        <v>0.30928793495457829</v>
      </c>
      <c r="V52" s="20">
        <v>9.0915299988270831E-2</v>
      </c>
      <c r="W52" s="20">
        <v>5.3187332434940629E-2</v>
      </c>
      <c r="X52" s="20">
        <f t="shared" si="5"/>
        <v>1.0000000000000004</v>
      </c>
      <c r="Z52" s="10">
        <f t="shared" si="6"/>
        <v>1212.4769654028898</v>
      </c>
      <c r="AA52" s="14">
        <f t="shared" si="7"/>
        <v>239.49285466545228</v>
      </c>
      <c r="AC52" s="20">
        <f t="shared" si="8"/>
        <v>5.190264017462809E-7</v>
      </c>
      <c r="AD52" s="20">
        <f t="shared" si="9"/>
        <v>5.4463344945077097E-10</v>
      </c>
      <c r="AE52" s="20">
        <f t="shared" si="10"/>
        <v>5.1957103519573167E-7</v>
      </c>
      <c r="AF52" s="36">
        <f t="shared" si="11"/>
        <v>6.3059919795307453E-4</v>
      </c>
      <c r="AG52" s="43">
        <f t="shared" si="12"/>
        <v>1.7597513631497521E-7</v>
      </c>
      <c r="AI52" s="58">
        <f t="shared" si="13"/>
        <v>19.932594710773174</v>
      </c>
      <c r="AJ52" s="58">
        <f t="shared" si="0"/>
        <v>-155.10540528922684</v>
      </c>
      <c r="AK52" s="58">
        <f t="shared" si="1"/>
        <v>-362.27440528922693</v>
      </c>
      <c r="AL52" s="58">
        <f t="shared" si="2"/>
        <v>838.26759471077298</v>
      </c>
      <c r="AM52" s="58">
        <f t="shared" si="3"/>
        <v>1180.2324447107731</v>
      </c>
      <c r="AN52" s="36">
        <f t="shared" si="14"/>
        <v>47.581854535016447</v>
      </c>
      <c r="AO52" s="36">
        <f t="shared" si="15"/>
        <v>82.561854535016437</v>
      </c>
      <c r="AP52" s="36">
        <f t="shared" si="16"/>
        <v>-110.43414546498357</v>
      </c>
      <c r="AQ52" s="36">
        <f t="shared" si="17"/>
        <v>-9.472145464983555</v>
      </c>
      <c r="AR52" s="36">
        <f t="shared" si="18"/>
        <v>27.222854535016438</v>
      </c>
    </row>
    <row r="53" spans="1:44">
      <c r="A53" t="str">
        <f t="shared" si="4"/>
        <v>SFm1996CZ10</v>
      </c>
      <c r="B53" s="5" t="s">
        <v>27</v>
      </c>
      <c r="C53" s="5">
        <v>1996</v>
      </c>
      <c r="D53" s="5" t="s">
        <v>38</v>
      </c>
      <c r="E53" s="26">
        <f>VLOOKUP($A53&amp;E$5,SFm_ip_results!$A$5:$R$1444,12,FALSE)+VLOOKUP($A53&amp;E$5,SFm_ip_results!$A$5:$R$1444,17,FALSE)</f>
        <v>1696.7660000000001</v>
      </c>
      <c r="F53" s="23">
        <f>VLOOKUP($A53&amp;F$5,SFm_ip_results!$A$5:$R$1444,12,FALSE)+VLOOKUP($A53&amp;F$5,SFm_ip_results!$A$5:$R$1444,17,FALSE)</f>
        <v>1186.347</v>
      </c>
      <c r="G53" s="23">
        <f>VLOOKUP($A53&amp;G$5,SFm_ip_results!$A$5:$R$1444,12,FALSE)+VLOOKUP($A53&amp;G$5,SFm_ip_results!$A$5:$R$1444,17,FALSE)</f>
        <v>1368.52</v>
      </c>
      <c r="H53" s="23">
        <f>VLOOKUP($A53&amp;H$5,SFm_ip_results!$A$5:$R$1444,12,FALSE)+VLOOKUP($A53&amp;H$5,SFm_ip_results!$A$5:$R$1444,17,FALSE)</f>
        <v>1971.2429999999999</v>
      </c>
      <c r="I53" s="24">
        <f>VLOOKUP($A53&amp;I$5,SFm_ip_results!$A$5:$R$1444,12,FALSE)+VLOOKUP($A53&amp;I$5,SFm_ip_results!$A$5:$R$1444,17,FALSE)</f>
        <v>1762.8910000000001</v>
      </c>
      <c r="J53" s="21">
        <f>VLOOKUP($A53&amp;J$5,SFm_ip_results!$A$5:$Y$1444,24,FALSE)</f>
        <v>186.84299999999999</v>
      </c>
      <c r="K53" s="21">
        <f>VLOOKUP($A53&amp;K$5,SFm_ip_results!$A$5:$Y$1444,24,FALSE)</f>
        <v>225.64599999999999</v>
      </c>
      <c r="L53" s="21">
        <f>VLOOKUP($A53&amp;L$5,SFm_ip_results!$A$5:$Y$1444,24,FALSE)</f>
        <v>193.90600000000001</v>
      </c>
      <c r="M53" s="21">
        <f>VLOOKUP($A53&amp;M$5,SFm_ip_results!$A$5:$Y$1444,24,FALSE)</f>
        <v>208.98099999999999</v>
      </c>
      <c r="N53" s="21">
        <f>VLOOKUP($A53&amp;N$5,SFm_ip_results!$A$5:$Y$1444,24,FALSE)</f>
        <v>203.62200000000001</v>
      </c>
      <c r="O53" s="33">
        <f t="shared" si="19"/>
        <v>48</v>
      </c>
      <c r="P53" s="10">
        <v>1625.6776188318916</v>
      </c>
      <c r="Q53" s="14">
        <v>229.44158929608579</v>
      </c>
      <c r="S53" s="20">
        <v>0.02</v>
      </c>
      <c r="T53" s="20">
        <v>0.41260865324148877</v>
      </c>
      <c r="U53" s="20">
        <v>0.02</v>
      </c>
      <c r="V53" s="20">
        <v>0.52739134675851151</v>
      </c>
      <c r="W53" s="20">
        <v>2.0000000000000018E-2</v>
      </c>
      <c r="X53" s="20">
        <f t="shared" si="5"/>
        <v>1.0000000000000004</v>
      </c>
      <c r="Z53" s="10">
        <f t="shared" si="6"/>
        <v>1625.6770785053689</v>
      </c>
      <c r="AA53" s="14">
        <f t="shared" si="7"/>
        <v>215.00568320626948</v>
      </c>
      <c r="AC53" s="20">
        <f t="shared" si="8"/>
        <v>3.3237003227437611E-7</v>
      </c>
      <c r="AD53" s="20">
        <f t="shared" si="9"/>
        <v>6.2917564919703017E-2</v>
      </c>
      <c r="AE53" s="20">
        <f t="shared" si="10"/>
        <v>6.2917897289735292E-2</v>
      </c>
      <c r="AF53" s="36">
        <f t="shared" si="11"/>
        <v>142.91601061570421</v>
      </c>
      <c r="AG53" s="43">
        <f t="shared" si="12"/>
        <v>3.8067961574852156E-2</v>
      </c>
      <c r="AI53" s="58">
        <f t="shared" si="13"/>
        <v>-71.088381168108526</v>
      </c>
      <c r="AJ53" s="58">
        <f t="shared" si="0"/>
        <v>439.33061883189157</v>
      </c>
      <c r="AK53" s="58">
        <f t="shared" si="1"/>
        <v>257.15761883189157</v>
      </c>
      <c r="AL53" s="58">
        <f t="shared" si="2"/>
        <v>-345.56538116810839</v>
      </c>
      <c r="AM53" s="58">
        <f t="shared" si="3"/>
        <v>-137.21338116810853</v>
      </c>
      <c r="AN53" s="36">
        <f t="shared" si="14"/>
        <v>42.598589296085805</v>
      </c>
      <c r="AO53" s="36">
        <f t="shared" si="15"/>
        <v>3.795589296085808</v>
      </c>
      <c r="AP53" s="36">
        <f t="shared" si="16"/>
        <v>35.535589296085789</v>
      </c>
      <c r="AQ53" s="36">
        <f t="shared" si="17"/>
        <v>20.4605892960858</v>
      </c>
      <c r="AR53" s="36">
        <f t="shared" si="18"/>
        <v>25.81958929608578</v>
      </c>
    </row>
    <row r="54" spans="1:44">
      <c r="A54" t="str">
        <f t="shared" si="4"/>
        <v>SFm2003CZ10</v>
      </c>
      <c r="B54" s="5" t="s">
        <v>27</v>
      </c>
      <c r="C54" s="5">
        <v>2003</v>
      </c>
      <c r="D54" s="5" t="s">
        <v>38</v>
      </c>
      <c r="E54" s="26">
        <f>VLOOKUP($A54&amp;E$5,SFm_ip_results!$A$5:$R$1444,12,FALSE)+VLOOKUP($A54&amp;E$5,SFm_ip_results!$A$5:$R$1444,17,FALSE)</f>
        <v>2971.3430000000003</v>
      </c>
      <c r="F54" s="23">
        <f>VLOOKUP($A54&amp;F$5,SFm_ip_results!$A$5:$R$1444,12,FALSE)+VLOOKUP($A54&amp;F$5,SFm_ip_results!$A$5:$R$1444,17,FALSE)</f>
        <v>1913.8760000000002</v>
      </c>
      <c r="G54" s="23">
        <f>VLOOKUP($A54&amp;G$5,SFm_ip_results!$A$5:$R$1444,12,FALSE)+VLOOKUP($A54&amp;G$5,SFm_ip_results!$A$5:$R$1444,17,FALSE)</f>
        <v>1650.92</v>
      </c>
      <c r="H54" s="23">
        <f>VLOOKUP($A54&amp;H$5,SFm_ip_results!$A$5:$R$1444,12,FALSE)+VLOOKUP($A54&amp;H$5,SFm_ip_results!$A$5:$R$1444,17,FALSE)</f>
        <v>965.31730000000005</v>
      </c>
      <c r="I54" s="24">
        <f>VLOOKUP($A54&amp;I$5,SFm_ip_results!$A$5:$R$1444,12,FALSE)+VLOOKUP($A54&amp;I$5,SFm_ip_results!$A$5:$R$1444,17,FALSE)</f>
        <v>1122.846</v>
      </c>
      <c r="J54" s="21">
        <f>VLOOKUP($A54&amp;J$5,SFm_ip_results!$A$5:$Y$1444,24,FALSE)</f>
        <v>180.685</v>
      </c>
      <c r="K54" s="21">
        <f>VLOOKUP($A54&amp;K$5,SFm_ip_results!$A$5:$Y$1444,24,FALSE)</f>
        <v>198.40700000000001</v>
      </c>
      <c r="L54" s="21">
        <f>VLOOKUP($A54&amp;L$5,SFm_ip_results!$A$5:$Y$1444,24,FALSE)</f>
        <v>235.05500000000001</v>
      </c>
      <c r="M54" s="21">
        <f>VLOOKUP($A54&amp;M$5,SFm_ip_results!$A$5:$Y$1444,24,FALSE)</f>
        <v>262.78300000000002</v>
      </c>
      <c r="N54" s="21">
        <f>VLOOKUP($A54&amp;N$5,SFm_ip_results!$A$5:$Y$1444,24,FALSE)</f>
        <v>179.81100000000001</v>
      </c>
      <c r="O54" s="33">
        <f t="shared" si="19"/>
        <v>49</v>
      </c>
      <c r="P54" s="10">
        <v>1658.8578853040676</v>
      </c>
      <c r="Q54" s="14">
        <v>203.99023041229154</v>
      </c>
      <c r="S54" s="20">
        <v>0.15986579650534066</v>
      </c>
      <c r="T54" s="20">
        <v>0.22654012767705023</v>
      </c>
      <c r="U54" s="20">
        <v>0.15631747151065739</v>
      </c>
      <c r="V54" s="20">
        <v>0.13487567808023845</v>
      </c>
      <c r="W54" s="20">
        <v>0.32240092622671379</v>
      </c>
      <c r="X54" s="20">
        <f t="shared" si="5"/>
        <v>1.0000000000000004</v>
      </c>
      <c r="Z54" s="10">
        <f t="shared" si="6"/>
        <v>1658.8578846600308</v>
      </c>
      <c r="AA54" s="14">
        <f t="shared" si="7"/>
        <v>203.9899700782365</v>
      </c>
      <c r="AC54" s="20">
        <f t="shared" si="8"/>
        <v>3.8824110593083105E-10</v>
      </c>
      <c r="AD54" s="20">
        <f t="shared" si="9"/>
        <v>1.2762084464768009E-6</v>
      </c>
      <c r="AE54" s="20">
        <f t="shared" si="10"/>
        <v>1.2765966875827317E-6</v>
      </c>
      <c r="AF54" s="36">
        <f t="shared" si="11"/>
        <v>2.5779511817631828E-3</v>
      </c>
      <c r="AG54" s="43">
        <f t="shared" si="12"/>
        <v>7.0084281338658224E-7</v>
      </c>
      <c r="AI54" s="58">
        <f t="shared" si="13"/>
        <v>-1312.4851146959327</v>
      </c>
      <c r="AJ54" s="58">
        <f t="shared" si="0"/>
        <v>-255.01811469593258</v>
      </c>
      <c r="AK54" s="58">
        <f t="shared" si="1"/>
        <v>7.9378853040675494</v>
      </c>
      <c r="AL54" s="58">
        <f t="shared" si="2"/>
        <v>693.54058530406758</v>
      </c>
      <c r="AM54" s="58">
        <f t="shared" si="3"/>
        <v>536.01188530406762</v>
      </c>
      <c r="AN54" s="36">
        <f t="shared" si="14"/>
        <v>23.305230412291536</v>
      </c>
      <c r="AO54" s="36">
        <f t="shared" si="15"/>
        <v>5.5832304122915275</v>
      </c>
      <c r="AP54" s="36">
        <f t="shared" si="16"/>
        <v>-31.064769587708469</v>
      </c>
      <c r="AQ54" s="36">
        <f t="shared" si="17"/>
        <v>-58.792769587708477</v>
      </c>
      <c r="AR54" s="36">
        <f t="shared" si="18"/>
        <v>24.179230412291531</v>
      </c>
    </row>
    <row r="55" spans="1:44">
      <c r="A55" t="str">
        <f t="shared" si="4"/>
        <v>SFm2007CZ10</v>
      </c>
      <c r="B55" s="6" t="s">
        <v>27</v>
      </c>
      <c r="C55" s="6">
        <v>2007</v>
      </c>
      <c r="D55" s="6" t="s">
        <v>38</v>
      </c>
      <c r="E55" s="27">
        <f>VLOOKUP($A55&amp;E$5,SFm_ip_results!$A$5:$R$1444,12,FALSE)+VLOOKUP($A55&amp;E$5,SFm_ip_results!$A$5:$R$1444,17,FALSE)</f>
        <v>2146.8339999999998</v>
      </c>
      <c r="F55" s="28">
        <f>VLOOKUP($A55&amp;F$5,SFm_ip_results!$A$5:$R$1444,12,FALSE)+VLOOKUP($A55&amp;F$5,SFm_ip_results!$A$5:$R$1444,17,FALSE)</f>
        <v>1374.2929999999999</v>
      </c>
      <c r="G55" s="28">
        <f>VLOOKUP($A55&amp;G$5,SFm_ip_results!$A$5:$R$1444,12,FALSE)+VLOOKUP($A55&amp;G$5,SFm_ip_results!$A$5:$R$1444,17,FALSE)</f>
        <v>1458.5309999999999</v>
      </c>
      <c r="H55" s="28">
        <f>VLOOKUP($A55&amp;H$5,SFm_ip_results!$A$5:$R$1444,12,FALSE)+VLOOKUP($A55&amp;H$5,SFm_ip_results!$A$5:$R$1444,17,FALSE)</f>
        <v>1382.8140000000001</v>
      </c>
      <c r="I55" s="29">
        <f>VLOOKUP($A55&amp;I$5,SFm_ip_results!$A$5:$R$1444,12,FALSE)+VLOOKUP($A55&amp;I$5,SFm_ip_results!$A$5:$R$1444,17,FALSE)</f>
        <v>1632.2349999999999</v>
      </c>
      <c r="J55" s="28">
        <f>VLOOKUP($A55&amp;J$5,SFm_ip_results!$A$5:$Y$1444,24,FALSE)</f>
        <v>181.749</v>
      </c>
      <c r="K55" s="28">
        <f>VLOOKUP($A55&amp;K$5,SFm_ip_results!$A$5:$Y$1444,24,FALSE)</f>
        <v>216.429</v>
      </c>
      <c r="L55" s="28">
        <f>VLOOKUP($A55&amp;L$5,SFm_ip_results!$A$5:$Y$1444,24,FALSE)</f>
        <v>242.28</v>
      </c>
      <c r="M55" s="28">
        <f>VLOOKUP($A55&amp;M$5,SFm_ip_results!$A$5:$Y$1444,24,FALSE)</f>
        <v>164.26599999999999</v>
      </c>
      <c r="N55" s="28">
        <f>VLOOKUP($A55&amp;N$5,SFm_ip_results!$A$5:$Y$1444,24,FALSE)</f>
        <v>305.339</v>
      </c>
      <c r="O55" s="33">
        <f t="shared" si="19"/>
        <v>50</v>
      </c>
      <c r="P55" s="11">
        <v>1658.8578853040676</v>
      </c>
      <c r="Q55" s="15">
        <v>203.99023041229154</v>
      </c>
      <c r="S55" s="20">
        <v>0.32035538250312112</v>
      </c>
      <c r="T55" s="20">
        <v>0.19016430763068334</v>
      </c>
      <c r="U55" s="20">
        <v>0.1589151034744046</v>
      </c>
      <c r="V55" s="20">
        <v>0.24687651208719177</v>
      </c>
      <c r="W55" s="20">
        <v>8.3688694304599617E-2</v>
      </c>
      <c r="X55" s="20">
        <f t="shared" si="5"/>
        <v>1.0000000000000004</v>
      </c>
      <c r="Z55" s="11">
        <f t="shared" si="6"/>
        <v>1658.8578219866331</v>
      </c>
      <c r="AA55" s="15">
        <f t="shared" si="7"/>
        <v>203.99013198532643</v>
      </c>
      <c r="AC55" s="20">
        <f t="shared" si="8"/>
        <v>3.8169294169776435E-8</v>
      </c>
      <c r="AD55" s="20">
        <f t="shared" si="9"/>
        <v>4.8250823048157088E-7</v>
      </c>
      <c r="AE55" s="20">
        <f t="shared" si="10"/>
        <v>5.2067752465134731E-7</v>
      </c>
      <c r="AF55" s="36">
        <f t="shared" si="11"/>
        <v>1.0377443891115947E-3</v>
      </c>
      <c r="AG55" s="43">
        <f t="shared" si="12"/>
        <v>2.821214760977998E-7</v>
      </c>
      <c r="AI55" s="58">
        <f t="shared" si="13"/>
        <v>-487.97611469593221</v>
      </c>
      <c r="AJ55" s="58">
        <f t="shared" si="0"/>
        <v>284.56488530406773</v>
      </c>
      <c r="AK55" s="58">
        <f t="shared" si="1"/>
        <v>200.32688530406767</v>
      </c>
      <c r="AL55" s="58">
        <f t="shared" si="2"/>
        <v>276.04388530406754</v>
      </c>
      <c r="AM55" s="58">
        <f t="shared" si="3"/>
        <v>26.622885304067722</v>
      </c>
      <c r="AN55" s="36">
        <f t="shared" si="14"/>
        <v>22.241230412291543</v>
      </c>
      <c r="AO55" s="36">
        <f t="shared" si="15"/>
        <v>-12.438769587708464</v>
      </c>
      <c r="AP55" s="36">
        <f t="shared" si="16"/>
        <v>-38.289769587708463</v>
      </c>
      <c r="AQ55" s="36">
        <f t="shared" si="17"/>
        <v>39.724230412291547</v>
      </c>
      <c r="AR55" s="36">
        <f t="shared" si="18"/>
        <v>-101.34876958770846</v>
      </c>
    </row>
    <row r="56" spans="1:44">
      <c r="A56" t="str">
        <f t="shared" si="4"/>
        <v>SFm1975CZ11</v>
      </c>
      <c r="B56" s="5" t="s">
        <v>27</v>
      </c>
      <c r="C56" s="5">
        <v>1975</v>
      </c>
      <c r="D56" s="5" t="s">
        <v>39</v>
      </c>
      <c r="E56" s="26">
        <f>VLOOKUP($A56&amp;E$5,SFm_ip_results!$A$5:$R$1444,12,FALSE)+VLOOKUP($A56&amp;E$5,SFm_ip_results!$A$5:$R$1444,17,FALSE)</f>
        <v>2744.0419999999999</v>
      </c>
      <c r="F56" s="23">
        <f>VLOOKUP($A56&amp;F$5,SFm_ip_results!$A$5:$R$1444,12,FALSE)+VLOOKUP($A56&amp;F$5,SFm_ip_results!$A$5:$R$1444,17,FALSE)</f>
        <v>2052.3589999999999</v>
      </c>
      <c r="G56" s="23">
        <f>VLOOKUP($A56&amp;G$5,SFm_ip_results!$A$5:$R$1444,12,FALSE)+VLOOKUP($A56&amp;G$5,SFm_ip_results!$A$5:$R$1444,17,FALSE)</f>
        <v>1631.249</v>
      </c>
      <c r="H56" s="23">
        <f>VLOOKUP($A56&amp;H$5,SFm_ip_results!$A$5:$R$1444,12,FALSE)+VLOOKUP($A56&amp;H$5,SFm_ip_results!$A$5:$R$1444,17,FALSE)</f>
        <v>1167.7719999999999</v>
      </c>
      <c r="I56" s="24">
        <f>VLOOKUP($A56&amp;I$5,SFm_ip_results!$A$5:$R$1444,12,FALSE)+VLOOKUP($A56&amp;I$5,SFm_ip_results!$A$5:$R$1444,17,FALSE)</f>
        <v>356.96039999999999</v>
      </c>
      <c r="J56" s="21">
        <f>VLOOKUP($A56&amp;J$5,SFm_ip_results!$A$5:$Y$1444,24,FALSE)</f>
        <v>184.16499999999999</v>
      </c>
      <c r="K56" s="21">
        <f>VLOOKUP($A56&amp;K$5,SFm_ip_results!$A$5:$Y$1444,24,FALSE)</f>
        <v>410.32799999999997</v>
      </c>
      <c r="L56" s="21">
        <f>VLOOKUP($A56&amp;L$5,SFm_ip_results!$A$5:$Y$1444,24,FALSE)</f>
        <v>451.601</v>
      </c>
      <c r="M56" s="21">
        <f>VLOOKUP($A56&amp;M$5,SFm_ip_results!$A$5:$Y$1444,24,FALSE)</f>
        <v>64.033500000000004</v>
      </c>
      <c r="N56" s="21">
        <f>VLOOKUP($A56&amp;N$5,SFm_ip_results!$A$5:$Y$1444,24,FALSE)</f>
        <v>428.48700000000002</v>
      </c>
      <c r="O56" s="33">
        <f t="shared" si="19"/>
        <v>51</v>
      </c>
      <c r="P56" s="10">
        <v>1478.4570923245858</v>
      </c>
      <c r="Q56" s="14">
        <v>277.28767406376068</v>
      </c>
      <c r="S56" s="20">
        <v>6.8157693039325104E-2</v>
      </c>
      <c r="T56" s="20">
        <v>4.9141393149774962E-2</v>
      </c>
      <c r="U56" s="20">
        <v>0.43608409637754708</v>
      </c>
      <c r="V56" s="20">
        <v>0.39438286583174248</v>
      </c>
      <c r="W56" s="20">
        <v>5.2233964714883382E-2</v>
      </c>
      <c r="X56" s="20">
        <f t="shared" si="5"/>
        <v>1.0000000131132729</v>
      </c>
      <c r="Z56" s="10">
        <f t="shared" si="6"/>
        <v>1478.4398238945482</v>
      </c>
      <c r="AA56" s="14">
        <f t="shared" si="7"/>
        <v>277.28765519316789</v>
      </c>
      <c r="AC56" s="20">
        <f t="shared" si="8"/>
        <v>1.1680034630145997E-5</v>
      </c>
      <c r="AD56" s="20">
        <f t="shared" si="9"/>
        <v>6.8054207047474335E-8</v>
      </c>
      <c r="AE56" s="20">
        <f t="shared" si="10"/>
        <v>1.1748088837193471E-5</v>
      </c>
      <c r="AF56" s="36">
        <f t="shared" si="11"/>
        <v>1.7455248906122732E-2</v>
      </c>
      <c r="AG56" s="43">
        <f t="shared" si="12"/>
        <v>4.1328014277545275E-6</v>
      </c>
      <c r="AI56" s="58">
        <f t="shared" si="13"/>
        <v>-1265.5849076754141</v>
      </c>
      <c r="AJ56" s="58">
        <f t="shared" si="0"/>
        <v>-573.90190767541412</v>
      </c>
      <c r="AK56" s="58">
        <f t="shared" si="1"/>
        <v>-152.79190767541422</v>
      </c>
      <c r="AL56" s="58">
        <f t="shared" si="2"/>
        <v>310.68509232458587</v>
      </c>
      <c r="AM56" s="58">
        <f t="shared" si="3"/>
        <v>1121.4966923245859</v>
      </c>
      <c r="AN56" s="36">
        <f t="shared" si="14"/>
        <v>93.122674063760684</v>
      </c>
      <c r="AO56" s="36">
        <f t="shared" si="15"/>
        <v>-133.0403259362393</v>
      </c>
      <c r="AP56" s="36">
        <f t="shared" si="16"/>
        <v>-174.31332593623932</v>
      </c>
      <c r="AQ56" s="36">
        <f t="shared" si="17"/>
        <v>213.25417406376067</v>
      </c>
      <c r="AR56" s="36">
        <f t="shared" si="18"/>
        <v>-151.19932593623935</v>
      </c>
    </row>
    <row r="57" spans="1:44">
      <c r="A57" t="str">
        <f t="shared" si="4"/>
        <v>SFm1985CZ11</v>
      </c>
      <c r="B57" s="5" t="s">
        <v>27</v>
      </c>
      <c r="C57" s="5">
        <v>1985</v>
      </c>
      <c r="D57" s="5" t="s">
        <v>39</v>
      </c>
      <c r="E57" s="26">
        <f>VLOOKUP($A57&amp;E$5,SFm_ip_results!$A$5:$R$1444,12,FALSE)+VLOOKUP($A57&amp;E$5,SFm_ip_results!$A$5:$R$1444,17,FALSE)</f>
        <v>3095.8450000000003</v>
      </c>
      <c r="F57" s="23">
        <f>VLOOKUP($A57&amp;F$5,SFm_ip_results!$A$5:$R$1444,12,FALSE)+VLOOKUP($A57&amp;F$5,SFm_ip_results!$A$5:$R$1444,17,FALSE)</f>
        <v>1598.1969999999999</v>
      </c>
      <c r="G57" s="23">
        <f>VLOOKUP($A57&amp;G$5,SFm_ip_results!$A$5:$R$1444,12,FALSE)+VLOOKUP($A57&amp;G$5,SFm_ip_results!$A$5:$R$1444,17,FALSE)</f>
        <v>2438.6</v>
      </c>
      <c r="H57" s="23">
        <f>VLOOKUP($A57&amp;H$5,SFm_ip_results!$A$5:$R$1444,12,FALSE)+VLOOKUP($A57&amp;H$5,SFm_ip_results!$A$5:$R$1444,17,FALSE)</f>
        <v>2004.7820000000002</v>
      </c>
      <c r="I57" s="24">
        <f>VLOOKUP($A57&amp;I$5,SFm_ip_results!$A$5:$R$1444,12,FALSE)+VLOOKUP($A57&amp;I$5,SFm_ip_results!$A$5:$R$1444,17,FALSE)</f>
        <v>1138.029</v>
      </c>
      <c r="J57" s="21">
        <f>VLOOKUP($A57&amp;J$5,SFm_ip_results!$A$5:$Y$1444,24,FALSE)</f>
        <v>121.999</v>
      </c>
      <c r="K57" s="21">
        <f>VLOOKUP($A57&amp;K$5,SFm_ip_results!$A$5:$Y$1444,24,FALSE)</f>
        <v>273.04500000000002</v>
      </c>
      <c r="L57" s="21">
        <f>VLOOKUP($A57&amp;L$5,SFm_ip_results!$A$5:$Y$1444,24,FALSE)</f>
        <v>344.25</v>
      </c>
      <c r="M57" s="21">
        <f>VLOOKUP($A57&amp;M$5,SFm_ip_results!$A$5:$Y$1444,24,FALSE)</f>
        <v>358.916</v>
      </c>
      <c r="N57" s="21">
        <f>VLOOKUP($A57&amp;N$5,SFm_ip_results!$A$5:$Y$1444,24,FALSE)</f>
        <v>383.03399999999999</v>
      </c>
      <c r="O57" s="33">
        <f t="shared" si="19"/>
        <v>52</v>
      </c>
      <c r="P57" s="10">
        <v>1797.4725972384483</v>
      </c>
      <c r="Q57" s="14">
        <v>295.65874752010262</v>
      </c>
      <c r="S57" s="20">
        <v>3.1511442956001695E-2</v>
      </c>
      <c r="T57" s="20">
        <v>0.63844925920546325</v>
      </c>
      <c r="U57" s="20">
        <v>0.18093517316064353</v>
      </c>
      <c r="V57" s="20">
        <v>7.9188757342356961E-2</v>
      </c>
      <c r="W57" s="20">
        <v>6.9915359004918756E-2</v>
      </c>
      <c r="X57" s="20">
        <f t="shared" si="5"/>
        <v>0.99999999166938425</v>
      </c>
      <c r="Z57" s="10">
        <f t="shared" si="6"/>
        <v>1797.4726485173958</v>
      </c>
      <c r="AA57" s="14">
        <f t="shared" si="7"/>
        <v>295.65874752087592</v>
      </c>
      <c r="AC57" s="20">
        <f t="shared" si="8"/>
        <v>2.8528361228907784E-8</v>
      </c>
      <c r="AD57" s="20">
        <f t="shared" si="9"/>
        <v>2.6154634014119438E-12</v>
      </c>
      <c r="AE57" s="20">
        <f t="shared" si="10"/>
        <v>2.8530976692309196E-8</v>
      </c>
      <c r="AF57" s="36">
        <f t="shared" si="11"/>
        <v>5.1286603115840991E-5</v>
      </c>
      <c r="AG57" s="43">
        <f t="shared" si="12"/>
        <v>1.0855469477389663E-8</v>
      </c>
      <c r="AI57" s="58">
        <f t="shared" si="13"/>
        <v>-1298.3724027615519</v>
      </c>
      <c r="AJ57" s="58">
        <f t="shared" si="0"/>
        <v>199.27559723844843</v>
      </c>
      <c r="AK57" s="58">
        <f t="shared" si="1"/>
        <v>-641.12740276155159</v>
      </c>
      <c r="AL57" s="58">
        <f t="shared" si="2"/>
        <v>-207.30940276155184</v>
      </c>
      <c r="AM57" s="58">
        <f t="shared" si="3"/>
        <v>659.44359723844832</v>
      </c>
      <c r="AN57" s="36">
        <f t="shared" si="14"/>
        <v>173.65974752010263</v>
      </c>
      <c r="AO57" s="36">
        <f t="shared" si="15"/>
        <v>22.613747520102606</v>
      </c>
      <c r="AP57" s="36">
        <f t="shared" si="16"/>
        <v>-48.591252479897378</v>
      </c>
      <c r="AQ57" s="36">
        <f t="shared" si="17"/>
        <v>-63.257252479897375</v>
      </c>
      <c r="AR57" s="36">
        <f t="shared" si="18"/>
        <v>-87.37525247989737</v>
      </c>
    </row>
    <row r="58" spans="1:44">
      <c r="A58" t="str">
        <f t="shared" si="4"/>
        <v>SFm1996CZ11</v>
      </c>
      <c r="B58" s="5" t="s">
        <v>27</v>
      </c>
      <c r="C58" s="5">
        <v>1996</v>
      </c>
      <c r="D58" s="5" t="s">
        <v>39</v>
      </c>
      <c r="E58" s="26">
        <f>VLOOKUP($A58&amp;E$5,SFm_ip_results!$A$5:$R$1444,12,FALSE)+VLOOKUP($A58&amp;E$5,SFm_ip_results!$A$5:$R$1444,17,FALSE)</f>
        <v>2612.029</v>
      </c>
      <c r="F58" s="23">
        <f>VLOOKUP($A58&amp;F$5,SFm_ip_results!$A$5:$R$1444,12,FALSE)+VLOOKUP($A58&amp;F$5,SFm_ip_results!$A$5:$R$1444,17,FALSE)</f>
        <v>2984.2179999999998</v>
      </c>
      <c r="G58" s="23">
        <f>VLOOKUP($A58&amp;G$5,SFm_ip_results!$A$5:$R$1444,12,FALSE)+VLOOKUP($A58&amp;G$5,SFm_ip_results!$A$5:$R$1444,17,FALSE)</f>
        <v>1913.643</v>
      </c>
      <c r="H58" s="23">
        <f>VLOOKUP($A58&amp;H$5,SFm_ip_results!$A$5:$R$1444,12,FALSE)+VLOOKUP($A58&amp;H$5,SFm_ip_results!$A$5:$R$1444,17,FALSE)</f>
        <v>1496.741</v>
      </c>
      <c r="I58" s="24">
        <f>VLOOKUP($A58&amp;I$5,SFm_ip_results!$A$5:$R$1444,12,FALSE)+VLOOKUP($A58&amp;I$5,SFm_ip_results!$A$5:$R$1444,17,FALSE)</f>
        <v>1038.0788</v>
      </c>
      <c r="J58" s="21">
        <f>VLOOKUP($A58&amp;J$5,SFm_ip_results!$A$5:$Y$1444,24,FALSE)</f>
        <v>316.02800000000002</v>
      </c>
      <c r="K58" s="21">
        <f>VLOOKUP($A58&amp;K$5,SFm_ip_results!$A$5:$Y$1444,24,FALSE)</f>
        <v>341.767</v>
      </c>
      <c r="L58" s="21">
        <f>VLOOKUP($A58&amp;L$5,SFm_ip_results!$A$5:$Y$1444,24,FALSE)</f>
        <v>379.673</v>
      </c>
      <c r="M58" s="21">
        <f>VLOOKUP($A58&amp;M$5,SFm_ip_results!$A$5:$Y$1444,24,FALSE)</f>
        <v>402.45699999999999</v>
      </c>
      <c r="N58" s="21">
        <f>VLOOKUP($A58&amp;N$5,SFm_ip_results!$A$5:$Y$1444,24,FALSE)</f>
        <v>116.143</v>
      </c>
      <c r="O58" s="33">
        <f t="shared" si="19"/>
        <v>53</v>
      </c>
      <c r="P58" s="10">
        <v>1864.6112571685055</v>
      </c>
      <c r="Q58" s="14">
        <v>301.34494316531573</v>
      </c>
      <c r="S58" s="20">
        <v>0.15777359829447984</v>
      </c>
      <c r="T58" s="20">
        <v>0.18388621700007776</v>
      </c>
      <c r="U58" s="20">
        <v>8.9618287208239472E-2</v>
      </c>
      <c r="V58" s="20">
        <v>0.30930767201295611</v>
      </c>
      <c r="W58" s="20">
        <v>0.25941422676918319</v>
      </c>
      <c r="X58" s="20">
        <f t="shared" si="5"/>
        <v>1.0000000012849364</v>
      </c>
      <c r="Z58" s="10">
        <f t="shared" si="6"/>
        <v>1864.6090644349324</v>
      </c>
      <c r="AA58" s="14">
        <f t="shared" si="7"/>
        <v>301.34494370145887</v>
      </c>
      <c r="AC58" s="20">
        <f t="shared" si="8"/>
        <v>1.1759735787375547E-6</v>
      </c>
      <c r="AD58" s="20">
        <f t="shared" si="9"/>
        <v>1.7791674800093915E-9</v>
      </c>
      <c r="AE58" s="20">
        <f t="shared" si="10"/>
        <v>1.1777527462175641E-6</v>
      </c>
      <c r="AF58" s="36">
        <f t="shared" si="11"/>
        <v>2.1980413902724649E-3</v>
      </c>
      <c r="AG58" s="43">
        <f t="shared" si="12"/>
        <v>4.5339848295119457E-7</v>
      </c>
      <c r="AI58" s="58">
        <f t="shared" si="13"/>
        <v>-747.41774283149448</v>
      </c>
      <c r="AJ58" s="58">
        <f t="shared" si="0"/>
        <v>-1119.6067428314943</v>
      </c>
      <c r="AK58" s="58">
        <f t="shared" si="1"/>
        <v>-49.031742831494512</v>
      </c>
      <c r="AL58" s="58">
        <f t="shared" si="2"/>
        <v>367.87025716850553</v>
      </c>
      <c r="AM58" s="58">
        <f t="shared" si="3"/>
        <v>826.53245716850552</v>
      </c>
      <c r="AN58" s="36">
        <f t="shared" si="14"/>
        <v>-14.683056834684294</v>
      </c>
      <c r="AO58" s="36">
        <f t="shared" si="15"/>
        <v>-40.42205683468427</v>
      </c>
      <c r="AP58" s="36">
        <f t="shared" si="16"/>
        <v>-78.328056834684276</v>
      </c>
      <c r="AQ58" s="36">
        <f t="shared" si="17"/>
        <v>-101.11205683468427</v>
      </c>
      <c r="AR58" s="36">
        <f t="shared" si="18"/>
        <v>185.20194316531573</v>
      </c>
    </row>
    <row r="59" spans="1:44">
      <c r="A59" t="str">
        <f t="shared" si="4"/>
        <v>SFm2003CZ11</v>
      </c>
      <c r="B59" s="5" t="s">
        <v>27</v>
      </c>
      <c r="C59" s="5">
        <v>2003</v>
      </c>
      <c r="D59" s="5" t="s">
        <v>39</v>
      </c>
      <c r="E59" s="26">
        <f>VLOOKUP($A59&amp;E$5,SFm_ip_results!$A$5:$R$1444,12,FALSE)+VLOOKUP($A59&amp;E$5,SFm_ip_results!$A$5:$R$1444,17,FALSE)</f>
        <v>2369.9119999999998</v>
      </c>
      <c r="F59" s="23">
        <f>VLOOKUP($A59&amp;F$5,SFm_ip_results!$A$5:$R$1444,12,FALSE)+VLOOKUP($A59&amp;F$5,SFm_ip_results!$A$5:$R$1444,17,FALSE)</f>
        <v>2118.1370000000002</v>
      </c>
      <c r="G59" s="23">
        <f>VLOOKUP($A59&amp;G$5,SFm_ip_results!$A$5:$R$1444,12,FALSE)+VLOOKUP($A59&amp;G$5,SFm_ip_results!$A$5:$R$1444,17,FALSE)</f>
        <v>1776.479</v>
      </c>
      <c r="H59" s="23">
        <f>VLOOKUP($A59&amp;H$5,SFm_ip_results!$A$5:$R$1444,12,FALSE)+VLOOKUP($A59&amp;H$5,SFm_ip_results!$A$5:$R$1444,17,FALSE)</f>
        <v>2118.1149999999998</v>
      </c>
      <c r="I59" s="24">
        <f>VLOOKUP($A59&amp;I$5,SFm_ip_results!$A$5:$R$1444,12,FALSE)+VLOOKUP($A59&amp;I$5,SFm_ip_results!$A$5:$R$1444,17,FALSE)</f>
        <v>912.15620000000001</v>
      </c>
      <c r="J59" s="21">
        <f>VLOOKUP($A59&amp;J$5,SFm_ip_results!$A$5:$Y$1444,24,FALSE)</f>
        <v>329.59800000000001</v>
      </c>
      <c r="K59" s="21">
        <f>VLOOKUP($A59&amp;K$5,SFm_ip_results!$A$5:$Y$1444,24,FALSE)</f>
        <v>125.31699999999999</v>
      </c>
      <c r="L59" s="21">
        <f>VLOOKUP($A59&amp;L$5,SFm_ip_results!$A$5:$Y$1444,24,FALSE)</f>
        <v>280.28899999999999</v>
      </c>
      <c r="M59" s="21">
        <f>VLOOKUP($A59&amp;M$5,SFm_ip_results!$A$5:$Y$1444,24,FALSE)</f>
        <v>329.60300000000001</v>
      </c>
      <c r="N59" s="21">
        <f>VLOOKUP($A59&amp;N$5,SFm_ip_results!$A$5:$Y$1444,24,FALSE)</f>
        <v>280.28899999999999</v>
      </c>
      <c r="O59" s="33">
        <f t="shared" si="19"/>
        <v>54</v>
      </c>
      <c r="P59" s="10">
        <v>1871.6645796428159</v>
      </c>
      <c r="Q59" s="14">
        <v>210.4619110578198</v>
      </c>
      <c r="S59" s="20">
        <v>9.5389287295578717E-2</v>
      </c>
      <c r="T59" s="20">
        <v>0.52016597413096188</v>
      </c>
      <c r="U59" s="20">
        <v>5.1423479616427077E-2</v>
      </c>
      <c r="V59" s="20">
        <v>0.12330201337916626</v>
      </c>
      <c r="W59" s="20">
        <v>0.20971926893161011</v>
      </c>
      <c r="X59" s="20">
        <f t="shared" si="5"/>
        <v>1.000000023353744</v>
      </c>
      <c r="Z59" s="10">
        <f t="shared" si="6"/>
        <v>1871.6643197106321</v>
      </c>
      <c r="AA59" s="14">
        <f t="shared" si="7"/>
        <v>210.46191105781202</v>
      </c>
      <c r="AC59" s="20">
        <f t="shared" si="8"/>
        <v>1.3887754601871194E-7</v>
      </c>
      <c r="AD59" s="20">
        <f t="shared" si="9"/>
        <v>3.6970426720017713E-14</v>
      </c>
      <c r="AE59" s="20">
        <f t="shared" si="10"/>
        <v>1.3887758298913866E-7</v>
      </c>
      <c r="AF59" s="36">
        <f t="shared" si="11"/>
        <v>2.5993226087734912E-4</v>
      </c>
      <c r="AG59" s="43">
        <f t="shared" si="12"/>
        <v>6.5718500600242891E-8</v>
      </c>
      <c r="AI59" s="58">
        <f t="shared" si="13"/>
        <v>-498.24742035718396</v>
      </c>
      <c r="AJ59" s="58">
        <f t="shared" si="0"/>
        <v>-246.47242035718432</v>
      </c>
      <c r="AK59" s="58">
        <f t="shared" si="1"/>
        <v>95.18557964281581</v>
      </c>
      <c r="AL59" s="58">
        <f t="shared" si="2"/>
        <v>-246.45042035718393</v>
      </c>
      <c r="AM59" s="58">
        <f t="shared" si="3"/>
        <v>959.50837964281584</v>
      </c>
      <c r="AN59" s="36">
        <f t="shared" si="14"/>
        <v>-119.13608894218021</v>
      </c>
      <c r="AO59" s="36">
        <f t="shared" si="15"/>
        <v>85.144911057819812</v>
      </c>
      <c r="AP59" s="36">
        <f t="shared" si="16"/>
        <v>-69.827088942180183</v>
      </c>
      <c r="AQ59" s="36">
        <f t="shared" si="17"/>
        <v>-119.1410889421802</v>
      </c>
      <c r="AR59" s="36">
        <f t="shared" si="18"/>
        <v>-69.827088942180183</v>
      </c>
    </row>
    <row r="60" spans="1:44">
      <c r="A60" t="str">
        <f t="shared" si="4"/>
        <v>SFm2007CZ11</v>
      </c>
      <c r="B60" s="6" t="s">
        <v>27</v>
      </c>
      <c r="C60" s="6">
        <v>2007</v>
      </c>
      <c r="D60" s="6" t="s">
        <v>39</v>
      </c>
      <c r="E60" s="27">
        <f>VLOOKUP($A60&amp;E$5,SFm_ip_results!$A$5:$R$1444,12,FALSE)+VLOOKUP($A60&amp;E$5,SFm_ip_results!$A$5:$R$1444,17,FALSE)</f>
        <v>1928.7660000000001</v>
      </c>
      <c r="F60" s="28">
        <f>VLOOKUP($A60&amp;F$5,SFm_ip_results!$A$5:$R$1444,12,FALSE)+VLOOKUP($A60&amp;F$5,SFm_ip_results!$A$5:$R$1444,17,FALSE)</f>
        <v>1721.5919999999999</v>
      </c>
      <c r="G60" s="28">
        <f>VLOOKUP($A60&amp;G$5,SFm_ip_results!$A$5:$R$1444,12,FALSE)+VLOOKUP($A60&amp;G$5,SFm_ip_results!$A$5:$R$1444,17,FALSE)</f>
        <v>1946.7719999999999</v>
      </c>
      <c r="H60" s="28">
        <f>VLOOKUP($A60&amp;H$5,SFm_ip_results!$A$5:$R$1444,12,FALSE)+VLOOKUP($A60&amp;H$5,SFm_ip_results!$A$5:$R$1444,17,FALSE)</f>
        <v>1256.2860000000001</v>
      </c>
      <c r="I60" s="29">
        <f>VLOOKUP($A60&amp;I$5,SFm_ip_results!$A$5:$R$1444,12,FALSE)+VLOOKUP($A60&amp;I$5,SFm_ip_results!$A$5:$R$1444,17,FALSE)</f>
        <v>1720.75</v>
      </c>
      <c r="J60" s="28">
        <f>VLOOKUP($A60&amp;J$5,SFm_ip_results!$A$5:$Y$1444,24,FALSE)</f>
        <v>203.30799999999999</v>
      </c>
      <c r="K60" s="28">
        <f>VLOOKUP($A60&amp;K$5,SFm_ip_results!$A$5:$Y$1444,24,FALSE)</f>
        <v>111.405</v>
      </c>
      <c r="L60" s="28">
        <f>VLOOKUP($A60&amp;L$5,SFm_ip_results!$A$5:$Y$1444,24,FALSE)</f>
        <v>225.10300000000001</v>
      </c>
      <c r="M60" s="28">
        <f>VLOOKUP($A60&amp;M$5,SFm_ip_results!$A$5:$Y$1444,24,FALSE)</f>
        <v>272.85500000000002</v>
      </c>
      <c r="N60" s="28">
        <f>VLOOKUP($A60&amp;N$5,SFm_ip_results!$A$5:$Y$1444,24,FALSE)</f>
        <v>217.50299999999999</v>
      </c>
      <c r="O60" s="33">
        <f t="shared" si="19"/>
        <v>55</v>
      </c>
      <c r="P60" s="11">
        <v>1871.6645796428159</v>
      </c>
      <c r="Q60" s="15">
        <v>210.4619110578198</v>
      </c>
      <c r="S60" s="20">
        <v>0.56161930003835348</v>
      </c>
      <c r="T60" s="20">
        <v>2.7795961933453864E-2</v>
      </c>
      <c r="U60" s="20">
        <v>0.22989996211013761</v>
      </c>
      <c r="V60" s="20">
        <v>3.8534402112847602E-2</v>
      </c>
      <c r="W60" s="20">
        <v>0.14215037380610207</v>
      </c>
      <c r="X60" s="20">
        <f t="shared" si="5"/>
        <v>1.0000000000008948</v>
      </c>
      <c r="Z60" s="11">
        <f t="shared" si="6"/>
        <v>1871.6638112113812</v>
      </c>
      <c r="AA60" s="15">
        <f t="shared" si="7"/>
        <v>210.46191400472193</v>
      </c>
      <c r="AC60" s="20">
        <f t="shared" si="8"/>
        <v>4.1056044064458064E-7</v>
      </c>
      <c r="AD60" s="20">
        <f t="shared" si="9"/>
        <v>1.4002068615681651E-8</v>
      </c>
      <c r="AE60" s="20">
        <f t="shared" si="10"/>
        <v>4.2456250926026229E-7</v>
      </c>
      <c r="AF60" s="36">
        <f t="shared" si="11"/>
        <v>7.9760576568048695E-4</v>
      </c>
      <c r="AG60" s="43">
        <f t="shared" si="12"/>
        <v>2.0165815957603925E-7</v>
      </c>
      <c r="AI60" s="58">
        <f t="shared" si="13"/>
        <v>-57.101420357184224</v>
      </c>
      <c r="AJ60" s="58">
        <f t="shared" si="0"/>
        <v>150.07257964281598</v>
      </c>
      <c r="AK60" s="58">
        <f t="shared" si="1"/>
        <v>-75.107420357184083</v>
      </c>
      <c r="AL60" s="58">
        <f t="shared" si="2"/>
        <v>615.37857964281579</v>
      </c>
      <c r="AM60" s="58">
        <f t="shared" si="3"/>
        <v>150.91457964281585</v>
      </c>
      <c r="AN60" s="36">
        <f t="shared" si="14"/>
        <v>7.153911057819812</v>
      </c>
      <c r="AO60" s="36">
        <f t="shared" si="15"/>
        <v>99.056911057819804</v>
      </c>
      <c r="AP60" s="36">
        <f t="shared" si="16"/>
        <v>-14.641088942180204</v>
      </c>
      <c r="AQ60" s="36">
        <f t="shared" si="17"/>
        <v>-62.393088942180214</v>
      </c>
      <c r="AR60" s="36">
        <f t="shared" si="18"/>
        <v>-7.0410889421801812</v>
      </c>
    </row>
    <row r="61" spans="1:44">
      <c r="A61" t="str">
        <f t="shared" si="4"/>
        <v>SFm1975CZ12</v>
      </c>
      <c r="B61" s="5" t="s">
        <v>27</v>
      </c>
      <c r="C61" s="5">
        <v>1975</v>
      </c>
      <c r="D61" s="5" t="s">
        <v>40</v>
      </c>
      <c r="E61" s="26">
        <f>VLOOKUP($A61&amp;E$5,SFm_ip_results!$A$5:$R$1444,12,FALSE)+VLOOKUP($A61&amp;E$5,SFm_ip_results!$A$5:$R$1444,17,FALSE)</f>
        <v>1321.3679999999999</v>
      </c>
      <c r="F61" s="23">
        <f>VLOOKUP($A61&amp;F$5,SFm_ip_results!$A$5:$R$1444,12,FALSE)+VLOOKUP($A61&amp;F$5,SFm_ip_results!$A$5:$R$1444,17,FALSE)</f>
        <v>1577.6210000000001</v>
      </c>
      <c r="G61" s="23">
        <f>VLOOKUP($A61&amp;G$5,SFm_ip_results!$A$5:$R$1444,12,FALSE)+VLOOKUP($A61&amp;G$5,SFm_ip_results!$A$5:$R$1444,17,FALSE)</f>
        <v>1019.092</v>
      </c>
      <c r="H61" s="23">
        <f>VLOOKUP($A61&amp;H$5,SFm_ip_results!$A$5:$R$1444,12,FALSE)+VLOOKUP($A61&amp;H$5,SFm_ip_results!$A$5:$R$1444,17,FALSE)</f>
        <v>744.42049999999995</v>
      </c>
      <c r="I61" s="24">
        <f>VLOOKUP($A61&amp;I$5,SFm_ip_results!$A$5:$R$1444,12,FALSE)+VLOOKUP($A61&amp;I$5,SFm_ip_results!$A$5:$R$1444,17,FALSE)</f>
        <v>475.4846</v>
      </c>
      <c r="J61" s="21">
        <f>VLOOKUP($A61&amp;J$5,SFm_ip_results!$A$5:$Y$1444,24,FALSE)</f>
        <v>409.09100000000001</v>
      </c>
      <c r="K61" s="21">
        <f>VLOOKUP($A61&amp;K$5,SFm_ip_results!$A$5:$Y$1444,24,FALSE)</f>
        <v>382.68</v>
      </c>
      <c r="L61" s="21">
        <f>VLOOKUP($A61&amp;L$5,SFm_ip_results!$A$5:$Y$1444,24,FALSE)</f>
        <v>37.021299999999997</v>
      </c>
      <c r="M61" s="21">
        <f>VLOOKUP($A61&amp;M$5,SFm_ip_results!$A$5:$Y$1444,24,FALSE)</f>
        <v>135.774</v>
      </c>
      <c r="N61" s="21">
        <f>VLOOKUP($A61&amp;N$5,SFm_ip_results!$A$5:$Y$1444,24,FALSE)</f>
        <v>295.27300000000002</v>
      </c>
      <c r="O61" s="33">
        <f t="shared" si="19"/>
        <v>56</v>
      </c>
      <c r="P61" s="10">
        <v>1034.6738331621411</v>
      </c>
      <c r="Q61" s="14">
        <v>270.8278739261732</v>
      </c>
      <c r="S61" s="20">
        <v>0.2573232994707163</v>
      </c>
      <c r="T61" s="20">
        <v>0.18709368245247837</v>
      </c>
      <c r="U61" s="20">
        <v>0.15872031744661172</v>
      </c>
      <c r="V61" s="20">
        <v>0.18242555059732596</v>
      </c>
      <c r="W61" s="20">
        <v>0.21443715003286756</v>
      </c>
      <c r="X61" s="20">
        <f t="shared" si="5"/>
        <v>0.99999999999999989</v>
      </c>
      <c r="Z61" s="10">
        <f t="shared" si="6"/>
        <v>1034.6951838236398</v>
      </c>
      <c r="AA61" s="14">
        <f t="shared" si="7"/>
        <v>270.82783610143173</v>
      </c>
      <c r="AC61" s="20">
        <f t="shared" si="8"/>
        <v>2.0635161356530318E-5</v>
      </c>
      <c r="AD61" s="20">
        <f t="shared" si="9"/>
        <v>1.3966339917903525E-7</v>
      </c>
      <c r="AE61" s="20">
        <f t="shared" si="10"/>
        <v>2.0774824755709353E-5</v>
      </c>
      <c r="AF61" s="36">
        <f t="shared" si="11"/>
        <v>2.1725126439213226E-2</v>
      </c>
      <c r="AG61" s="43">
        <f t="shared" si="12"/>
        <v>5.8465460464813961E-6</v>
      </c>
      <c r="AI61" s="58">
        <f t="shared" si="13"/>
        <v>-286.6941668378588</v>
      </c>
      <c r="AJ61" s="58">
        <f t="shared" si="0"/>
        <v>-542.94716683785896</v>
      </c>
      <c r="AK61" s="58">
        <f t="shared" si="1"/>
        <v>15.581833162141152</v>
      </c>
      <c r="AL61" s="58">
        <f t="shared" si="2"/>
        <v>290.25333316214119</v>
      </c>
      <c r="AM61" s="58">
        <f t="shared" si="3"/>
        <v>559.18923316214114</v>
      </c>
      <c r="AN61" s="36">
        <f t="shared" si="14"/>
        <v>-138.26312607382681</v>
      </c>
      <c r="AO61" s="36">
        <f t="shared" si="15"/>
        <v>-111.85212607382681</v>
      </c>
      <c r="AP61" s="36">
        <f t="shared" si="16"/>
        <v>233.8065739261732</v>
      </c>
      <c r="AQ61" s="36">
        <f t="shared" si="17"/>
        <v>135.0538739261732</v>
      </c>
      <c r="AR61" s="36">
        <f t="shared" si="18"/>
        <v>-24.445126073826827</v>
      </c>
    </row>
    <row r="62" spans="1:44">
      <c r="A62" t="str">
        <f t="shared" si="4"/>
        <v>SFm1985CZ12</v>
      </c>
      <c r="B62" s="5" t="s">
        <v>27</v>
      </c>
      <c r="C62" s="5">
        <v>1985</v>
      </c>
      <c r="D62" s="5" t="s">
        <v>40</v>
      </c>
      <c r="E62" s="26">
        <f>VLOOKUP($A62&amp;E$5,SFm_ip_results!$A$5:$R$1444,12,FALSE)+VLOOKUP($A62&amp;E$5,SFm_ip_results!$A$5:$R$1444,17,FALSE)</f>
        <v>1887.5809999999999</v>
      </c>
      <c r="F62" s="23">
        <f>VLOOKUP($A62&amp;F$5,SFm_ip_results!$A$5:$R$1444,12,FALSE)+VLOOKUP($A62&amp;F$5,SFm_ip_results!$A$5:$R$1444,17,FALSE)</f>
        <v>1153.279</v>
      </c>
      <c r="G62" s="23">
        <f>VLOOKUP($A62&amp;G$5,SFm_ip_results!$A$5:$R$1444,12,FALSE)+VLOOKUP($A62&amp;G$5,SFm_ip_results!$A$5:$R$1444,17,FALSE)</f>
        <v>1335.0409999999999</v>
      </c>
      <c r="H62" s="23">
        <f>VLOOKUP($A62&amp;H$5,SFm_ip_results!$A$5:$R$1444,12,FALSE)+VLOOKUP($A62&amp;H$5,SFm_ip_results!$A$5:$R$1444,17,FALSE)</f>
        <v>1567.0119999999999</v>
      </c>
      <c r="I62" s="24">
        <f>VLOOKUP($A62&amp;I$5,SFm_ip_results!$A$5:$R$1444,12,FALSE)+VLOOKUP($A62&amp;I$5,SFm_ip_results!$A$5:$R$1444,17,FALSE)</f>
        <v>456.68830000000003</v>
      </c>
      <c r="J62" s="21">
        <f>VLOOKUP($A62&amp;J$5,SFm_ip_results!$A$5:$Y$1444,24,FALSE)</f>
        <v>207.87799999999999</v>
      </c>
      <c r="K62" s="21">
        <f>VLOOKUP($A62&amp;K$5,SFm_ip_results!$A$5:$Y$1444,24,FALSE)</f>
        <v>76.641900000000007</v>
      </c>
      <c r="L62" s="21">
        <f>VLOOKUP($A62&amp;L$5,SFm_ip_results!$A$5:$Y$1444,24,FALSE)</f>
        <v>248.46600000000001</v>
      </c>
      <c r="M62" s="21">
        <f>VLOOKUP($A62&amp;M$5,SFm_ip_results!$A$5:$Y$1444,24,FALSE)</f>
        <v>284.52100000000002</v>
      </c>
      <c r="N62" s="21">
        <f>VLOOKUP($A62&amp;N$5,SFm_ip_results!$A$5:$Y$1444,24,FALSE)</f>
        <v>309.97500000000002</v>
      </c>
      <c r="O62" s="33">
        <f t="shared" si="19"/>
        <v>57</v>
      </c>
      <c r="P62" s="10">
        <v>1033.335497075906</v>
      </c>
      <c r="Q62" s="14">
        <v>278.7575690109847</v>
      </c>
      <c r="S62" s="20">
        <v>2.7367909949142979E-2</v>
      </c>
      <c r="T62" s="20">
        <v>3.236615085899322E-2</v>
      </c>
      <c r="U62" s="20">
        <v>0.21913421716556142</v>
      </c>
      <c r="V62" s="20">
        <v>0.29042302091244349</v>
      </c>
      <c r="W62" s="20">
        <v>0.43070870111385984</v>
      </c>
      <c r="X62" s="20">
        <f t="shared" si="5"/>
        <v>1.0000000000000009</v>
      </c>
      <c r="Z62" s="10">
        <f t="shared" si="6"/>
        <v>1033.3354966980969</v>
      </c>
      <c r="AA62" s="14">
        <f t="shared" si="7"/>
        <v>278.75757004498428</v>
      </c>
      <c r="AC62" s="20">
        <f t="shared" si="8"/>
        <v>3.6562097793790826E-10</v>
      </c>
      <c r="AD62" s="20">
        <f t="shared" si="9"/>
        <v>3.7093148552713728E-9</v>
      </c>
      <c r="AE62" s="20">
        <f t="shared" si="10"/>
        <v>4.0749358332092811E-9</v>
      </c>
      <c r="AF62" s="36">
        <f t="shared" si="11"/>
        <v>1.0614404953912527E-5</v>
      </c>
      <c r="AG62" s="43">
        <f t="shared" si="12"/>
        <v>2.7983932977729102E-9</v>
      </c>
      <c r="AI62" s="58">
        <f t="shared" si="13"/>
        <v>-854.2455029240939</v>
      </c>
      <c r="AJ62" s="58">
        <f t="shared" si="0"/>
        <v>-119.94350292409399</v>
      </c>
      <c r="AK62" s="58">
        <f t="shared" si="1"/>
        <v>-301.70550292409393</v>
      </c>
      <c r="AL62" s="58">
        <f t="shared" si="2"/>
        <v>-533.67650292409394</v>
      </c>
      <c r="AM62" s="58">
        <f t="shared" si="3"/>
        <v>576.64719707590598</v>
      </c>
      <c r="AN62" s="36">
        <f t="shared" si="14"/>
        <v>70.87956901098471</v>
      </c>
      <c r="AO62" s="36">
        <f t="shared" si="15"/>
        <v>202.11566901098467</v>
      </c>
      <c r="AP62" s="36">
        <f t="shared" si="16"/>
        <v>30.291569010984688</v>
      </c>
      <c r="AQ62" s="36">
        <f t="shared" si="17"/>
        <v>-5.763430989015319</v>
      </c>
      <c r="AR62" s="36">
        <f t="shared" si="18"/>
        <v>-31.217430989015327</v>
      </c>
    </row>
    <row r="63" spans="1:44">
      <c r="A63" t="str">
        <f t="shared" si="4"/>
        <v>SFm1996CZ12</v>
      </c>
      <c r="B63" s="5" t="s">
        <v>27</v>
      </c>
      <c r="C63" s="5">
        <v>1996</v>
      </c>
      <c r="D63" s="5" t="s">
        <v>40</v>
      </c>
      <c r="E63" s="26">
        <f>VLOOKUP($A63&amp;E$5,SFm_ip_results!$A$5:$R$1444,12,FALSE)+VLOOKUP($A63&amp;E$5,SFm_ip_results!$A$5:$R$1444,17,FALSE)</f>
        <v>2185.241</v>
      </c>
      <c r="F63" s="23">
        <f>VLOOKUP($A63&amp;F$5,SFm_ip_results!$A$5:$R$1444,12,FALSE)+VLOOKUP($A63&amp;F$5,SFm_ip_results!$A$5:$R$1444,17,FALSE)</f>
        <v>1920.4180000000001</v>
      </c>
      <c r="G63" s="23">
        <f>VLOOKUP($A63&amp;G$5,SFm_ip_results!$A$5:$R$1444,12,FALSE)+VLOOKUP($A63&amp;G$5,SFm_ip_results!$A$5:$R$1444,17,FALSE)</f>
        <v>1166.6759999999999</v>
      </c>
      <c r="H63" s="23">
        <f>VLOOKUP($A63&amp;H$5,SFm_ip_results!$A$5:$R$1444,12,FALSE)+VLOOKUP($A63&amp;H$5,SFm_ip_results!$A$5:$R$1444,17,FALSE)</f>
        <v>1358.4069999999999</v>
      </c>
      <c r="I63" s="24">
        <f>VLOOKUP($A63&amp;I$5,SFm_ip_results!$A$5:$R$1444,12,FALSE)+VLOOKUP($A63&amp;I$5,SFm_ip_results!$A$5:$R$1444,17,FALSE)</f>
        <v>1617.6879999999999</v>
      </c>
      <c r="J63" s="21">
        <f>VLOOKUP($A63&amp;J$5,SFm_ip_results!$A$5:$Y$1444,24,FALSE)</f>
        <v>276.971</v>
      </c>
      <c r="K63" s="21">
        <f>VLOOKUP($A63&amp;K$5,SFm_ip_results!$A$5:$Y$1444,24,FALSE)</f>
        <v>300.89600000000002</v>
      </c>
      <c r="L63" s="21">
        <f>VLOOKUP($A63&amp;L$5,SFm_ip_results!$A$5:$Y$1444,24,FALSE)</f>
        <v>273.38499999999999</v>
      </c>
      <c r="M63" s="21">
        <f>VLOOKUP($A63&amp;M$5,SFm_ip_results!$A$5:$Y$1444,24,FALSE)</f>
        <v>69.940399999999997</v>
      </c>
      <c r="N63" s="21">
        <f>VLOOKUP($A63&amp;N$5,SFm_ip_results!$A$5:$Y$1444,24,FALSE)</f>
        <v>198.37700000000001</v>
      </c>
      <c r="O63" s="33">
        <f t="shared" si="19"/>
        <v>58</v>
      </c>
      <c r="P63" s="10">
        <v>1275.6490293053573</v>
      </c>
      <c r="Q63" s="14">
        <v>264.82375435867391</v>
      </c>
      <c r="S63" s="20">
        <v>0.02</v>
      </c>
      <c r="T63" s="20">
        <v>6.2365772884363069E-2</v>
      </c>
      <c r="U63" s="20">
        <v>0.81391162739479772</v>
      </c>
      <c r="V63" s="20">
        <v>0.02</v>
      </c>
      <c r="W63" s="20">
        <v>8.3722609587914512E-2</v>
      </c>
      <c r="X63" s="20">
        <f t="shared" si="5"/>
        <v>1.0000000098670754</v>
      </c>
      <c r="Z63" s="10">
        <f t="shared" si="6"/>
        <v>1275.6495354925501</v>
      </c>
      <c r="AA63" s="14">
        <f t="shared" si="7"/>
        <v>264.82370997536179</v>
      </c>
      <c r="AC63" s="20">
        <f t="shared" si="8"/>
        <v>3.9680757102367181E-7</v>
      </c>
      <c r="AD63" s="20">
        <f t="shared" si="9"/>
        <v>1.6759566079382893E-7</v>
      </c>
      <c r="AE63" s="20">
        <f t="shared" si="10"/>
        <v>5.6440323181750074E-7</v>
      </c>
      <c r="AF63" s="36">
        <f t="shared" si="11"/>
        <v>9.4558198268259732E-4</v>
      </c>
      <c r="AG63" s="43">
        <f t="shared" si="12"/>
        <v>2.4261839895761828E-7</v>
      </c>
      <c r="AI63" s="58">
        <f t="shared" si="13"/>
        <v>-909.59197069464267</v>
      </c>
      <c r="AJ63" s="58">
        <f t="shared" si="0"/>
        <v>-644.7689706946428</v>
      </c>
      <c r="AK63" s="58">
        <f t="shared" si="1"/>
        <v>108.97302930535739</v>
      </c>
      <c r="AL63" s="58">
        <f t="shared" si="2"/>
        <v>-82.757970694642609</v>
      </c>
      <c r="AM63" s="58">
        <f t="shared" si="3"/>
        <v>-342.03897069464256</v>
      </c>
      <c r="AN63" s="36">
        <f t="shared" si="14"/>
        <v>-12.147245641326094</v>
      </c>
      <c r="AO63" s="36">
        <f t="shared" si="15"/>
        <v>-36.072245641326106</v>
      </c>
      <c r="AP63" s="36">
        <f t="shared" si="16"/>
        <v>-8.5612456413260816</v>
      </c>
      <c r="AQ63" s="36">
        <f t="shared" si="17"/>
        <v>194.8833543586739</v>
      </c>
      <c r="AR63" s="36">
        <f t="shared" si="18"/>
        <v>66.4467543586739</v>
      </c>
    </row>
    <row r="64" spans="1:44">
      <c r="A64" t="str">
        <f t="shared" si="4"/>
        <v>SFm2003CZ12</v>
      </c>
      <c r="B64" s="5" t="s">
        <v>27</v>
      </c>
      <c r="C64" s="5">
        <v>2003</v>
      </c>
      <c r="D64" s="5" t="s">
        <v>40</v>
      </c>
      <c r="E64" s="26">
        <f>VLOOKUP($A64&amp;E$5,SFm_ip_results!$A$5:$R$1444,12,FALSE)+VLOOKUP($A64&amp;E$5,SFm_ip_results!$A$5:$R$1444,17,FALSE)</f>
        <v>542.95899999999995</v>
      </c>
      <c r="F64" s="23">
        <f>VLOOKUP($A64&amp;F$5,SFm_ip_results!$A$5:$R$1444,12,FALSE)+VLOOKUP($A64&amp;F$5,SFm_ip_results!$A$5:$R$1444,17,FALSE)</f>
        <v>1770.999</v>
      </c>
      <c r="G64" s="23">
        <f>VLOOKUP($A64&amp;G$5,SFm_ip_results!$A$5:$R$1444,12,FALSE)+VLOOKUP($A64&amp;G$5,SFm_ip_results!$A$5:$R$1444,17,FALSE)</f>
        <v>1535.424</v>
      </c>
      <c r="H64" s="23">
        <f>VLOOKUP($A64&amp;H$5,SFm_ip_results!$A$5:$R$1444,12,FALSE)+VLOOKUP($A64&amp;H$5,SFm_ip_results!$A$5:$R$1444,17,FALSE)</f>
        <v>891.60329999999999</v>
      </c>
      <c r="I64" s="24">
        <f>VLOOKUP($A64&amp;I$5,SFm_ip_results!$A$5:$R$1444,12,FALSE)+VLOOKUP($A64&amp;I$5,SFm_ip_results!$A$5:$R$1444,17,FALSE)</f>
        <v>1297.4840000000002</v>
      </c>
      <c r="J64" s="21">
        <f>VLOOKUP($A64&amp;J$5,SFm_ip_results!$A$5:$Y$1444,24,FALSE)</f>
        <v>303.315</v>
      </c>
      <c r="K64" s="21">
        <f>VLOOKUP($A64&amp;K$5,SFm_ip_results!$A$5:$Y$1444,24,FALSE)</f>
        <v>295.08699999999999</v>
      </c>
      <c r="L64" s="21">
        <f>VLOOKUP($A64&amp;L$5,SFm_ip_results!$A$5:$Y$1444,24,FALSE)</f>
        <v>219.89500000000001</v>
      </c>
      <c r="M64" s="21">
        <f>VLOOKUP($A64&amp;M$5,SFm_ip_results!$A$5:$Y$1444,24,FALSE)</f>
        <v>82.674099999999996</v>
      </c>
      <c r="N64" s="21">
        <f>VLOOKUP($A64&amp;N$5,SFm_ip_results!$A$5:$Y$1444,24,FALSE)</f>
        <v>326.36399999999998</v>
      </c>
      <c r="O64" s="33">
        <f t="shared" si="19"/>
        <v>59</v>
      </c>
      <c r="P64" s="10">
        <v>1039.5772810670849</v>
      </c>
      <c r="Q64" s="14">
        <v>225.51538337155984</v>
      </c>
      <c r="S64" s="20">
        <v>0.300925543979365</v>
      </c>
      <c r="T64" s="20">
        <v>0.106204187346331</v>
      </c>
      <c r="U64" s="20">
        <v>0.16794900916043343</v>
      </c>
      <c r="V64" s="20">
        <v>0.29836884422774396</v>
      </c>
      <c r="W64" s="20">
        <v>0.1265524152861264</v>
      </c>
      <c r="X64" s="20">
        <f t="shared" si="5"/>
        <v>0.99999999999999978</v>
      </c>
      <c r="Z64" s="10">
        <f t="shared" si="6"/>
        <v>1039.5770615865531</v>
      </c>
      <c r="AA64" s="14">
        <f t="shared" si="7"/>
        <v>225.51538189991169</v>
      </c>
      <c r="AC64" s="20">
        <f t="shared" si="8"/>
        <v>2.1112478676421631E-7</v>
      </c>
      <c r="AD64" s="20">
        <f t="shared" si="9"/>
        <v>6.525710638527471E-9</v>
      </c>
      <c r="AE64" s="20">
        <f t="shared" si="10"/>
        <v>2.1765049740274378E-7</v>
      </c>
      <c r="AF64" s="36">
        <f t="shared" si="11"/>
        <v>2.3404984842727571E-4</v>
      </c>
      <c r="AG64" s="43">
        <f t="shared" si="12"/>
        <v>7.1527206774650536E-8</v>
      </c>
      <c r="AI64" s="58">
        <f t="shared" si="13"/>
        <v>496.61828106708492</v>
      </c>
      <c r="AJ64" s="58">
        <f t="shared" si="0"/>
        <v>-731.42171893291516</v>
      </c>
      <c r="AK64" s="58">
        <f t="shared" si="1"/>
        <v>-495.84671893291511</v>
      </c>
      <c r="AL64" s="58">
        <f t="shared" si="2"/>
        <v>147.97398106708488</v>
      </c>
      <c r="AM64" s="58">
        <f t="shared" si="3"/>
        <v>-257.90671893291528</v>
      </c>
      <c r="AN64" s="36">
        <f t="shared" si="14"/>
        <v>-77.799616628440162</v>
      </c>
      <c r="AO64" s="36">
        <f t="shared" si="15"/>
        <v>-69.571616628440154</v>
      </c>
      <c r="AP64" s="36">
        <f t="shared" si="16"/>
        <v>5.620383371559825</v>
      </c>
      <c r="AQ64" s="36">
        <f t="shared" si="17"/>
        <v>142.84128337155983</v>
      </c>
      <c r="AR64" s="36">
        <f t="shared" si="18"/>
        <v>-100.84861662844014</v>
      </c>
    </row>
    <row r="65" spans="1:44">
      <c r="A65" t="str">
        <f t="shared" si="4"/>
        <v>SFm2007CZ12</v>
      </c>
      <c r="B65" s="6" t="s">
        <v>27</v>
      </c>
      <c r="C65" s="6">
        <v>2007</v>
      </c>
      <c r="D65" s="6" t="s">
        <v>40</v>
      </c>
      <c r="E65" s="27">
        <f>VLOOKUP($A65&amp;E$5,SFm_ip_results!$A$5:$R$1444,12,FALSE)+VLOOKUP($A65&amp;E$5,SFm_ip_results!$A$5:$R$1444,17,FALSE)</f>
        <v>2044.7929999999999</v>
      </c>
      <c r="F65" s="28">
        <f>VLOOKUP($A65&amp;F$5,SFm_ip_results!$A$5:$R$1444,12,FALSE)+VLOOKUP($A65&amp;F$5,SFm_ip_results!$A$5:$R$1444,17,FALSE)</f>
        <v>1245.3920000000001</v>
      </c>
      <c r="G65" s="28">
        <f>VLOOKUP($A65&amp;G$5,SFm_ip_results!$A$5:$R$1444,12,FALSE)+VLOOKUP($A65&amp;G$5,SFm_ip_results!$A$5:$R$1444,17,FALSE)</f>
        <v>1069.7</v>
      </c>
      <c r="H65" s="28">
        <f>VLOOKUP($A65&amp;H$5,SFm_ip_results!$A$5:$R$1444,12,FALSE)+VLOOKUP($A65&amp;H$5,SFm_ip_results!$A$5:$R$1444,17,FALSE)</f>
        <v>609.39179999999999</v>
      </c>
      <c r="I65" s="29">
        <f>VLOOKUP($A65&amp;I$5,SFm_ip_results!$A$5:$R$1444,12,FALSE)+VLOOKUP($A65&amp;I$5,SFm_ip_results!$A$5:$R$1444,17,FALSE)</f>
        <v>723.69239999999991</v>
      </c>
      <c r="J65" s="28">
        <f>VLOOKUP($A65&amp;J$5,SFm_ip_results!$A$5:$Y$1444,24,FALSE)</f>
        <v>280.12900000000002</v>
      </c>
      <c r="K65" s="28">
        <f>VLOOKUP($A65&amp;K$5,SFm_ip_results!$A$5:$Y$1444,24,FALSE)</f>
        <v>299.73899999999998</v>
      </c>
      <c r="L65" s="28">
        <f>VLOOKUP($A65&amp;L$5,SFm_ip_results!$A$5:$Y$1444,24,FALSE)</f>
        <v>73.421599999999998</v>
      </c>
      <c r="M65" s="28">
        <f>VLOOKUP($A65&amp;M$5,SFm_ip_results!$A$5:$Y$1444,24,FALSE)</f>
        <v>270.13</v>
      </c>
      <c r="N65" s="28">
        <f>VLOOKUP($A65&amp;N$5,SFm_ip_results!$A$5:$Y$1444,24,FALSE)</f>
        <v>327.59399999999999</v>
      </c>
      <c r="O65" s="33">
        <f t="shared" si="19"/>
        <v>60</v>
      </c>
      <c r="P65" s="11">
        <v>1039.5772810670849</v>
      </c>
      <c r="Q65" s="15">
        <v>225.51538337155984</v>
      </c>
      <c r="S65" s="20">
        <v>9.8817108211664118E-2</v>
      </c>
      <c r="T65" s="20">
        <v>0.19354864502842653</v>
      </c>
      <c r="U65" s="20">
        <v>0.31395015386613134</v>
      </c>
      <c r="V65" s="20">
        <v>0.21229816849157257</v>
      </c>
      <c r="W65" s="20">
        <v>0.18138592440220574</v>
      </c>
      <c r="X65" s="20">
        <f t="shared" si="5"/>
        <v>1.0000000000000002</v>
      </c>
      <c r="Z65" s="11">
        <f t="shared" si="6"/>
        <v>1039.5773228619296</v>
      </c>
      <c r="AA65" s="15">
        <f t="shared" si="7"/>
        <v>225.51538240874305</v>
      </c>
      <c r="AC65" s="20">
        <f t="shared" si="8"/>
        <v>4.0203691931139929E-8</v>
      </c>
      <c r="AD65" s="20">
        <f t="shared" si="9"/>
        <v>4.2694062729609072E-9</v>
      </c>
      <c r="AE65" s="20">
        <f t="shared" si="10"/>
        <v>4.4473098204100836E-8</v>
      </c>
      <c r="AF65" s="36">
        <f t="shared" si="11"/>
        <v>5.1326730886103175E-5</v>
      </c>
      <c r="AG65" s="43">
        <f t="shared" si="12"/>
        <v>1.5685792659273247E-8</v>
      </c>
      <c r="AI65" s="58">
        <f t="shared" si="13"/>
        <v>-1005.215718932915</v>
      </c>
      <c r="AJ65" s="58">
        <f t="shared" si="0"/>
        <v>-205.81471893291518</v>
      </c>
      <c r="AK65" s="58">
        <f t="shared" si="1"/>
        <v>-30.122718932915177</v>
      </c>
      <c r="AL65" s="58">
        <f t="shared" si="2"/>
        <v>430.18548106708488</v>
      </c>
      <c r="AM65" s="58">
        <f t="shared" si="3"/>
        <v>315.88488106708496</v>
      </c>
      <c r="AN65" s="36">
        <f t="shared" si="14"/>
        <v>-54.613616628440184</v>
      </c>
      <c r="AO65" s="36">
        <f t="shared" si="15"/>
        <v>-74.223616628440141</v>
      </c>
      <c r="AP65" s="36">
        <f t="shared" si="16"/>
        <v>152.09378337155982</v>
      </c>
      <c r="AQ65" s="36">
        <f t="shared" si="17"/>
        <v>-44.61461662844016</v>
      </c>
      <c r="AR65" s="36">
        <f t="shared" si="18"/>
        <v>-102.07861662844016</v>
      </c>
    </row>
    <row r="66" spans="1:44">
      <c r="A66" t="str">
        <f t="shared" si="4"/>
        <v>SFm1975CZ13</v>
      </c>
      <c r="B66" s="5" t="s">
        <v>27</v>
      </c>
      <c r="C66" s="5">
        <v>1975</v>
      </c>
      <c r="D66" s="5" t="s">
        <v>41</v>
      </c>
      <c r="E66" s="26">
        <f>VLOOKUP($A66&amp;E$5,SFm_ip_results!$A$5:$R$1444,12,FALSE)+VLOOKUP($A66&amp;E$5,SFm_ip_results!$A$5:$R$1444,17,FALSE)</f>
        <v>2686.27</v>
      </c>
      <c r="F66" s="23">
        <f>VLOOKUP($A66&amp;F$5,SFm_ip_results!$A$5:$R$1444,12,FALSE)+VLOOKUP($A66&amp;F$5,SFm_ip_results!$A$5:$R$1444,17,FALSE)</f>
        <v>2157.6990000000001</v>
      </c>
      <c r="G66" s="23">
        <f>VLOOKUP($A66&amp;G$5,SFm_ip_results!$A$5:$R$1444,12,FALSE)+VLOOKUP($A66&amp;G$5,SFm_ip_results!$A$5:$R$1444,17,FALSE)</f>
        <v>1726.6109999999999</v>
      </c>
      <c r="H66" s="23">
        <f>VLOOKUP($A66&amp;H$5,SFm_ip_results!$A$5:$R$1444,12,FALSE)+VLOOKUP($A66&amp;H$5,SFm_ip_results!$A$5:$R$1444,17,FALSE)</f>
        <v>1242.306</v>
      </c>
      <c r="I66" s="24">
        <f>VLOOKUP($A66&amp;I$5,SFm_ip_results!$A$5:$R$1444,12,FALSE)+VLOOKUP($A66&amp;I$5,SFm_ip_results!$A$5:$R$1444,17,FALSE)</f>
        <v>1997.105</v>
      </c>
      <c r="J66" s="21">
        <f>VLOOKUP($A66&amp;J$5,SFm_ip_results!$A$5:$Y$1444,24,FALSE)</f>
        <v>279.899</v>
      </c>
      <c r="K66" s="21">
        <f>VLOOKUP($A66&amp;K$5,SFm_ip_results!$A$5:$Y$1444,24,FALSE)</f>
        <v>319.41800000000001</v>
      </c>
      <c r="L66" s="21">
        <f>VLOOKUP($A66&amp;L$5,SFm_ip_results!$A$5:$Y$1444,24,FALSE)</f>
        <v>340.05900000000003</v>
      </c>
      <c r="M66" s="21">
        <f>VLOOKUP($A66&amp;M$5,SFm_ip_results!$A$5:$Y$1444,24,FALSE)</f>
        <v>158.113</v>
      </c>
      <c r="N66" s="21">
        <f>VLOOKUP($A66&amp;N$5,SFm_ip_results!$A$5:$Y$1444,24,FALSE)</f>
        <v>335.44600000000003</v>
      </c>
      <c r="O66" s="33">
        <f t="shared" si="19"/>
        <v>61</v>
      </c>
      <c r="P66" s="10">
        <v>1914.0211856962417</v>
      </c>
      <c r="Q66" s="14">
        <v>265.42621567995599</v>
      </c>
      <c r="S66" s="20">
        <v>0.23681638406681468</v>
      </c>
      <c r="T66" s="20">
        <v>0.16276453875234445</v>
      </c>
      <c r="U66" s="20">
        <v>0.14300805704408492</v>
      </c>
      <c r="V66" s="20">
        <v>0.30967922738606024</v>
      </c>
      <c r="W66" s="20">
        <v>0.14773179275070003</v>
      </c>
      <c r="X66" s="20">
        <f t="shared" si="5"/>
        <v>1.0000000000000044</v>
      </c>
      <c r="Z66" s="10">
        <f t="shared" si="6"/>
        <v>1914.0211791279553</v>
      </c>
      <c r="AA66" s="14">
        <f t="shared" si="7"/>
        <v>265.42612002421168</v>
      </c>
      <c r="AC66" s="20">
        <f t="shared" si="8"/>
        <v>3.4316686159385767E-9</v>
      </c>
      <c r="AD66" s="20">
        <f t="shared" si="9"/>
        <v>3.6038544293237607E-7</v>
      </c>
      <c r="AE66" s="20">
        <f t="shared" si="10"/>
        <v>3.6381711154831464E-7</v>
      </c>
      <c r="AF66" s="36">
        <f t="shared" si="11"/>
        <v>9.5356015498282432E-4</v>
      </c>
      <c r="AG66" s="43">
        <f t="shared" si="12"/>
        <v>2.099548199203625E-7</v>
      </c>
      <c r="AI66" s="58">
        <f t="shared" si="13"/>
        <v>-772.24881430375831</v>
      </c>
      <c r="AJ66" s="58">
        <f t="shared" si="0"/>
        <v>-243.6778143037584</v>
      </c>
      <c r="AK66" s="58">
        <f t="shared" si="1"/>
        <v>187.4101856962418</v>
      </c>
      <c r="AL66" s="58">
        <f t="shared" si="2"/>
        <v>671.71518569624163</v>
      </c>
      <c r="AM66" s="58">
        <f t="shared" si="3"/>
        <v>-83.083814303758345</v>
      </c>
      <c r="AN66" s="36">
        <f t="shared" si="14"/>
        <v>-14.472784320044013</v>
      </c>
      <c r="AO66" s="36">
        <f t="shared" si="15"/>
        <v>-53.991784320044019</v>
      </c>
      <c r="AP66" s="36">
        <f t="shared" si="16"/>
        <v>-74.632784320044038</v>
      </c>
      <c r="AQ66" s="36">
        <f t="shared" si="17"/>
        <v>107.31321567995599</v>
      </c>
      <c r="AR66" s="36">
        <f t="shared" si="18"/>
        <v>-70.019784320044039</v>
      </c>
    </row>
    <row r="67" spans="1:44">
      <c r="A67" t="str">
        <f t="shared" si="4"/>
        <v>SFm1985CZ13</v>
      </c>
      <c r="B67" s="5" t="s">
        <v>27</v>
      </c>
      <c r="C67" s="5">
        <v>1985</v>
      </c>
      <c r="D67" s="5" t="s">
        <v>41</v>
      </c>
      <c r="E67" s="26">
        <f>VLOOKUP($A67&amp;E$5,SFm_ip_results!$A$5:$R$1444,12,FALSE)+VLOOKUP($A67&amp;E$5,SFm_ip_results!$A$5:$R$1444,17,FALSE)</f>
        <v>2328.4049999999997</v>
      </c>
      <c r="F67" s="23">
        <f>VLOOKUP($A67&amp;F$5,SFm_ip_results!$A$5:$R$1444,12,FALSE)+VLOOKUP($A67&amp;F$5,SFm_ip_results!$A$5:$R$1444,17,FALSE)</f>
        <v>2107.9270000000001</v>
      </c>
      <c r="G67" s="23">
        <f>VLOOKUP($A67&amp;G$5,SFm_ip_results!$A$5:$R$1444,12,FALSE)+VLOOKUP($A67&amp;G$5,SFm_ip_results!$A$5:$R$1444,17,FALSE)</f>
        <v>1698.1379999999999</v>
      </c>
      <c r="H67" s="23">
        <f>VLOOKUP($A67&amp;H$5,SFm_ip_results!$A$5:$R$1444,12,FALSE)+VLOOKUP($A67&amp;H$5,SFm_ip_results!$A$5:$R$1444,17,FALSE)</f>
        <v>1207.9870000000001</v>
      </c>
      <c r="I67" s="24">
        <f>VLOOKUP($A67&amp;I$5,SFm_ip_results!$A$5:$R$1444,12,FALSE)+VLOOKUP($A67&amp;I$5,SFm_ip_results!$A$5:$R$1444,17,FALSE)</f>
        <v>1973.4179999999999</v>
      </c>
      <c r="J67" s="21">
        <f>VLOOKUP($A67&amp;J$5,SFm_ip_results!$A$5:$Y$1444,24,FALSE)</f>
        <v>286.73099999999999</v>
      </c>
      <c r="K67" s="21">
        <f>VLOOKUP($A67&amp;K$5,SFm_ip_results!$A$5:$Y$1444,24,FALSE)</f>
        <v>253.405</v>
      </c>
      <c r="L67" s="21">
        <f>VLOOKUP($A67&amp;L$5,SFm_ip_results!$A$5:$Y$1444,24,FALSE)</f>
        <v>223.553</v>
      </c>
      <c r="M67" s="21">
        <f>VLOOKUP($A67&amp;M$5,SFm_ip_results!$A$5:$Y$1444,24,FALSE)</f>
        <v>257.91699999999997</v>
      </c>
      <c r="N67" s="21">
        <f>VLOOKUP($A67&amp;N$5,SFm_ip_results!$A$5:$Y$1444,24,FALSE)</f>
        <v>180.643</v>
      </c>
      <c r="O67" s="33">
        <f t="shared" si="19"/>
        <v>62</v>
      </c>
      <c r="P67" s="10">
        <v>1819.1429059509173</v>
      </c>
      <c r="Q67" s="14">
        <v>277.99050473449773</v>
      </c>
      <c r="S67" s="20">
        <v>0.50699423422876877</v>
      </c>
      <c r="T67" s="20">
        <v>2.0000000000000635E-2</v>
      </c>
      <c r="U67" s="20">
        <v>2.0000000000057649E-2</v>
      </c>
      <c r="V67" s="20">
        <v>0.43300576577117272</v>
      </c>
      <c r="W67" s="20">
        <v>0.02</v>
      </c>
      <c r="X67" s="20">
        <f t="shared" si="5"/>
        <v>0.99999999999999978</v>
      </c>
      <c r="Z67" s="10">
        <f t="shared" si="6"/>
        <v>1819.142905926157</v>
      </c>
      <c r="AA67" s="14">
        <f t="shared" si="7"/>
        <v>270.20253186506568</v>
      </c>
      <c r="AC67" s="20">
        <f t="shared" si="8"/>
        <v>1.3611001214997032E-11</v>
      </c>
      <c r="AD67" s="20">
        <f t="shared" si="9"/>
        <v>2.8015247775711516E-2</v>
      </c>
      <c r="AE67" s="20">
        <f t="shared" si="10"/>
        <v>2.8015247789322517E-2</v>
      </c>
      <c r="AF67" s="36">
        <f t="shared" si="11"/>
        <v>77.100931432137642</v>
      </c>
      <c r="AG67" s="43">
        <f t="shared" si="12"/>
        <v>1.7155850658002642E-2</v>
      </c>
      <c r="AI67" s="58">
        <f t="shared" si="13"/>
        <v>-509.26209404908241</v>
      </c>
      <c r="AJ67" s="58">
        <f t="shared" si="0"/>
        <v>-288.7840940490828</v>
      </c>
      <c r="AK67" s="58">
        <f t="shared" si="1"/>
        <v>121.00490595091742</v>
      </c>
      <c r="AL67" s="58">
        <f t="shared" si="2"/>
        <v>611.15590595091726</v>
      </c>
      <c r="AM67" s="58">
        <f t="shared" si="3"/>
        <v>-154.27509404908255</v>
      </c>
      <c r="AN67" s="36">
        <f t="shared" si="14"/>
        <v>-8.7404952655022612</v>
      </c>
      <c r="AO67" s="36">
        <f t="shared" si="15"/>
        <v>24.585504734497732</v>
      </c>
      <c r="AP67" s="36">
        <f t="shared" si="16"/>
        <v>54.437504734497736</v>
      </c>
      <c r="AQ67" s="36">
        <f t="shared" si="17"/>
        <v>20.07350473449776</v>
      </c>
      <c r="AR67" s="36">
        <f t="shared" si="18"/>
        <v>97.347504734497733</v>
      </c>
    </row>
    <row r="68" spans="1:44">
      <c r="A68" t="str">
        <f t="shared" si="4"/>
        <v>SFm1996CZ13</v>
      </c>
      <c r="B68" s="5" t="s">
        <v>27</v>
      </c>
      <c r="C68" s="5">
        <v>1996</v>
      </c>
      <c r="D68" s="5" t="s">
        <v>41</v>
      </c>
      <c r="E68" s="26">
        <f>VLOOKUP($A68&amp;E$5,SFm_ip_results!$A$5:$R$1444,12,FALSE)+VLOOKUP($A68&amp;E$5,SFm_ip_results!$A$5:$R$1444,17,FALSE)</f>
        <v>2024.81</v>
      </c>
      <c r="F68" s="23">
        <f>VLOOKUP($A68&amp;F$5,SFm_ip_results!$A$5:$R$1444,12,FALSE)+VLOOKUP($A68&amp;F$5,SFm_ip_results!$A$5:$R$1444,17,FALSE)</f>
        <v>2498.5389999999998</v>
      </c>
      <c r="G68" s="23">
        <f>VLOOKUP($A68&amp;G$5,SFm_ip_results!$A$5:$R$1444,12,FALSE)+VLOOKUP($A68&amp;G$5,SFm_ip_results!$A$5:$R$1444,17,FALSE)</f>
        <v>2117.6959999999999</v>
      </c>
      <c r="H68" s="23">
        <f>VLOOKUP($A68&amp;H$5,SFm_ip_results!$A$5:$R$1444,12,FALSE)+VLOOKUP($A68&amp;H$5,SFm_ip_results!$A$5:$R$1444,17,FALSE)</f>
        <v>2482.8229999999999</v>
      </c>
      <c r="I68" s="24">
        <f>VLOOKUP($A68&amp;I$5,SFm_ip_results!$A$5:$R$1444,12,FALSE)+VLOOKUP($A68&amp;I$5,SFm_ip_results!$A$5:$R$1444,17,FALSE)</f>
        <v>2024.595</v>
      </c>
      <c r="J68" s="21">
        <f>VLOOKUP($A68&amp;J$5,SFm_ip_results!$A$5:$Y$1444,24,FALSE)</f>
        <v>312.69200000000001</v>
      </c>
      <c r="K68" s="21">
        <f>VLOOKUP($A68&amp;K$5,SFm_ip_results!$A$5:$Y$1444,24,FALSE)</f>
        <v>239.53200000000001</v>
      </c>
      <c r="L68" s="21">
        <f>VLOOKUP($A68&amp;L$5,SFm_ip_results!$A$5:$Y$1444,24,FALSE)</f>
        <v>323.69799999999998</v>
      </c>
      <c r="M68" s="21">
        <f>VLOOKUP($A68&amp;M$5,SFm_ip_results!$A$5:$Y$1444,24,FALSE)</f>
        <v>216.33799999999999</v>
      </c>
      <c r="N68" s="21">
        <f>VLOOKUP($A68&amp;N$5,SFm_ip_results!$A$5:$Y$1444,24,FALSE)</f>
        <v>285.20800000000003</v>
      </c>
      <c r="O68" s="33">
        <f t="shared" si="19"/>
        <v>63</v>
      </c>
      <c r="P68" s="10">
        <v>2409.7987739555206</v>
      </c>
      <c r="Q68" s="14">
        <v>293.2917858811827</v>
      </c>
      <c r="S68" s="20">
        <v>0.32485271107735714</v>
      </c>
      <c r="T68" s="20">
        <v>0.28412881200411672</v>
      </c>
      <c r="U68" s="20">
        <v>0.3510184769185265</v>
      </c>
      <c r="V68" s="20">
        <v>0.02</v>
      </c>
      <c r="W68" s="20">
        <v>0.02</v>
      </c>
      <c r="X68" s="20">
        <f t="shared" si="5"/>
        <v>1.0000000000000004</v>
      </c>
      <c r="Z68" s="10">
        <f t="shared" si="6"/>
        <v>2201.1707202289535</v>
      </c>
      <c r="AA68" s="14">
        <f t="shared" si="7"/>
        <v>293.2916854707442</v>
      </c>
      <c r="AC68" s="20">
        <f t="shared" si="8"/>
        <v>8.6574885829209025E-2</v>
      </c>
      <c r="AD68" s="20">
        <f t="shared" si="9"/>
        <v>3.423568041283076E-7</v>
      </c>
      <c r="AE68" s="20">
        <f t="shared" si="10"/>
        <v>8.6575228186013153E-2</v>
      </c>
      <c r="AF68" s="36">
        <f t="shared" si="11"/>
        <v>208.62904778990824</v>
      </c>
      <c r="AG68" s="43">
        <f t="shared" si="12"/>
        <v>4.0869524310647047E-2</v>
      </c>
      <c r="AI68" s="58">
        <f t="shared" si="13"/>
        <v>384.98877395552063</v>
      </c>
      <c r="AJ68" s="58">
        <f t="shared" si="0"/>
        <v>-88.740226044479186</v>
      </c>
      <c r="AK68" s="58">
        <f t="shared" si="1"/>
        <v>292.10277395552066</v>
      </c>
      <c r="AL68" s="58">
        <f t="shared" si="2"/>
        <v>-73.024226044479292</v>
      </c>
      <c r="AM68" s="58">
        <f t="shared" si="3"/>
        <v>385.20377395552055</v>
      </c>
      <c r="AN68" s="36">
        <f t="shared" si="14"/>
        <v>-19.400214118817303</v>
      </c>
      <c r="AO68" s="36">
        <f t="shared" si="15"/>
        <v>53.759785881182694</v>
      </c>
      <c r="AP68" s="36">
        <f t="shared" si="16"/>
        <v>-30.406214118817275</v>
      </c>
      <c r="AQ68" s="36">
        <f t="shared" si="17"/>
        <v>76.953785881182711</v>
      </c>
      <c r="AR68" s="36">
        <f t="shared" si="18"/>
        <v>8.0837858811826777</v>
      </c>
    </row>
    <row r="69" spans="1:44">
      <c r="A69" t="str">
        <f t="shared" si="4"/>
        <v>SFm2003CZ13</v>
      </c>
      <c r="B69" s="5" t="s">
        <v>27</v>
      </c>
      <c r="C69" s="5">
        <v>2003</v>
      </c>
      <c r="D69" s="5" t="s">
        <v>41</v>
      </c>
      <c r="E69" s="26">
        <f>VLOOKUP($A69&amp;E$5,SFm_ip_results!$A$5:$R$1444,12,FALSE)+VLOOKUP($A69&amp;E$5,SFm_ip_results!$A$5:$R$1444,17,FALSE)</f>
        <v>1834.588</v>
      </c>
      <c r="F69" s="23">
        <f>VLOOKUP($A69&amp;F$5,SFm_ip_results!$A$5:$R$1444,12,FALSE)+VLOOKUP($A69&amp;F$5,SFm_ip_results!$A$5:$R$1444,17,FALSE)</f>
        <v>2556.752</v>
      </c>
      <c r="G69" s="23">
        <f>VLOOKUP($A69&amp;G$5,SFm_ip_results!$A$5:$R$1444,12,FALSE)+VLOOKUP($A69&amp;G$5,SFm_ip_results!$A$5:$R$1444,17,FALSE)</f>
        <v>1914.329</v>
      </c>
      <c r="H69" s="23">
        <f>VLOOKUP($A69&amp;H$5,SFm_ip_results!$A$5:$R$1444,12,FALSE)+VLOOKUP($A69&amp;H$5,SFm_ip_results!$A$5:$R$1444,17,FALSE)</f>
        <v>2255.5940000000001</v>
      </c>
      <c r="I69" s="24">
        <f>VLOOKUP($A69&amp;I$5,SFm_ip_results!$A$5:$R$1444,12,FALSE)+VLOOKUP($A69&amp;I$5,SFm_ip_results!$A$5:$R$1444,17,FALSE)</f>
        <v>2149.9560000000001</v>
      </c>
      <c r="J69" s="21">
        <f>VLOOKUP($A69&amp;J$5,SFm_ip_results!$A$5:$Y$1444,24,FALSE)</f>
        <v>252.35300000000001</v>
      </c>
      <c r="K69" s="21">
        <f>VLOOKUP($A69&amp;K$5,SFm_ip_results!$A$5:$Y$1444,24,FALSE)</f>
        <v>308.23599999999999</v>
      </c>
      <c r="L69" s="21">
        <f>VLOOKUP($A69&amp;L$5,SFm_ip_results!$A$5:$Y$1444,24,FALSE)</f>
        <v>235.41800000000001</v>
      </c>
      <c r="M69" s="21">
        <f>VLOOKUP($A69&amp;M$5,SFm_ip_results!$A$5:$Y$1444,24,FALSE)</f>
        <v>246.30600000000001</v>
      </c>
      <c r="N69" s="21">
        <f>VLOOKUP($A69&amp;N$5,SFm_ip_results!$A$5:$Y$1444,24,FALSE)</f>
        <v>154.953</v>
      </c>
      <c r="O69" s="33">
        <f t="shared" si="19"/>
        <v>64</v>
      </c>
      <c r="P69" s="10">
        <v>2062.6680505051495</v>
      </c>
      <c r="Q69" s="14">
        <v>212.82691707362048</v>
      </c>
      <c r="S69" s="20">
        <v>0.19880514174914263</v>
      </c>
      <c r="T69" s="20">
        <v>2.4716406486858734E-2</v>
      </c>
      <c r="U69" s="20">
        <v>0.22757092453734323</v>
      </c>
      <c r="V69" s="20">
        <v>0.1796348817339245</v>
      </c>
      <c r="W69" s="20">
        <v>0.36927264549280781</v>
      </c>
      <c r="X69" s="20">
        <f t="shared" si="5"/>
        <v>1.0000000000000768</v>
      </c>
      <c r="Z69" s="10">
        <f t="shared" si="6"/>
        <v>2062.6681707508978</v>
      </c>
      <c r="AA69" s="14">
        <f t="shared" si="7"/>
        <v>212.82690553584013</v>
      </c>
      <c r="AC69" s="20">
        <f t="shared" si="8"/>
        <v>5.8296218963249657E-8</v>
      </c>
      <c r="AD69" s="20">
        <f t="shared" si="9"/>
        <v>5.4212035305312156E-8</v>
      </c>
      <c r="AE69" s="20">
        <f t="shared" si="10"/>
        <v>1.1250825426856181E-7</v>
      </c>
      <c r="AF69" s="36">
        <f t="shared" si="11"/>
        <v>2.344697738379864E-4</v>
      </c>
      <c r="AG69" s="43">
        <f t="shared" si="12"/>
        <v>5.6232422096027959E-8</v>
      </c>
      <c r="AI69" s="58">
        <f t="shared" si="13"/>
        <v>228.08005050514953</v>
      </c>
      <c r="AJ69" s="58">
        <f t="shared" si="0"/>
        <v>-494.08394949485046</v>
      </c>
      <c r="AK69" s="58">
        <f t="shared" si="1"/>
        <v>148.33905050514954</v>
      </c>
      <c r="AL69" s="58">
        <f t="shared" si="2"/>
        <v>-192.92594949485056</v>
      </c>
      <c r="AM69" s="58">
        <f t="shared" si="3"/>
        <v>-87.287949494850636</v>
      </c>
      <c r="AN69" s="36">
        <f t="shared" si="14"/>
        <v>-39.52608292637953</v>
      </c>
      <c r="AO69" s="36">
        <f t="shared" si="15"/>
        <v>-95.409082926379511</v>
      </c>
      <c r="AP69" s="36">
        <f t="shared" si="16"/>
        <v>-22.591082926379528</v>
      </c>
      <c r="AQ69" s="36">
        <f t="shared" si="17"/>
        <v>-33.479082926379533</v>
      </c>
      <c r="AR69" s="36">
        <f t="shared" si="18"/>
        <v>57.873917073620476</v>
      </c>
    </row>
    <row r="70" spans="1:44">
      <c r="A70" t="str">
        <f t="shared" si="4"/>
        <v>SFm2007CZ13</v>
      </c>
      <c r="B70" s="6" t="s">
        <v>27</v>
      </c>
      <c r="C70" s="6">
        <v>2007</v>
      </c>
      <c r="D70" s="6" t="s">
        <v>41</v>
      </c>
      <c r="E70" s="27">
        <f>VLOOKUP($A70&amp;E$5,SFm_ip_results!$A$5:$R$1444,12,FALSE)+VLOOKUP($A70&amp;E$5,SFm_ip_results!$A$5:$R$1444,17,FALSE)</f>
        <v>3206.9140000000002</v>
      </c>
      <c r="F70" s="28">
        <f>VLOOKUP($A70&amp;F$5,SFm_ip_results!$A$5:$R$1444,12,FALSE)+VLOOKUP($A70&amp;F$5,SFm_ip_results!$A$5:$R$1444,17,FALSE)</f>
        <v>2074.5650000000001</v>
      </c>
      <c r="G70" s="28">
        <f>VLOOKUP($A70&amp;G$5,SFm_ip_results!$A$5:$R$1444,12,FALSE)+VLOOKUP($A70&amp;G$5,SFm_ip_results!$A$5:$R$1444,17,FALSE)</f>
        <v>2079.2020000000002</v>
      </c>
      <c r="H70" s="28">
        <f>VLOOKUP($A70&amp;H$5,SFm_ip_results!$A$5:$R$1444,12,FALSE)+VLOOKUP($A70&amp;H$5,SFm_ip_results!$A$5:$R$1444,17,FALSE)</f>
        <v>1358.17</v>
      </c>
      <c r="I70" s="29">
        <f>VLOOKUP($A70&amp;I$5,SFm_ip_results!$A$5:$R$1444,12,FALSE)+VLOOKUP($A70&amp;I$5,SFm_ip_results!$A$5:$R$1444,17,FALSE)</f>
        <v>1606.7750000000001</v>
      </c>
      <c r="J70" s="28">
        <f>VLOOKUP($A70&amp;J$5,SFm_ip_results!$A$5:$Y$1444,24,FALSE)</f>
        <v>284.82299999999998</v>
      </c>
      <c r="K70" s="28">
        <f>VLOOKUP($A70&amp;K$5,SFm_ip_results!$A$5:$Y$1444,24,FALSE)</f>
        <v>321.75900000000001</v>
      </c>
      <c r="L70" s="28">
        <f>VLOOKUP($A70&amp;L$5,SFm_ip_results!$A$5:$Y$1444,24,FALSE)</f>
        <v>336.47500000000002</v>
      </c>
      <c r="M70" s="28">
        <f>VLOOKUP($A70&amp;M$5,SFm_ip_results!$A$5:$Y$1444,24,FALSE)</f>
        <v>303.964</v>
      </c>
      <c r="N70" s="28">
        <f>VLOOKUP($A70&amp;N$5,SFm_ip_results!$A$5:$Y$1444,24,FALSE)</f>
        <v>92.778300000000002</v>
      </c>
      <c r="O70" s="33">
        <f t="shared" si="19"/>
        <v>65</v>
      </c>
      <c r="P70" s="11">
        <v>2062.6680505051495</v>
      </c>
      <c r="Q70" s="15">
        <v>212.82691707362048</v>
      </c>
      <c r="S70" s="20">
        <v>0.20844028965554734</v>
      </c>
      <c r="T70" s="20">
        <v>5.091244704962862E-2</v>
      </c>
      <c r="U70" s="20">
        <v>0.23575476278239135</v>
      </c>
      <c r="V70" s="20">
        <v>5.1651805710354208E-2</v>
      </c>
      <c r="W70" s="20">
        <v>0.45324068611058405</v>
      </c>
      <c r="X70" s="20">
        <f t="shared" si="5"/>
        <v>0.99999999130850559</v>
      </c>
      <c r="Z70" s="11">
        <f t="shared" si="6"/>
        <v>2062.6607744475818</v>
      </c>
      <c r="AA70" s="15">
        <f t="shared" si="7"/>
        <v>212.82690029712424</v>
      </c>
      <c r="AC70" s="20">
        <f t="shared" si="8"/>
        <v>3.5274980701993641E-6</v>
      </c>
      <c r="AD70" s="20">
        <f t="shared" si="9"/>
        <v>7.8826947635945999E-8</v>
      </c>
      <c r="AE70" s="20">
        <f t="shared" si="10"/>
        <v>3.6063250178353101E-6</v>
      </c>
      <c r="AF70" s="36">
        <f t="shared" si="11"/>
        <v>7.4421448804116606E-3</v>
      </c>
      <c r="AG70" s="43">
        <f t="shared" si="12"/>
        <v>1.7848380748864942E-6</v>
      </c>
      <c r="AI70" s="58">
        <f t="shared" si="13"/>
        <v>-1144.2459494948507</v>
      </c>
      <c r="AJ70" s="58">
        <f t="shared" ref="AJ70:AJ85" si="20">($P70-F70)</f>
        <v>-11.89694949485056</v>
      </c>
      <c r="AK70" s="58">
        <f t="shared" ref="AK70:AK85" si="21">($P70-G70)</f>
        <v>-16.533949494850731</v>
      </c>
      <c r="AL70" s="58">
        <f t="shared" ref="AL70:AL85" si="22">($P70-H70)</f>
        <v>704.49805050514942</v>
      </c>
      <c r="AM70" s="58">
        <f t="shared" ref="AM70:AM85" si="23">($P70-I70)</f>
        <v>455.8930505051494</v>
      </c>
      <c r="AN70" s="36">
        <f t="shared" si="14"/>
        <v>-71.996082926379501</v>
      </c>
      <c r="AO70" s="36">
        <f t="shared" si="15"/>
        <v>-108.93208292637954</v>
      </c>
      <c r="AP70" s="36">
        <f t="shared" si="16"/>
        <v>-123.64808292637954</v>
      </c>
      <c r="AQ70" s="36">
        <f t="shared" si="17"/>
        <v>-91.13708292637952</v>
      </c>
      <c r="AR70" s="36">
        <f t="shared" si="18"/>
        <v>120.04861707362048</v>
      </c>
    </row>
    <row r="71" spans="1:44">
      <c r="A71" t="str">
        <f t="shared" ref="A71:A85" si="24">B71&amp;C71&amp;D71</f>
        <v>SFm1975CZ14</v>
      </c>
      <c r="B71" s="5" t="s">
        <v>27</v>
      </c>
      <c r="C71" s="5">
        <v>1975</v>
      </c>
      <c r="D71" s="5" t="s">
        <v>42</v>
      </c>
      <c r="E71" s="26">
        <f>VLOOKUP($A71&amp;E$5,SFm_ip_results!$A$5:$R$1444,12,FALSE)+VLOOKUP($A71&amp;E$5,SFm_ip_results!$A$5:$R$1444,17,FALSE)</f>
        <v>2213.7600000000002</v>
      </c>
      <c r="F71" s="23">
        <f>VLOOKUP($A71&amp;F$5,SFm_ip_results!$A$5:$R$1444,12,FALSE)+VLOOKUP($A71&amp;F$5,SFm_ip_results!$A$5:$R$1444,17,FALSE)</f>
        <v>3944.4859999999999</v>
      </c>
      <c r="G71" s="23">
        <f>VLOOKUP($A71&amp;G$5,SFm_ip_results!$A$5:$R$1444,12,FALSE)+VLOOKUP($A71&amp;G$5,SFm_ip_results!$A$5:$R$1444,17,FALSE)</f>
        <v>2837.0609999999997</v>
      </c>
      <c r="H71" s="23">
        <f>VLOOKUP($A71&amp;H$5,SFm_ip_results!$A$5:$R$1444,12,FALSE)+VLOOKUP($A71&amp;H$5,SFm_ip_results!$A$5:$R$1444,17,FALSE)</f>
        <v>2627.627</v>
      </c>
      <c r="I71" s="24">
        <f>VLOOKUP($A71&amp;I$5,SFm_ip_results!$A$5:$R$1444,12,FALSE)+VLOOKUP($A71&amp;I$5,SFm_ip_results!$A$5:$R$1444,17,FALSE)</f>
        <v>3300.0550000000003</v>
      </c>
      <c r="J71" s="21">
        <f>VLOOKUP($A71&amp;J$5,SFm_ip_results!$A$5:$Y$1444,24,FALSE)</f>
        <v>421.46</v>
      </c>
      <c r="K71" s="21">
        <f>VLOOKUP($A71&amp;K$5,SFm_ip_results!$A$5:$Y$1444,24,FALSE)</f>
        <v>385.69499999999999</v>
      </c>
      <c r="L71" s="21">
        <f>VLOOKUP($A71&amp;L$5,SFm_ip_results!$A$5:$Y$1444,24,FALSE)</f>
        <v>65.002899999999997</v>
      </c>
      <c r="M71" s="21">
        <f>VLOOKUP($A71&amp;M$5,SFm_ip_results!$A$5:$Y$1444,24,FALSE)</f>
        <v>176.738</v>
      </c>
      <c r="N71" s="21">
        <f>VLOOKUP($A71&amp;N$5,SFm_ip_results!$A$5:$Y$1444,24,FALSE)</f>
        <v>342.66699999999997</v>
      </c>
      <c r="O71" s="33">
        <f t="shared" si="19"/>
        <v>66</v>
      </c>
      <c r="P71" s="10">
        <v>3055.0461376257995</v>
      </c>
      <c r="Q71" s="14">
        <v>274.19853068121148</v>
      </c>
      <c r="S71" s="20">
        <v>0.14491428630669878</v>
      </c>
      <c r="T71" s="20">
        <v>0.21926262511693531</v>
      </c>
      <c r="U71" s="20">
        <v>0.20096318392180079</v>
      </c>
      <c r="V71" s="20">
        <v>0.20201977505306887</v>
      </c>
      <c r="W71" s="20">
        <v>0.23284012956073535</v>
      </c>
      <c r="X71" s="20">
        <f t="shared" ref="X71:X87" si="25">SUM(S71:W71)</f>
        <v>0.99999999995923905</v>
      </c>
      <c r="Z71" s="10">
        <f t="shared" ref="Z71:Z85" si="26">SUMPRODUCT(E71:I71,S71:W71)</f>
        <v>3055.0464663126081</v>
      </c>
      <c r="AA71" s="14">
        <f t="shared" ref="AA71:AA85" si="27">SUMPRODUCT(J71:N71,S71:W71)</f>
        <v>274.19846272896581</v>
      </c>
      <c r="AC71" s="20">
        <f t="shared" ref="AC71:AC85" si="28">ABS(1-IFERROR(Z71/P71,0))</f>
        <v>1.0758816526568182E-7</v>
      </c>
      <c r="AD71" s="20">
        <f t="shared" ref="AD71:AD85" si="29">ABS(1-AA71/Q71)</f>
        <v>2.4782133412060148E-7</v>
      </c>
      <c r="AE71" s="20">
        <f t="shared" ref="AE71:AE85" si="30">+AC71+AD71</f>
        <v>3.554094993862833E-7</v>
      </c>
      <c r="AF71" s="36">
        <f t="shared" ref="AF71:AF85" si="31">ABS(P71-Z71)+ABS(Q71-AA71)*9.9</f>
        <v>1.0014140407974992E-3</v>
      </c>
      <c r="AG71" s="43">
        <f t="shared" ref="AG71:AG85" si="32">AF71/(Z71+AA71*9.9)</f>
        <v>1.7356698707578133E-7</v>
      </c>
      <c r="AI71" s="58">
        <f t="shared" ref="AI71:AI85" si="33">($P71-E71)</f>
        <v>841.28613762579926</v>
      </c>
      <c r="AJ71" s="58">
        <f t="shared" si="20"/>
        <v>-889.4398623742004</v>
      </c>
      <c r="AK71" s="58">
        <f t="shared" si="21"/>
        <v>217.98513762579978</v>
      </c>
      <c r="AL71" s="58">
        <f t="shared" si="22"/>
        <v>427.41913762579952</v>
      </c>
      <c r="AM71" s="58">
        <f t="shared" si="23"/>
        <v>-245.00886237420082</v>
      </c>
      <c r="AN71" s="36">
        <f t="shared" ref="AN71:AN85" si="34">($Q71-J71)</f>
        <v>-147.2614693187885</v>
      </c>
      <c r="AO71" s="36">
        <f t="shared" ref="AO71:AO85" si="35">($Q71-K71)</f>
        <v>-111.49646931878851</v>
      </c>
      <c r="AP71" s="36">
        <f t="shared" ref="AP71:AP85" si="36">($Q71-L71)</f>
        <v>209.19563068121147</v>
      </c>
      <c r="AQ71" s="36">
        <f t="shared" ref="AQ71:AQ85" si="37">($Q71-M71)</f>
        <v>97.46053068121148</v>
      </c>
      <c r="AR71" s="36">
        <f t="shared" ref="AR71:AR85" si="38">($Q71-N71)</f>
        <v>-68.468469318788493</v>
      </c>
    </row>
    <row r="72" spans="1:44">
      <c r="A72" t="str">
        <f t="shared" si="24"/>
        <v>SFm1985CZ14</v>
      </c>
      <c r="B72" s="5" t="s">
        <v>27</v>
      </c>
      <c r="C72" s="5">
        <v>1985</v>
      </c>
      <c r="D72" s="5" t="s">
        <v>42</v>
      </c>
      <c r="E72" s="26">
        <f>VLOOKUP($A72&amp;E$5,SFm_ip_results!$A$5:$R$1444,12,FALSE)+VLOOKUP($A72&amp;E$5,SFm_ip_results!$A$5:$R$1444,17,FALSE)</f>
        <v>1967.2909999999999</v>
      </c>
      <c r="F72" s="23">
        <f>VLOOKUP($A72&amp;F$5,SFm_ip_results!$A$5:$R$1444,12,FALSE)+VLOOKUP($A72&amp;F$5,SFm_ip_results!$A$5:$R$1444,17,FALSE)</f>
        <v>3727.2829999999999</v>
      </c>
      <c r="G72" s="23">
        <f>VLOOKUP($A72&amp;G$5,SFm_ip_results!$A$5:$R$1444,12,FALSE)+VLOOKUP($A72&amp;G$5,SFm_ip_results!$A$5:$R$1444,17,FALSE)</f>
        <v>3591.0639999999999</v>
      </c>
      <c r="H72" s="23">
        <f>VLOOKUP($A72&amp;H$5,SFm_ip_results!$A$5:$R$1444,12,FALSE)+VLOOKUP($A72&amp;H$5,SFm_ip_results!$A$5:$R$1444,17,FALSE)</f>
        <v>2574.1550000000002</v>
      </c>
      <c r="I72" s="24">
        <f>VLOOKUP($A72&amp;I$5,SFm_ip_results!$A$5:$R$1444,12,FALSE)+VLOOKUP($A72&amp;I$5,SFm_ip_results!$A$5:$R$1444,17,FALSE)</f>
        <v>2883.1219999999998</v>
      </c>
      <c r="J72" s="21">
        <f>VLOOKUP($A72&amp;J$5,SFm_ip_results!$A$5:$Y$1444,24,FALSE)</f>
        <v>305.596</v>
      </c>
      <c r="K72" s="21">
        <f>VLOOKUP($A72&amp;K$5,SFm_ip_results!$A$5:$Y$1444,24,FALSE)</f>
        <v>285.88099999999997</v>
      </c>
      <c r="L72" s="21">
        <f>VLOOKUP($A72&amp;L$5,SFm_ip_results!$A$5:$Y$1444,24,FALSE)</f>
        <v>206.851</v>
      </c>
      <c r="M72" s="21">
        <f>VLOOKUP($A72&amp;M$5,SFm_ip_results!$A$5:$Y$1444,24,FALSE)</f>
        <v>240.60900000000001</v>
      </c>
      <c r="N72" s="21">
        <f>VLOOKUP($A72&amp;N$5,SFm_ip_results!$A$5:$Y$1444,24,FALSE)</f>
        <v>272.54000000000002</v>
      </c>
      <c r="O72" s="33">
        <f t="shared" ref="O72:O84" si="39">+O71+1</f>
        <v>67</v>
      </c>
      <c r="P72" s="10">
        <v>2711.1289314783935</v>
      </c>
      <c r="Q72" s="14">
        <v>268.3380382669805</v>
      </c>
      <c r="S72" s="20">
        <v>0.35132415167732722</v>
      </c>
      <c r="T72" s="20">
        <v>0.11311597312116238</v>
      </c>
      <c r="U72" s="20">
        <v>0.16516209043884622</v>
      </c>
      <c r="V72" s="20">
        <v>0.2027814907861489</v>
      </c>
      <c r="W72" s="20">
        <v>0.16761629397651584</v>
      </c>
      <c r="X72" s="20">
        <f t="shared" si="25"/>
        <v>1.0000000000000007</v>
      </c>
      <c r="Z72" s="10">
        <f t="shared" si="26"/>
        <v>2711.1289355968706</v>
      </c>
      <c r="AA72" s="14">
        <f t="shared" si="27"/>
        <v>268.33810301412541</v>
      </c>
      <c r="AC72" s="20">
        <f t="shared" si="28"/>
        <v>1.5191004010262077E-9</v>
      </c>
      <c r="AD72" s="20">
        <f t="shared" si="29"/>
        <v>2.4128947706536508E-7</v>
      </c>
      <c r="AE72" s="20">
        <f t="shared" si="30"/>
        <v>2.4280857746639128E-7</v>
      </c>
      <c r="AF72" s="36">
        <f t="shared" si="31"/>
        <v>6.4511521168810761E-4</v>
      </c>
      <c r="AG72" s="43">
        <f t="shared" si="32"/>
        <v>1.2018519616439516E-7</v>
      </c>
      <c r="AI72" s="58">
        <f t="shared" si="33"/>
        <v>743.83793147839356</v>
      </c>
      <c r="AJ72" s="58">
        <f t="shared" si="20"/>
        <v>-1016.1540685216064</v>
      </c>
      <c r="AK72" s="58">
        <f t="shared" si="21"/>
        <v>-879.93506852160635</v>
      </c>
      <c r="AL72" s="58">
        <f t="shared" si="22"/>
        <v>136.9739314783933</v>
      </c>
      <c r="AM72" s="58">
        <f t="shared" si="23"/>
        <v>-171.99306852160635</v>
      </c>
      <c r="AN72" s="36">
        <f t="shared" si="34"/>
        <v>-37.257961733019499</v>
      </c>
      <c r="AO72" s="36">
        <f t="shared" si="35"/>
        <v>-17.542961733019467</v>
      </c>
      <c r="AP72" s="36">
        <f t="shared" si="36"/>
        <v>61.487038266980505</v>
      </c>
      <c r="AQ72" s="36">
        <f t="shared" si="37"/>
        <v>27.729038266980496</v>
      </c>
      <c r="AR72" s="36">
        <f t="shared" si="38"/>
        <v>-4.201961733019516</v>
      </c>
    </row>
    <row r="73" spans="1:44">
      <c r="A73" t="str">
        <f t="shared" si="24"/>
        <v>SFm1996CZ14</v>
      </c>
      <c r="B73" s="5" t="s">
        <v>27</v>
      </c>
      <c r="C73" s="5">
        <v>1996</v>
      </c>
      <c r="D73" s="5" t="s">
        <v>42</v>
      </c>
      <c r="E73" s="26">
        <f>VLOOKUP($A73&amp;E$5,SFm_ip_results!$A$5:$R$1444,12,FALSE)+VLOOKUP($A73&amp;E$5,SFm_ip_results!$A$5:$R$1444,17,FALSE)</f>
        <v>2395.127</v>
      </c>
      <c r="F73" s="23">
        <f>VLOOKUP($A73&amp;F$5,SFm_ip_results!$A$5:$R$1444,12,FALSE)+VLOOKUP($A73&amp;F$5,SFm_ip_results!$A$5:$R$1444,17,FALSE)</f>
        <v>2393.165</v>
      </c>
      <c r="G73" s="23">
        <f>VLOOKUP($A73&amp;G$5,SFm_ip_results!$A$5:$R$1444,12,FALSE)+VLOOKUP($A73&amp;G$5,SFm_ip_results!$A$5:$R$1444,17,FALSE)</f>
        <v>2990.7640000000001</v>
      </c>
      <c r="H73" s="23">
        <f>VLOOKUP($A73&amp;H$5,SFm_ip_results!$A$5:$R$1444,12,FALSE)+VLOOKUP($A73&amp;H$5,SFm_ip_results!$A$5:$R$1444,17,FALSE)</f>
        <v>2392.8290000000002</v>
      </c>
      <c r="I73" s="24">
        <f>VLOOKUP($A73&amp;I$5,SFm_ip_results!$A$5:$R$1444,12,FALSE)+VLOOKUP($A73&amp;I$5,SFm_ip_results!$A$5:$R$1444,17,FALSE)</f>
        <v>2353.7399999999998</v>
      </c>
      <c r="J73" s="21">
        <f>VLOOKUP($A73&amp;J$5,SFm_ip_results!$A$5:$Y$1444,24,FALSE)</f>
        <v>186.369</v>
      </c>
      <c r="K73" s="21">
        <f>VLOOKUP($A73&amp;K$5,SFm_ip_results!$A$5:$Y$1444,24,FALSE)</f>
        <v>214.23500000000001</v>
      </c>
      <c r="L73" s="21">
        <f>VLOOKUP($A73&amp;L$5,SFm_ip_results!$A$5:$Y$1444,24,FALSE)</f>
        <v>242.88399999999999</v>
      </c>
      <c r="M73" s="21">
        <f>VLOOKUP($A73&amp;M$5,SFm_ip_results!$A$5:$Y$1444,24,FALSE)</f>
        <v>112.29600000000001</v>
      </c>
      <c r="N73" s="21">
        <f>VLOOKUP($A73&amp;N$5,SFm_ip_results!$A$5:$Y$1444,24,FALSE)</f>
        <v>158.90700000000001</v>
      </c>
      <c r="O73" s="33">
        <f t="shared" si="39"/>
        <v>68</v>
      </c>
      <c r="P73" s="10">
        <v>2505.3944973097559</v>
      </c>
      <c r="Q73" s="14">
        <v>211.1993094359139</v>
      </c>
      <c r="S73" s="20">
        <v>0.1863465578358342</v>
      </c>
      <c r="T73" s="20">
        <v>0.58381481931589529</v>
      </c>
      <c r="U73" s="20">
        <v>0.18856258215305013</v>
      </c>
      <c r="V73" s="20">
        <v>2.0625349271039369E-2</v>
      </c>
      <c r="W73" s="20">
        <v>2.0650691424181137E-2</v>
      </c>
      <c r="X73" s="20">
        <f t="shared" si="25"/>
        <v>1</v>
      </c>
      <c r="Z73" s="10">
        <f t="shared" si="26"/>
        <v>2505.3943388518014</v>
      </c>
      <c r="AA73" s="14">
        <f t="shared" si="27"/>
        <v>211.19930730099185</v>
      </c>
      <c r="AC73" s="20">
        <f t="shared" si="28"/>
        <v>6.3246708092989934E-8</v>
      </c>
      <c r="AD73" s="20">
        <f t="shared" si="29"/>
        <v>1.0108565540178915E-8</v>
      </c>
      <c r="AE73" s="20">
        <f t="shared" si="30"/>
        <v>7.3355273633168849E-8</v>
      </c>
      <c r="AF73" s="36">
        <f t="shared" si="31"/>
        <v>1.7959368286710742E-4</v>
      </c>
      <c r="AG73" s="43">
        <f t="shared" si="32"/>
        <v>3.9073810130582452E-8</v>
      </c>
      <c r="AI73" s="58">
        <f t="shared" si="33"/>
        <v>110.26749730975598</v>
      </c>
      <c r="AJ73" s="58">
        <f t="shared" si="20"/>
        <v>112.22949730975597</v>
      </c>
      <c r="AK73" s="58">
        <f t="shared" si="21"/>
        <v>-485.36950269024419</v>
      </c>
      <c r="AL73" s="58">
        <f t="shared" si="22"/>
        <v>112.56549730975576</v>
      </c>
      <c r="AM73" s="58">
        <f t="shared" si="23"/>
        <v>151.65449730975615</v>
      </c>
      <c r="AN73" s="36">
        <f t="shared" si="34"/>
        <v>24.830309435913904</v>
      </c>
      <c r="AO73" s="36">
        <f t="shared" si="35"/>
        <v>-3.03569056408611</v>
      </c>
      <c r="AP73" s="36">
        <f t="shared" si="36"/>
        <v>-31.684690564086083</v>
      </c>
      <c r="AQ73" s="36">
        <f t="shared" si="37"/>
        <v>98.903309435913897</v>
      </c>
      <c r="AR73" s="36">
        <f t="shared" si="38"/>
        <v>52.292309435913893</v>
      </c>
    </row>
    <row r="74" spans="1:44">
      <c r="A74" t="str">
        <f t="shared" si="24"/>
        <v>SFm2003CZ14</v>
      </c>
      <c r="B74" s="5" t="s">
        <v>27</v>
      </c>
      <c r="C74" s="5">
        <v>2003</v>
      </c>
      <c r="D74" s="5" t="s">
        <v>42</v>
      </c>
      <c r="E74" s="26">
        <f>VLOOKUP($A74&amp;E$5,SFm_ip_results!$A$5:$R$1444,12,FALSE)+VLOOKUP($A74&amp;E$5,SFm_ip_results!$A$5:$R$1444,17,FALSE)</f>
        <v>5085.4979999999996</v>
      </c>
      <c r="F74" s="23">
        <f>VLOOKUP($A74&amp;F$5,SFm_ip_results!$A$5:$R$1444,12,FALSE)+VLOOKUP($A74&amp;F$5,SFm_ip_results!$A$5:$R$1444,17,FALSE)</f>
        <v>3617.4279999999999</v>
      </c>
      <c r="G74" s="23">
        <f>VLOOKUP($A74&amp;G$5,SFm_ip_results!$A$5:$R$1444,12,FALSE)+VLOOKUP($A74&amp;G$5,SFm_ip_results!$A$5:$R$1444,17,FALSE)</f>
        <v>3493.7089999999998</v>
      </c>
      <c r="H74" s="23">
        <f>VLOOKUP($A74&amp;H$5,SFm_ip_results!$A$5:$R$1444,12,FALSE)+VLOOKUP($A74&amp;H$5,SFm_ip_results!$A$5:$R$1444,17,FALSE)</f>
        <v>2466.2180000000003</v>
      </c>
      <c r="I74" s="24">
        <f>VLOOKUP($A74&amp;I$5,SFm_ip_results!$A$5:$R$1444,12,FALSE)+VLOOKUP($A74&amp;I$5,SFm_ip_results!$A$5:$R$1444,17,FALSE)</f>
        <v>2786.7779999999998</v>
      </c>
      <c r="J74" s="21">
        <f>VLOOKUP($A74&amp;J$5,SFm_ip_results!$A$5:$Y$1444,24,FALSE)</f>
        <v>240.63200000000001</v>
      </c>
      <c r="K74" s="21">
        <f>VLOOKUP($A74&amp;K$5,SFm_ip_results!$A$5:$Y$1444,24,FALSE)</f>
        <v>280.33199999999999</v>
      </c>
      <c r="L74" s="21">
        <f>VLOOKUP($A74&amp;L$5,SFm_ip_results!$A$5:$Y$1444,24,FALSE)</f>
        <v>327.06900000000002</v>
      </c>
      <c r="M74" s="21">
        <f>VLOOKUP($A74&amp;M$5,SFm_ip_results!$A$5:$Y$1444,24,FALSE)</f>
        <v>20.325600000000001</v>
      </c>
      <c r="N74" s="21">
        <f>VLOOKUP($A74&amp;N$5,SFm_ip_results!$A$5:$Y$1444,24,FALSE)</f>
        <v>316.67</v>
      </c>
      <c r="O74" s="33">
        <f t="shared" si="39"/>
        <v>69</v>
      </c>
      <c r="P74" s="10">
        <v>4167.7869498173632</v>
      </c>
      <c r="Q74" s="14">
        <v>248.91400072456534</v>
      </c>
      <c r="S74" s="20">
        <v>0.53912105648699948</v>
      </c>
      <c r="T74" s="20">
        <v>0.14141341046916531</v>
      </c>
      <c r="U74" s="20">
        <v>6.8488204436034095E-2</v>
      </c>
      <c r="V74" s="20">
        <v>7.5371463379698925E-2</v>
      </c>
      <c r="W74" s="20">
        <v>0.1756058648035255</v>
      </c>
      <c r="X74" s="20">
        <f t="shared" si="25"/>
        <v>0.99999999957542329</v>
      </c>
      <c r="Z74" s="10">
        <f t="shared" si="26"/>
        <v>4167.7867617399797</v>
      </c>
      <c r="AA74" s="14">
        <f t="shared" si="27"/>
        <v>248.91393020831379</v>
      </c>
      <c r="AC74" s="20">
        <f t="shared" si="28"/>
        <v>4.5126438918963174E-8</v>
      </c>
      <c r="AD74" s="20">
        <f t="shared" si="29"/>
        <v>2.8329564161211351E-7</v>
      </c>
      <c r="AE74" s="20">
        <f t="shared" si="30"/>
        <v>3.2842208053107669E-7</v>
      </c>
      <c r="AF74" s="36">
        <f t="shared" si="31"/>
        <v>8.8618827381594658E-4</v>
      </c>
      <c r="AG74" s="43">
        <f t="shared" si="32"/>
        <v>1.336223825423312E-7</v>
      </c>
      <c r="AI74" s="58">
        <f t="shared" si="33"/>
        <v>-917.71105018263643</v>
      </c>
      <c r="AJ74" s="58">
        <f t="shared" si="20"/>
        <v>550.35894981736328</v>
      </c>
      <c r="AK74" s="58">
        <f t="shared" si="21"/>
        <v>674.07794981736333</v>
      </c>
      <c r="AL74" s="58">
        <f t="shared" si="22"/>
        <v>1701.5689498173629</v>
      </c>
      <c r="AM74" s="58">
        <f t="shared" si="23"/>
        <v>1381.0089498173634</v>
      </c>
      <c r="AN74" s="36">
        <f t="shared" si="34"/>
        <v>8.2820007245653358</v>
      </c>
      <c r="AO74" s="36">
        <f t="shared" si="35"/>
        <v>-31.417999275434653</v>
      </c>
      <c r="AP74" s="36">
        <f t="shared" si="36"/>
        <v>-78.154999275434676</v>
      </c>
      <c r="AQ74" s="36">
        <f t="shared" si="37"/>
        <v>228.58840072456533</v>
      </c>
      <c r="AR74" s="36">
        <f t="shared" si="38"/>
        <v>-67.755999275434675</v>
      </c>
    </row>
    <row r="75" spans="1:44">
      <c r="A75" t="str">
        <f t="shared" si="24"/>
        <v>SFm2007CZ14</v>
      </c>
      <c r="B75" s="6" t="s">
        <v>27</v>
      </c>
      <c r="C75" s="6">
        <v>2007</v>
      </c>
      <c r="D75" s="6" t="s">
        <v>42</v>
      </c>
      <c r="E75" s="27">
        <f>VLOOKUP($A75&amp;E$5,SFm_ip_results!$A$5:$R$1444,12,FALSE)+VLOOKUP($A75&amp;E$5,SFm_ip_results!$A$5:$R$1444,17,FALSE)</f>
        <v>3565.145</v>
      </c>
      <c r="F75" s="28">
        <f>VLOOKUP($A75&amp;F$5,SFm_ip_results!$A$5:$R$1444,12,FALSE)+VLOOKUP($A75&amp;F$5,SFm_ip_results!$A$5:$R$1444,17,FALSE)</f>
        <v>3329.5920000000001</v>
      </c>
      <c r="G75" s="28">
        <f>VLOOKUP($A75&amp;G$5,SFm_ip_results!$A$5:$R$1444,12,FALSE)+VLOOKUP($A75&amp;G$5,SFm_ip_results!$A$5:$R$1444,17,FALSE)</f>
        <v>3137.2980000000002</v>
      </c>
      <c r="H75" s="28">
        <f>VLOOKUP($A75&amp;H$5,SFm_ip_results!$A$5:$R$1444,12,FALSE)+VLOOKUP($A75&amp;H$5,SFm_ip_results!$A$5:$R$1444,17,FALSE)</f>
        <v>2903.2130000000002</v>
      </c>
      <c r="I75" s="29">
        <f>VLOOKUP($A75&amp;I$5,SFm_ip_results!$A$5:$R$1444,12,FALSE)+VLOOKUP($A75&amp;I$5,SFm_ip_results!$A$5:$R$1444,17,FALSE)</f>
        <v>3324.5070000000001</v>
      </c>
      <c r="J75" s="28">
        <f>VLOOKUP($A75&amp;J$5,SFm_ip_results!$A$5:$Y$1444,24,FALSE)</f>
        <v>212.07599999999999</v>
      </c>
      <c r="K75" s="28">
        <f>VLOOKUP($A75&amp;K$5,SFm_ip_results!$A$5:$Y$1444,24,FALSE)</f>
        <v>249.71600000000001</v>
      </c>
      <c r="L75" s="28">
        <f>VLOOKUP($A75&amp;L$5,SFm_ip_results!$A$5:$Y$1444,24,FALSE)</f>
        <v>240.25</v>
      </c>
      <c r="M75" s="28">
        <f>VLOOKUP($A75&amp;M$5,SFm_ip_results!$A$5:$Y$1444,24,FALSE)</f>
        <v>198.732</v>
      </c>
      <c r="N75" s="28">
        <f>VLOOKUP($A75&amp;N$5,SFm_ip_results!$A$5:$Y$1444,24,FALSE)</f>
        <v>283.99700000000001</v>
      </c>
      <c r="O75" s="33">
        <f t="shared" si="39"/>
        <v>70</v>
      </c>
      <c r="P75" s="11">
        <v>4167.7869498173632</v>
      </c>
      <c r="Q75" s="15">
        <v>248.91400072456534</v>
      </c>
      <c r="S75" s="20">
        <v>0.44239078647559832</v>
      </c>
      <c r="T75" s="20">
        <v>0.02</v>
      </c>
      <c r="U75" s="20">
        <v>0.02</v>
      </c>
      <c r="V75" s="20">
        <v>0.02</v>
      </c>
      <c r="W75" s="20">
        <v>0.49760921352440213</v>
      </c>
      <c r="X75" s="20">
        <f t="shared" si="25"/>
        <v>1.0000000000000004</v>
      </c>
      <c r="Z75" s="11">
        <f t="shared" si="26"/>
        <v>3418.8946740759166</v>
      </c>
      <c r="AA75" s="15">
        <f t="shared" si="27"/>
        <v>248.91395224588862</v>
      </c>
      <c r="AC75" s="20">
        <f t="shared" si="28"/>
        <v>0.17968583441489583</v>
      </c>
      <c r="AD75" s="20">
        <f t="shared" si="29"/>
        <v>1.9476074697433177E-7</v>
      </c>
      <c r="AE75" s="20">
        <f t="shared" si="30"/>
        <v>0.1796860291756428</v>
      </c>
      <c r="AF75" s="36">
        <f t="shared" si="31"/>
        <v>748.89275568034611</v>
      </c>
      <c r="AG75" s="43">
        <f t="shared" si="32"/>
        <v>0.12729467581741563</v>
      </c>
      <c r="AI75" s="58">
        <f t="shared" si="33"/>
        <v>602.64194981736318</v>
      </c>
      <c r="AJ75" s="58">
        <f t="shared" si="20"/>
        <v>838.19494981736307</v>
      </c>
      <c r="AK75" s="58">
        <f t="shared" si="21"/>
        <v>1030.4889498173629</v>
      </c>
      <c r="AL75" s="58">
        <f t="shared" si="22"/>
        <v>1264.573949817363</v>
      </c>
      <c r="AM75" s="58">
        <f t="shared" si="23"/>
        <v>843.2799498173631</v>
      </c>
      <c r="AN75" s="36">
        <f t="shared" si="34"/>
        <v>36.838000724565347</v>
      </c>
      <c r="AO75" s="36">
        <f t="shared" si="35"/>
        <v>-0.80199927543466742</v>
      </c>
      <c r="AP75" s="36">
        <f t="shared" si="36"/>
        <v>8.6640007245653408</v>
      </c>
      <c r="AQ75" s="36">
        <f t="shared" si="37"/>
        <v>50.182000724565341</v>
      </c>
      <c r="AR75" s="36">
        <f t="shared" si="38"/>
        <v>-35.082999275434673</v>
      </c>
    </row>
    <row r="76" spans="1:44">
      <c r="A76" t="str">
        <f t="shared" si="24"/>
        <v>SFm1975CZ15</v>
      </c>
      <c r="B76" s="5" t="s">
        <v>27</v>
      </c>
      <c r="C76" s="5">
        <v>1975</v>
      </c>
      <c r="D76" s="5" t="s">
        <v>43</v>
      </c>
      <c r="E76" s="26">
        <f>VLOOKUP($A76&amp;E$5,SFm_ip_results!$A$5:$R$1444,12,FALSE)+VLOOKUP($A76&amp;E$5,SFm_ip_results!$A$5:$R$1444,17,FALSE)</f>
        <v>4709</v>
      </c>
      <c r="F76" s="23">
        <f>VLOOKUP($A76&amp;F$5,SFm_ip_results!$A$5:$R$1444,12,FALSE)+VLOOKUP($A76&amp;F$5,SFm_ip_results!$A$5:$R$1444,17,FALSE)</f>
        <v>6893.88</v>
      </c>
      <c r="G76" s="23">
        <f>VLOOKUP($A76&amp;G$5,SFm_ip_results!$A$5:$R$1444,12,FALSE)+VLOOKUP($A76&amp;G$5,SFm_ip_results!$A$5:$R$1444,17,FALSE)</f>
        <v>6664.3939999999993</v>
      </c>
      <c r="H76" s="23">
        <f>VLOOKUP($A76&amp;H$5,SFm_ip_results!$A$5:$R$1444,12,FALSE)+VLOOKUP($A76&amp;H$5,SFm_ip_results!$A$5:$R$1444,17,FALSE)</f>
        <v>3897.7260000000001</v>
      </c>
      <c r="I76" s="24">
        <f>VLOOKUP($A76&amp;I$5,SFm_ip_results!$A$5:$R$1444,12,FALSE)+VLOOKUP($A76&amp;I$5,SFm_ip_results!$A$5:$R$1444,17,FALSE)</f>
        <v>3433.7740000000003</v>
      </c>
      <c r="J76" s="21">
        <f>VLOOKUP($A76&amp;J$5,SFm_ip_results!$A$5:$Y$1444,24,FALSE)</f>
        <v>112.446</v>
      </c>
      <c r="K76" s="21">
        <f>VLOOKUP($A76&amp;K$5,SFm_ip_results!$A$5:$Y$1444,24,FALSE)</f>
        <v>99.0077</v>
      </c>
      <c r="L76" s="21">
        <f>VLOOKUP($A76&amp;L$5,SFm_ip_results!$A$5:$Y$1444,24,FALSE)</f>
        <v>83.623599999999996</v>
      </c>
      <c r="M76" s="21">
        <f>VLOOKUP($A76&amp;M$5,SFm_ip_results!$A$5:$Y$1444,24,FALSE)</f>
        <v>119.358</v>
      </c>
      <c r="N76" s="21">
        <f>VLOOKUP($A76&amp;N$5,SFm_ip_results!$A$5:$Y$1444,24,FALSE)</f>
        <v>127.964</v>
      </c>
      <c r="O76" s="33">
        <f t="shared" si="39"/>
        <v>71</v>
      </c>
      <c r="P76" s="10">
        <v>3480.8867679420491</v>
      </c>
      <c r="Q76" s="14">
        <v>130.36145427373131</v>
      </c>
      <c r="S76" s="20">
        <v>0.02</v>
      </c>
      <c r="T76" s="20">
        <v>0.02</v>
      </c>
      <c r="U76" s="20">
        <v>0.02</v>
      </c>
      <c r="V76" s="20">
        <v>0.02</v>
      </c>
      <c r="W76" s="20">
        <v>0.92000000000000015</v>
      </c>
      <c r="X76" s="20">
        <f t="shared" si="25"/>
        <v>1.0000000000000002</v>
      </c>
      <c r="Z76" s="10">
        <f t="shared" si="26"/>
        <v>3602.372080000001</v>
      </c>
      <c r="AA76" s="14">
        <f t="shared" si="27"/>
        <v>126.01558600000003</v>
      </c>
      <c r="AC76" s="20">
        <f t="shared" si="28"/>
        <v>3.4900679096141918E-2</v>
      </c>
      <c r="AD76" s="20">
        <f t="shared" si="29"/>
        <v>3.3337064993198773E-2</v>
      </c>
      <c r="AE76" s="20">
        <f t="shared" si="30"/>
        <v>6.8237744089340691E-2</v>
      </c>
      <c r="AF76" s="36">
        <f t="shared" si="31"/>
        <v>164.5094079678916</v>
      </c>
      <c r="AG76" s="43">
        <f t="shared" si="32"/>
        <v>3.3919980434920248E-2</v>
      </c>
      <c r="AI76" s="58">
        <f t="shared" si="33"/>
        <v>-1228.1132320579509</v>
      </c>
      <c r="AJ76" s="58">
        <f t="shared" si="20"/>
        <v>-3412.993232057951</v>
      </c>
      <c r="AK76" s="58">
        <f t="shared" si="21"/>
        <v>-3183.5072320579502</v>
      </c>
      <c r="AL76" s="58">
        <f t="shared" si="22"/>
        <v>-416.83923205795099</v>
      </c>
      <c r="AM76" s="58">
        <f t="shared" si="23"/>
        <v>47.112767942048777</v>
      </c>
      <c r="AN76" s="36">
        <f t="shared" si="34"/>
        <v>17.915454273731314</v>
      </c>
      <c r="AO76" s="36">
        <f t="shared" si="35"/>
        <v>31.353754273731312</v>
      </c>
      <c r="AP76" s="36">
        <f t="shared" si="36"/>
        <v>46.737854273731315</v>
      </c>
      <c r="AQ76" s="36">
        <f t="shared" si="37"/>
        <v>11.003454273731307</v>
      </c>
      <c r="AR76" s="36">
        <f t="shared" si="38"/>
        <v>2.3974542737313129</v>
      </c>
    </row>
    <row r="77" spans="1:44">
      <c r="A77" t="str">
        <f t="shared" si="24"/>
        <v>SFm1985CZ15</v>
      </c>
      <c r="B77" s="5" t="s">
        <v>27</v>
      </c>
      <c r="C77" s="5">
        <v>1985</v>
      </c>
      <c r="D77" s="5" t="s">
        <v>43</v>
      </c>
      <c r="E77" s="26">
        <f>VLOOKUP($A77&amp;E$5,SFm_ip_results!$A$5:$R$1444,12,FALSE)+VLOOKUP($A77&amp;E$5,SFm_ip_results!$A$5:$R$1444,17,FALSE)</f>
        <v>4805.3270000000002</v>
      </c>
      <c r="F77" s="23">
        <f>VLOOKUP($A77&amp;F$5,SFm_ip_results!$A$5:$R$1444,12,FALSE)+VLOOKUP($A77&amp;F$5,SFm_ip_results!$A$5:$R$1444,17,FALSE)</f>
        <v>4411.598</v>
      </c>
      <c r="G77" s="23">
        <f>VLOOKUP($A77&amp;G$5,SFm_ip_results!$A$5:$R$1444,12,FALSE)+VLOOKUP($A77&amp;G$5,SFm_ip_results!$A$5:$R$1444,17,FALSE)</f>
        <v>3887.2260000000001</v>
      </c>
      <c r="H77" s="23">
        <f>VLOOKUP($A77&amp;H$5,SFm_ip_results!$A$5:$R$1444,12,FALSE)+VLOOKUP($A77&amp;H$5,SFm_ip_results!$A$5:$R$1444,17,FALSE)</f>
        <v>3462.0619999999999</v>
      </c>
      <c r="I77" s="24">
        <f>VLOOKUP($A77&amp;I$5,SFm_ip_results!$A$5:$R$1444,12,FALSE)+VLOOKUP($A77&amp;I$5,SFm_ip_results!$A$5:$R$1444,17,FALSE)</f>
        <v>3137.3509999999997</v>
      </c>
      <c r="J77" s="21">
        <f>VLOOKUP($A77&amp;J$5,SFm_ip_results!$A$5:$Y$1444,24,FALSE)</f>
        <v>94.444699999999997</v>
      </c>
      <c r="K77" s="21">
        <f>VLOOKUP($A77&amp;K$5,SFm_ip_results!$A$5:$Y$1444,24,FALSE)</f>
        <v>114.05200000000001</v>
      </c>
      <c r="L77" s="21">
        <f>VLOOKUP($A77&amp;L$5,SFm_ip_results!$A$5:$Y$1444,24,FALSE)</f>
        <v>103.877</v>
      </c>
      <c r="M77" s="21">
        <f>VLOOKUP($A77&amp;M$5,SFm_ip_results!$A$5:$Y$1444,24,FALSE)</f>
        <v>139.49</v>
      </c>
      <c r="N77" s="21">
        <f>VLOOKUP($A77&amp;N$5,SFm_ip_results!$A$5:$Y$1444,24,FALSE)</f>
        <v>123.833</v>
      </c>
      <c r="O77" s="33">
        <f t="shared" si="39"/>
        <v>72</v>
      </c>
      <c r="P77" s="10">
        <v>3141.7083270422477</v>
      </c>
      <c r="Q77" s="14">
        <v>137.80067804495741</v>
      </c>
      <c r="S77" s="20">
        <v>0.02</v>
      </c>
      <c r="T77" s="20">
        <v>0.02</v>
      </c>
      <c r="U77" s="20">
        <v>0.02</v>
      </c>
      <c r="V77" s="20">
        <v>0.92000003644305806</v>
      </c>
      <c r="W77" s="20">
        <v>1.9999999999999987E-2</v>
      </c>
      <c r="X77" s="20">
        <f t="shared" si="25"/>
        <v>1.0000000364430581</v>
      </c>
      <c r="Z77" s="10">
        <f t="shared" si="26"/>
        <v>3509.9272061681263</v>
      </c>
      <c r="AA77" s="14">
        <f t="shared" si="27"/>
        <v>137.05493908344221</v>
      </c>
      <c r="AC77" s="20">
        <f t="shared" si="28"/>
        <v>0.11720339407590297</v>
      </c>
      <c r="AD77" s="20">
        <f t="shared" si="29"/>
        <v>5.4117220038054636E-3</v>
      </c>
      <c r="AE77" s="20">
        <f t="shared" si="30"/>
        <v>0.12261511607970843</v>
      </c>
      <c r="AF77" s="36">
        <f t="shared" si="31"/>
        <v>375.60169484487915</v>
      </c>
      <c r="AG77" s="43">
        <f t="shared" si="32"/>
        <v>7.7176774269510723E-2</v>
      </c>
      <c r="AI77" s="58">
        <f t="shared" si="33"/>
        <v>-1663.6186729577526</v>
      </c>
      <c r="AJ77" s="58">
        <f t="shared" si="20"/>
        <v>-1269.8896729577523</v>
      </c>
      <c r="AK77" s="58">
        <f t="shared" si="21"/>
        <v>-745.51767295775244</v>
      </c>
      <c r="AL77" s="58">
        <f t="shared" si="22"/>
        <v>-320.35367295775222</v>
      </c>
      <c r="AM77" s="58">
        <f t="shared" si="23"/>
        <v>4.3573270422480164</v>
      </c>
      <c r="AN77" s="36">
        <f t="shared" si="34"/>
        <v>43.355978044957411</v>
      </c>
      <c r="AO77" s="36">
        <f t="shared" si="35"/>
        <v>23.748678044957401</v>
      </c>
      <c r="AP77" s="36">
        <f t="shared" si="36"/>
        <v>33.923678044957413</v>
      </c>
      <c r="AQ77" s="36">
        <f t="shared" si="37"/>
        <v>-1.6893219550426011</v>
      </c>
      <c r="AR77" s="36">
        <f t="shared" si="38"/>
        <v>13.96767804495741</v>
      </c>
    </row>
    <row r="78" spans="1:44">
      <c r="A78" t="str">
        <f t="shared" si="24"/>
        <v>SFm1996CZ15</v>
      </c>
      <c r="B78" s="5" t="s">
        <v>27</v>
      </c>
      <c r="C78" s="5">
        <v>1996</v>
      </c>
      <c r="D78" s="5" t="s">
        <v>43</v>
      </c>
      <c r="E78" s="26">
        <f>VLOOKUP($A78&amp;E$5,SFm_ip_results!$A$5:$R$1444,12,FALSE)+VLOOKUP($A78&amp;E$5,SFm_ip_results!$A$5:$R$1444,17,FALSE)</f>
        <v>3772.4670000000001</v>
      </c>
      <c r="F78" s="23">
        <f>VLOOKUP($A78&amp;F$5,SFm_ip_results!$A$5:$R$1444,12,FALSE)+VLOOKUP($A78&amp;F$5,SFm_ip_results!$A$5:$R$1444,17,FALSE)</f>
        <v>4137.8879999999999</v>
      </c>
      <c r="G78" s="23">
        <f>VLOOKUP($A78&amp;G$5,SFm_ip_results!$A$5:$R$1444,12,FALSE)+VLOOKUP($A78&amp;G$5,SFm_ip_results!$A$5:$R$1444,17,FALSE)</f>
        <v>4638.8219999999992</v>
      </c>
      <c r="H78" s="23">
        <f>VLOOKUP($A78&amp;H$5,SFm_ip_results!$A$5:$R$1444,12,FALSE)+VLOOKUP($A78&amp;H$5,SFm_ip_results!$A$5:$R$1444,17,FALSE)</f>
        <v>4518.5190000000002</v>
      </c>
      <c r="I78" s="24">
        <f>VLOOKUP($A78&amp;I$5,SFm_ip_results!$A$5:$R$1444,12,FALSE)+VLOOKUP($A78&amp;I$5,SFm_ip_results!$A$5:$R$1444,17,FALSE)</f>
        <v>2759.5969999999998</v>
      </c>
      <c r="J78" s="21">
        <f>VLOOKUP($A78&amp;J$5,SFm_ip_results!$A$5:$Y$1444,24,FALSE)</f>
        <v>98.883499999999998</v>
      </c>
      <c r="K78" s="21">
        <f>VLOOKUP($A78&amp;K$5,SFm_ip_results!$A$5:$Y$1444,24,FALSE)</f>
        <v>115.34399999999999</v>
      </c>
      <c r="L78" s="21">
        <f>VLOOKUP($A78&amp;L$5,SFm_ip_results!$A$5:$Y$1444,24,FALSE)</f>
        <v>110.223</v>
      </c>
      <c r="M78" s="21">
        <f>VLOOKUP($A78&amp;M$5,SFm_ip_results!$A$5:$Y$1444,24,FALSE)</f>
        <v>106.91800000000001</v>
      </c>
      <c r="N78" s="21">
        <f>VLOOKUP($A78&amp;N$5,SFm_ip_results!$A$5:$Y$1444,24,FALSE)</f>
        <v>110.15300000000001</v>
      </c>
      <c r="O78" s="33">
        <f t="shared" si="39"/>
        <v>73</v>
      </c>
      <c r="P78" s="10">
        <v>4097.3817351440266</v>
      </c>
      <c r="Q78" s="14">
        <v>113.53748560862611</v>
      </c>
      <c r="S78" s="20">
        <v>0.02</v>
      </c>
      <c r="T78" s="20">
        <v>0.02</v>
      </c>
      <c r="U78" s="20">
        <v>0.66771303026330997</v>
      </c>
      <c r="V78" s="20">
        <v>2.0000000000000018E-2</v>
      </c>
      <c r="W78" s="20">
        <v>0.27228697908676652</v>
      </c>
      <c r="X78" s="20">
        <f t="shared" si="25"/>
        <v>1.0000000093500765</v>
      </c>
      <c r="Z78" s="10">
        <f t="shared" si="26"/>
        <v>4097.381705099011</v>
      </c>
      <c r="AA78" s="14">
        <f t="shared" si="27"/>
        <v>110.01347094205741</v>
      </c>
      <c r="AC78" s="20">
        <f t="shared" si="28"/>
        <v>7.3327353078411761E-9</v>
      </c>
      <c r="AD78" s="20">
        <f t="shared" si="29"/>
        <v>3.1038336349250351E-2</v>
      </c>
      <c r="AE78" s="20">
        <f t="shared" si="30"/>
        <v>3.1038343681985658E-2</v>
      </c>
      <c r="AF78" s="36">
        <f t="shared" si="31"/>
        <v>34.887775244045756</v>
      </c>
      <c r="AG78" s="43">
        <f t="shared" si="32"/>
        <v>6.7266314260153648E-3</v>
      </c>
      <c r="AI78" s="58">
        <f t="shared" si="33"/>
        <v>324.91473514402651</v>
      </c>
      <c r="AJ78" s="58">
        <f t="shared" si="20"/>
        <v>-40.506264855973313</v>
      </c>
      <c r="AK78" s="58">
        <f t="shared" si="21"/>
        <v>-541.4402648559726</v>
      </c>
      <c r="AL78" s="58">
        <f t="shared" si="22"/>
        <v>-421.13726485597363</v>
      </c>
      <c r="AM78" s="58">
        <f t="shared" si="23"/>
        <v>1337.7847351440269</v>
      </c>
      <c r="AN78" s="36">
        <f t="shared" si="34"/>
        <v>14.653985608626115</v>
      </c>
      <c r="AO78" s="36">
        <f t="shared" si="35"/>
        <v>-1.8065143913738808</v>
      </c>
      <c r="AP78" s="36">
        <f t="shared" si="36"/>
        <v>3.3144856086261143</v>
      </c>
      <c r="AQ78" s="36">
        <f t="shared" si="37"/>
        <v>6.6194856086261069</v>
      </c>
      <c r="AR78" s="36">
        <f t="shared" si="38"/>
        <v>3.3844856086261075</v>
      </c>
    </row>
    <row r="79" spans="1:44">
      <c r="A79" t="str">
        <f t="shared" si="24"/>
        <v>SFm2003CZ15</v>
      </c>
      <c r="B79" s="5" t="s">
        <v>27</v>
      </c>
      <c r="C79" s="5">
        <v>2003</v>
      </c>
      <c r="D79" s="5" t="s">
        <v>43</v>
      </c>
      <c r="E79" s="26">
        <f>VLOOKUP($A79&amp;E$5,SFm_ip_results!$A$5:$R$1444,12,FALSE)+VLOOKUP($A79&amp;E$5,SFm_ip_results!$A$5:$R$1444,17,FALSE)</f>
        <v>5024.5649999999996</v>
      </c>
      <c r="F79" s="23">
        <f>VLOOKUP($A79&amp;F$5,SFm_ip_results!$A$5:$R$1444,12,FALSE)+VLOOKUP($A79&amp;F$5,SFm_ip_results!$A$5:$R$1444,17,FALSE)</f>
        <v>4260.9679999999998</v>
      </c>
      <c r="G79" s="23">
        <f>VLOOKUP($A79&amp;G$5,SFm_ip_results!$A$5:$R$1444,12,FALSE)+VLOOKUP($A79&amp;G$5,SFm_ip_results!$A$5:$R$1444,17,FALSE)</f>
        <v>5571.41</v>
      </c>
      <c r="H79" s="23">
        <f>VLOOKUP($A79&amp;H$5,SFm_ip_results!$A$5:$R$1444,12,FALSE)+VLOOKUP($A79&amp;H$5,SFm_ip_results!$A$5:$R$1444,17,FALSE)</f>
        <v>3998.4960000000001</v>
      </c>
      <c r="I79" s="24">
        <f>VLOOKUP($A79&amp;I$5,SFm_ip_results!$A$5:$R$1444,12,FALSE)+VLOOKUP($A79&amp;I$5,SFm_ip_results!$A$5:$R$1444,17,FALSE)</f>
        <v>4632.107</v>
      </c>
      <c r="J79" s="21">
        <f>VLOOKUP($A79&amp;J$5,SFm_ip_results!$A$5:$Y$1444,24,FALSE)</f>
        <v>106.986</v>
      </c>
      <c r="K79" s="21">
        <f>VLOOKUP($A79&amp;K$5,SFm_ip_results!$A$5:$Y$1444,24,FALSE)</f>
        <v>129.22999999999999</v>
      </c>
      <c r="L79" s="21">
        <f>VLOOKUP($A79&amp;L$5,SFm_ip_results!$A$5:$Y$1444,24,FALSE)</f>
        <v>106.985</v>
      </c>
      <c r="M79" s="21">
        <f>VLOOKUP($A79&amp;M$5,SFm_ip_results!$A$5:$Y$1444,24,FALSE)</f>
        <v>128.49100000000001</v>
      </c>
      <c r="N79" s="21">
        <f>VLOOKUP($A79&amp;N$5,SFm_ip_results!$A$5:$Y$1444,24,FALSE)</f>
        <v>122.946</v>
      </c>
      <c r="O79" s="33">
        <f t="shared" si="39"/>
        <v>74</v>
      </c>
      <c r="P79" s="10">
        <v>4357.320847450751</v>
      </c>
      <c r="Q79" s="14">
        <v>136.86364866697232</v>
      </c>
      <c r="S79" s="20">
        <v>2.0165649447372511E-2</v>
      </c>
      <c r="T79" s="20">
        <v>0.54847620722189472</v>
      </c>
      <c r="U79" s="20">
        <v>2.0651657030153363E-2</v>
      </c>
      <c r="V79" s="20">
        <v>0.15551759151874942</v>
      </c>
      <c r="W79" s="20">
        <v>0.2551889061730872</v>
      </c>
      <c r="X79" s="20">
        <f t="shared" si="25"/>
        <v>1.0000000113912573</v>
      </c>
      <c r="Z79" s="10">
        <f t="shared" si="26"/>
        <v>4357.32081886782</v>
      </c>
      <c r="AA79" s="14">
        <f t="shared" si="27"/>
        <v>126.60350606862501</v>
      </c>
      <c r="AC79" s="20">
        <f t="shared" si="28"/>
        <v>6.5597489662394537E-9</v>
      </c>
      <c r="AD79" s="20">
        <f t="shared" si="29"/>
        <v>7.4966163026335186E-2</v>
      </c>
      <c r="AE79" s="20">
        <f t="shared" si="30"/>
        <v>7.4966169586084153E-2</v>
      </c>
      <c r="AF79" s="36">
        <f t="shared" si="31"/>
        <v>101.57544030656943</v>
      </c>
      <c r="AG79" s="43">
        <f t="shared" si="32"/>
        <v>1.8103894567529505E-2</v>
      </c>
      <c r="AI79" s="58">
        <f t="shared" si="33"/>
        <v>-667.24415254924861</v>
      </c>
      <c r="AJ79" s="58">
        <f t="shared" si="20"/>
        <v>96.352847450751142</v>
      </c>
      <c r="AK79" s="58">
        <f t="shared" si="21"/>
        <v>-1214.0891525492489</v>
      </c>
      <c r="AL79" s="58">
        <f t="shared" si="22"/>
        <v>358.82484745075089</v>
      </c>
      <c r="AM79" s="58">
        <f t="shared" si="23"/>
        <v>-274.78615254924898</v>
      </c>
      <c r="AN79" s="36">
        <f t="shared" si="34"/>
        <v>29.87764866697232</v>
      </c>
      <c r="AO79" s="36">
        <f t="shared" si="35"/>
        <v>7.6336486669723342</v>
      </c>
      <c r="AP79" s="36">
        <f t="shared" si="36"/>
        <v>29.878648666972325</v>
      </c>
      <c r="AQ79" s="36">
        <f t="shared" si="37"/>
        <v>8.3726486669723101</v>
      </c>
      <c r="AR79" s="36">
        <f t="shared" si="38"/>
        <v>13.917648666972326</v>
      </c>
    </row>
    <row r="80" spans="1:44">
      <c r="A80" t="str">
        <f t="shared" si="24"/>
        <v>SFm2007CZ15</v>
      </c>
      <c r="B80" s="6" t="s">
        <v>27</v>
      </c>
      <c r="C80" s="6">
        <v>2007</v>
      </c>
      <c r="D80" s="6" t="s">
        <v>43</v>
      </c>
      <c r="E80" s="27">
        <f>VLOOKUP($A80&amp;E$5,SFm_ip_results!$A$5:$R$1444,12,FALSE)+VLOOKUP($A80&amp;E$5,SFm_ip_results!$A$5:$R$1444,17,FALSE)</f>
        <v>4458.357</v>
      </c>
      <c r="F80" s="28">
        <f>VLOOKUP($A80&amp;F$5,SFm_ip_results!$A$5:$R$1444,12,FALSE)+VLOOKUP($A80&amp;F$5,SFm_ip_results!$A$5:$R$1444,17,FALSE)</f>
        <v>4935.143</v>
      </c>
      <c r="G80" s="28">
        <f>VLOOKUP($A80&amp;G$5,SFm_ip_results!$A$5:$R$1444,12,FALSE)+VLOOKUP($A80&amp;G$5,SFm_ip_results!$A$5:$R$1444,17,FALSE)</f>
        <v>4261.3419999999996</v>
      </c>
      <c r="H80" s="28">
        <f>VLOOKUP($A80&amp;H$5,SFm_ip_results!$A$5:$R$1444,12,FALSE)+VLOOKUP($A80&amp;H$5,SFm_ip_results!$A$5:$R$1444,17,FALSE)</f>
        <v>2174.1669999999999</v>
      </c>
      <c r="I80" s="29">
        <f>VLOOKUP($A80&amp;I$5,SFm_ip_results!$A$5:$R$1444,12,FALSE)+VLOOKUP($A80&amp;I$5,SFm_ip_results!$A$5:$R$1444,17,FALSE)</f>
        <v>3601.1559999999999</v>
      </c>
      <c r="J80" s="28">
        <f>VLOOKUP($A80&amp;J$5,SFm_ip_results!$A$5:$Y$1444,24,FALSE)</f>
        <v>115.002</v>
      </c>
      <c r="K80" s="28">
        <f>VLOOKUP($A80&amp;K$5,SFm_ip_results!$A$5:$Y$1444,24,FALSE)</f>
        <v>95.361199999999997</v>
      </c>
      <c r="L80" s="28">
        <f>VLOOKUP($A80&amp;L$5,SFm_ip_results!$A$5:$Y$1444,24,FALSE)</f>
        <v>125.20699999999999</v>
      </c>
      <c r="M80" s="28">
        <f>VLOOKUP($A80&amp;M$5,SFm_ip_results!$A$5:$Y$1444,24,FALSE)</f>
        <v>112.443</v>
      </c>
      <c r="N80" s="28">
        <f>VLOOKUP($A80&amp;N$5,SFm_ip_results!$A$5:$Y$1444,24,FALSE)</f>
        <v>116.02500000000001</v>
      </c>
      <c r="O80" s="33">
        <f t="shared" si="39"/>
        <v>75</v>
      </c>
      <c r="P80" s="11">
        <v>4357.320847450751</v>
      </c>
      <c r="Q80" s="15">
        <v>136.86364866697232</v>
      </c>
      <c r="S80" s="20">
        <v>0.44138573453348873</v>
      </c>
      <c r="T80" s="20">
        <v>0.20492664990720702</v>
      </c>
      <c r="U80" s="20">
        <v>0.20142927698502386</v>
      </c>
      <c r="V80" s="20">
        <v>2.0001513993291864E-2</v>
      </c>
      <c r="W80" s="20">
        <v>0.13225682458098859</v>
      </c>
      <c r="X80" s="20">
        <f t="shared" si="25"/>
        <v>1</v>
      </c>
      <c r="Z80" s="11">
        <f t="shared" si="26"/>
        <v>4357.3206281614675</v>
      </c>
      <c r="AA80" s="15">
        <f t="shared" si="27"/>
        <v>113.11677728337222</v>
      </c>
      <c r="AC80" s="20">
        <f t="shared" si="28"/>
        <v>5.0326632194952481E-8</v>
      </c>
      <c r="AD80" s="20">
        <f t="shared" si="29"/>
        <v>0.1735075136085471</v>
      </c>
      <c r="AE80" s="20">
        <f t="shared" si="30"/>
        <v>0.1735075639351793</v>
      </c>
      <c r="AF80" s="36">
        <f t="shared" si="31"/>
        <v>235.09424598692453</v>
      </c>
      <c r="AG80" s="43">
        <f t="shared" si="32"/>
        <v>4.2922523384767285E-2</v>
      </c>
      <c r="AI80" s="58">
        <f t="shared" si="33"/>
        <v>-101.03615254924898</v>
      </c>
      <c r="AJ80" s="58">
        <f t="shared" si="20"/>
        <v>-577.82215254924904</v>
      </c>
      <c r="AK80" s="58">
        <f t="shared" si="21"/>
        <v>95.978847450751346</v>
      </c>
      <c r="AL80" s="58">
        <f t="shared" si="22"/>
        <v>2183.1538474507511</v>
      </c>
      <c r="AM80" s="58">
        <f t="shared" si="23"/>
        <v>756.16484745075104</v>
      </c>
      <c r="AN80" s="36">
        <f t="shared" si="34"/>
        <v>21.861648666972329</v>
      </c>
      <c r="AO80" s="36">
        <f t="shared" si="35"/>
        <v>41.502448666972327</v>
      </c>
      <c r="AP80" s="36">
        <f t="shared" si="36"/>
        <v>11.65664866697233</v>
      </c>
      <c r="AQ80" s="36">
        <f t="shared" si="37"/>
        <v>24.420648666972326</v>
      </c>
      <c r="AR80" s="36">
        <f t="shared" si="38"/>
        <v>20.838648666972318</v>
      </c>
    </row>
    <row r="81" spans="1:44">
      <c r="A81" t="str">
        <f t="shared" si="24"/>
        <v>SFm1975CZ16</v>
      </c>
      <c r="B81" s="5" t="s">
        <v>27</v>
      </c>
      <c r="C81" s="5">
        <v>1975</v>
      </c>
      <c r="D81" s="5" t="s">
        <v>44</v>
      </c>
      <c r="E81" s="26">
        <f>VLOOKUP($A81&amp;E$5,SFm_ip_results!$A$5:$R$1444,12,FALSE)+VLOOKUP($A81&amp;E$5,SFm_ip_results!$A$5:$R$1444,17,FALSE)</f>
        <v>1406.797</v>
      </c>
      <c r="F81" s="23">
        <f>VLOOKUP($A81&amp;F$5,SFm_ip_results!$A$5:$R$1444,12,FALSE)+VLOOKUP($A81&amp;F$5,SFm_ip_results!$A$5:$R$1444,17,FALSE)</f>
        <v>1207.269</v>
      </c>
      <c r="G81" s="23">
        <f>VLOOKUP($A81&amp;G$5,SFm_ip_results!$A$5:$R$1444,12,FALSE)+VLOOKUP($A81&amp;G$5,SFm_ip_results!$A$5:$R$1444,17,FALSE)</f>
        <v>1056.453</v>
      </c>
      <c r="H81" s="23">
        <f>VLOOKUP($A81&amp;H$5,SFm_ip_results!$A$5:$R$1444,12,FALSE)+VLOOKUP($A81&amp;H$5,SFm_ip_results!$A$5:$R$1444,17,FALSE)</f>
        <v>537.01</v>
      </c>
      <c r="I81" s="24">
        <f>VLOOKUP($A81&amp;I$5,SFm_ip_results!$A$5:$R$1444,12,FALSE)+VLOOKUP($A81&amp;I$5,SFm_ip_results!$A$5:$R$1444,17,FALSE)</f>
        <v>424.87530000000004</v>
      </c>
      <c r="J81" s="21">
        <f>VLOOKUP($A81&amp;J$5,SFm_ip_results!$A$5:$Y$1444,24,FALSE)</f>
        <v>335.99700000000001</v>
      </c>
      <c r="K81" s="21">
        <f>VLOOKUP($A81&amp;K$5,SFm_ip_results!$A$5:$Y$1444,24,FALSE)</f>
        <v>476.255</v>
      </c>
      <c r="L81" s="21">
        <f>VLOOKUP($A81&amp;L$5,SFm_ip_results!$A$5:$Y$1444,24,FALSE)</f>
        <v>540.06899999999996</v>
      </c>
      <c r="M81" s="21">
        <f>VLOOKUP($A81&amp;M$5,SFm_ip_results!$A$5:$Y$1444,24,FALSE)</f>
        <v>656.28</v>
      </c>
      <c r="N81" s="21">
        <f>VLOOKUP($A81&amp;N$5,SFm_ip_results!$A$5:$Y$1444,24,FALSE)</f>
        <v>526.53700000000003</v>
      </c>
      <c r="O81" s="33">
        <f t="shared" si="39"/>
        <v>76</v>
      </c>
      <c r="P81" s="10">
        <v>975.65116296237932</v>
      </c>
      <c r="Q81" s="14">
        <v>379.41669655301331</v>
      </c>
      <c r="S81" s="20">
        <v>0.52181713484549164</v>
      </c>
      <c r="T81" s="20">
        <v>0.02</v>
      </c>
      <c r="U81" s="20">
        <v>3.2461155043193191E-2</v>
      </c>
      <c r="V81" s="20">
        <v>0.02</v>
      </c>
      <c r="W81" s="20">
        <v>0.40572171111722316</v>
      </c>
      <c r="X81" s="20">
        <f t="shared" si="25"/>
        <v>1.000000001005908</v>
      </c>
      <c r="Z81" s="10">
        <f t="shared" si="26"/>
        <v>975.65117820552314</v>
      </c>
      <c r="AA81" s="14">
        <f t="shared" si="27"/>
        <v>429.13844800623235</v>
      </c>
      <c r="AC81" s="20">
        <f t="shared" si="28"/>
        <v>1.5623559335153914E-8</v>
      </c>
      <c r="AD81" s="20">
        <f t="shared" si="29"/>
        <v>0.13104787402594376</v>
      </c>
      <c r="AE81" s="20">
        <f t="shared" si="30"/>
        <v>0.13104788964950309</v>
      </c>
      <c r="AF81" s="36">
        <f t="shared" si="31"/>
        <v>492.24535463001234</v>
      </c>
      <c r="AG81" s="43">
        <f t="shared" si="32"/>
        <v>9.4225474099983053E-2</v>
      </c>
      <c r="AI81" s="58">
        <f t="shared" si="33"/>
        <v>-431.14583703762071</v>
      </c>
      <c r="AJ81" s="58">
        <f t="shared" si="20"/>
        <v>-231.61783703762069</v>
      </c>
      <c r="AK81" s="58">
        <f t="shared" si="21"/>
        <v>-80.801837037620658</v>
      </c>
      <c r="AL81" s="58">
        <f t="shared" si="22"/>
        <v>438.64116296237933</v>
      </c>
      <c r="AM81" s="58">
        <f t="shared" si="23"/>
        <v>550.77586296237928</v>
      </c>
      <c r="AN81" s="36">
        <f t="shared" si="34"/>
        <v>43.419696553013296</v>
      </c>
      <c r="AO81" s="36">
        <f t="shared" si="35"/>
        <v>-96.838303446986686</v>
      </c>
      <c r="AP81" s="36">
        <f t="shared" si="36"/>
        <v>-160.65230344698665</v>
      </c>
      <c r="AQ81" s="36">
        <f t="shared" si="37"/>
        <v>-276.86330344698666</v>
      </c>
      <c r="AR81" s="36">
        <f t="shared" si="38"/>
        <v>-147.12030344698672</v>
      </c>
    </row>
    <row r="82" spans="1:44">
      <c r="A82" t="str">
        <f t="shared" si="24"/>
        <v>SFm1985CZ16</v>
      </c>
      <c r="B82" s="5" t="s">
        <v>27</v>
      </c>
      <c r="C82" s="5">
        <v>1985</v>
      </c>
      <c r="D82" s="5" t="s">
        <v>44</v>
      </c>
      <c r="E82" s="26">
        <f>VLOOKUP($A82&amp;E$5,SFm_ip_results!$A$5:$R$1444,12,FALSE)+VLOOKUP($A82&amp;E$5,SFm_ip_results!$A$5:$R$1444,17,FALSE)</f>
        <v>1558.9119999999998</v>
      </c>
      <c r="F82" s="23">
        <f>VLOOKUP($A82&amp;F$5,SFm_ip_results!$A$5:$R$1444,12,FALSE)+VLOOKUP($A82&amp;F$5,SFm_ip_results!$A$5:$R$1444,17,FALSE)</f>
        <v>989.45299999999997</v>
      </c>
      <c r="G82" s="23">
        <f>VLOOKUP($A82&amp;G$5,SFm_ip_results!$A$5:$R$1444,12,FALSE)+VLOOKUP($A82&amp;G$5,SFm_ip_results!$A$5:$R$1444,17,FALSE)</f>
        <v>780.01739999999995</v>
      </c>
      <c r="H82" s="23">
        <f>VLOOKUP($A82&amp;H$5,SFm_ip_results!$A$5:$R$1444,12,FALSE)+VLOOKUP($A82&amp;H$5,SFm_ip_results!$A$5:$R$1444,17,FALSE)</f>
        <v>425.3526</v>
      </c>
      <c r="I82" s="24">
        <f>VLOOKUP($A82&amp;I$5,SFm_ip_results!$A$5:$R$1444,12,FALSE)+VLOOKUP($A82&amp;I$5,SFm_ip_results!$A$5:$R$1444,17,FALSE)</f>
        <v>482.91640000000001</v>
      </c>
      <c r="J82" s="21">
        <f>VLOOKUP($A82&amp;J$5,SFm_ip_results!$A$5:$Y$1444,24,FALSE)</f>
        <v>619.83399999999995</v>
      </c>
      <c r="K82" s="21">
        <f>VLOOKUP($A82&amp;K$5,SFm_ip_results!$A$5:$Y$1444,24,FALSE)</f>
        <v>218.10599999999999</v>
      </c>
      <c r="L82" s="21">
        <f>VLOOKUP($A82&amp;L$5,SFm_ip_results!$A$5:$Y$1444,24,FALSE)</f>
        <v>619.81899999999996</v>
      </c>
      <c r="M82" s="21">
        <f>VLOOKUP($A82&amp;M$5,SFm_ip_results!$A$5:$Y$1444,24,FALSE)</f>
        <v>679.61500000000001</v>
      </c>
      <c r="N82" s="21">
        <f>VLOOKUP($A82&amp;N$5,SFm_ip_results!$A$5:$Y$1444,24,FALSE)</f>
        <v>395.87400000000002</v>
      </c>
      <c r="O82" s="33">
        <f t="shared" si="39"/>
        <v>77</v>
      </c>
      <c r="P82" s="10">
        <v>774.1599619321513</v>
      </c>
      <c r="Q82" s="14">
        <v>488.18827505517521</v>
      </c>
      <c r="S82" s="20">
        <v>0.11153868159592431</v>
      </c>
      <c r="T82" s="20">
        <v>0.23433697545148646</v>
      </c>
      <c r="U82" s="20">
        <v>0.21800285354411725</v>
      </c>
      <c r="V82" s="20">
        <v>0.21206306454472368</v>
      </c>
      <c r="W82" s="20">
        <v>0.22405842523416697</v>
      </c>
      <c r="X82" s="20">
        <f t="shared" si="25"/>
        <v>1.0000000003704188</v>
      </c>
      <c r="Z82" s="10">
        <f t="shared" si="26"/>
        <v>774.19349556134728</v>
      </c>
      <c r="AA82" s="14">
        <f t="shared" si="27"/>
        <v>488.18822285872426</v>
      </c>
      <c r="AC82" s="20">
        <f t="shared" si="28"/>
        <v>4.3316150207806103E-5</v>
      </c>
      <c r="AD82" s="20">
        <f t="shared" si="29"/>
        <v>1.0691869023471412E-7</v>
      </c>
      <c r="AE82" s="20">
        <f t="shared" si="30"/>
        <v>4.3423068898040817E-5</v>
      </c>
      <c r="AF82" s="36">
        <f t="shared" si="31"/>
        <v>3.4050374060393553E-2</v>
      </c>
      <c r="AG82" s="43">
        <f t="shared" si="32"/>
        <v>6.0725546655588582E-6</v>
      </c>
      <c r="AI82" s="58">
        <f t="shared" si="33"/>
        <v>-784.7520380678485</v>
      </c>
      <c r="AJ82" s="58">
        <f t="shared" si="20"/>
        <v>-215.29303806784867</v>
      </c>
      <c r="AK82" s="58">
        <f t="shared" si="21"/>
        <v>-5.8574380678486477</v>
      </c>
      <c r="AL82" s="58">
        <f t="shared" si="22"/>
        <v>348.80736193215131</v>
      </c>
      <c r="AM82" s="58">
        <f t="shared" si="23"/>
        <v>291.24356193215129</v>
      </c>
      <c r="AN82" s="36">
        <f t="shared" si="34"/>
        <v>-131.64572494482474</v>
      </c>
      <c r="AO82" s="36">
        <f t="shared" si="35"/>
        <v>270.08227505517522</v>
      </c>
      <c r="AP82" s="36">
        <f t="shared" si="36"/>
        <v>-131.63072494482475</v>
      </c>
      <c r="AQ82" s="36">
        <f t="shared" si="37"/>
        <v>-191.4267249448248</v>
      </c>
      <c r="AR82" s="36">
        <f t="shared" si="38"/>
        <v>92.314275055175187</v>
      </c>
    </row>
    <row r="83" spans="1:44">
      <c r="A83" t="str">
        <f t="shared" si="24"/>
        <v>SFm1996CZ16</v>
      </c>
      <c r="B83" s="5" t="s">
        <v>27</v>
      </c>
      <c r="C83" s="5">
        <v>1996</v>
      </c>
      <c r="D83" s="5" t="s">
        <v>44</v>
      </c>
      <c r="E83" s="26">
        <f>VLOOKUP($A83&amp;E$5,SFm_ip_results!$A$5:$R$1444,12,FALSE)+VLOOKUP($A83&amp;E$5,SFm_ip_results!$A$5:$R$1444,17,FALSE)</f>
        <v>911.7410000000001</v>
      </c>
      <c r="F83" s="23">
        <f>VLOOKUP($A83&amp;F$5,SFm_ip_results!$A$5:$R$1444,12,FALSE)+VLOOKUP($A83&amp;F$5,SFm_ip_results!$A$5:$R$1444,17,FALSE)</f>
        <v>899.93299999999999</v>
      </c>
      <c r="G83" s="23">
        <f>VLOOKUP($A83&amp;G$5,SFm_ip_results!$A$5:$R$1444,12,FALSE)+VLOOKUP($A83&amp;G$5,SFm_ip_results!$A$5:$R$1444,17,FALSE)</f>
        <v>1009.995</v>
      </c>
      <c r="H83" s="23">
        <f>VLOOKUP($A83&amp;H$5,SFm_ip_results!$A$5:$R$1444,12,FALSE)+VLOOKUP($A83&amp;H$5,SFm_ip_results!$A$5:$R$1444,17,FALSE)</f>
        <v>899.72</v>
      </c>
      <c r="I83" s="24">
        <f>VLOOKUP($A83&amp;I$5,SFm_ip_results!$A$5:$R$1444,12,FALSE)+VLOOKUP($A83&amp;I$5,SFm_ip_results!$A$5:$R$1444,17,FALSE)</f>
        <v>661.67930000000001</v>
      </c>
      <c r="J83" s="21">
        <f>VLOOKUP($A83&amp;J$5,SFm_ip_results!$A$5:$Y$1444,24,FALSE)</f>
        <v>453.245</v>
      </c>
      <c r="K83" s="21">
        <f>VLOOKUP($A83&amp;K$5,SFm_ip_results!$A$5:$Y$1444,24,FALSE)</f>
        <v>191.26599999999999</v>
      </c>
      <c r="L83" s="21">
        <f>VLOOKUP($A83&amp;L$5,SFm_ip_results!$A$5:$Y$1444,24,FALSE)</f>
        <v>256.53500000000003</v>
      </c>
      <c r="M83" s="21">
        <f>VLOOKUP($A83&amp;M$5,SFm_ip_results!$A$5:$Y$1444,24,FALSE)</f>
        <v>317.66800000000001</v>
      </c>
      <c r="N83" s="21">
        <f>VLOOKUP($A83&amp;N$5,SFm_ip_results!$A$5:$Y$1444,24,FALSE)</f>
        <v>352.85500000000002</v>
      </c>
      <c r="O83" s="33">
        <f t="shared" si="39"/>
        <v>78</v>
      </c>
      <c r="P83" s="10">
        <v>902.05634352238212</v>
      </c>
      <c r="Q83" s="14">
        <v>236.70352099727239</v>
      </c>
      <c r="S83" s="20">
        <v>0.02</v>
      </c>
      <c r="T83" s="20">
        <v>0.58471531038166669</v>
      </c>
      <c r="U83" s="20">
        <v>0.2115689306661597</v>
      </c>
      <c r="V83" s="20">
        <v>9.3710746332956299E-2</v>
      </c>
      <c r="W83" s="20">
        <v>9.0005020311800521E-2</v>
      </c>
      <c r="X83" s="20">
        <f t="shared" si="25"/>
        <v>1.0000000076925832</v>
      </c>
      <c r="Z83" s="10">
        <f t="shared" si="26"/>
        <v>901.99087707295791</v>
      </c>
      <c r="AA83" s="14">
        <f t="shared" si="27"/>
        <v>236.70352099212107</v>
      </c>
      <c r="AC83" s="20">
        <f t="shared" si="28"/>
        <v>7.2574678837256101E-5</v>
      </c>
      <c r="AD83" s="20">
        <f t="shared" si="29"/>
        <v>2.1762702751004781E-11</v>
      </c>
      <c r="AE83" s="20">
        <f t="shared" si="30"/>
        <v>7.2574700599958852E-5</v>
      </c>
      <c r="AF83" s="36">
        <f t="shared" si="31"/>
        <v>6.5466500422286342E-2</v>
      </c>
      <c r="AG83" s="43">
        <f t="shared" si="32"/>
        <v>2.0172364994805514E-5</v>
      </c>
      <c r="AI83" s="58">
        <f t="shared" si="33"/>
        <v>-9.6846564776179775</v>
      </c>
      <c r="AJ83" s="58">
        <f t="shared" si="20"/>
        <v>2.1233435223821289</v>
      </c>
      <c r="AK83" s="58">
        <f t="shared" si="21"/>
        <v>-107.93865647761788</v>
      </c>
      <c r="AL83" s="58">
        <f t="shared" si="22"/>
        <v>2.3363435223820943</v>
      </c>
      <c r="AM83" s="58">
        <f t="shared" si="23"/>
        <v>240.37704352238211</v>
      </c>
      <c r="AN83" s="36">
        <f t="shared" si="34"/>
        <v>-216.54147900272761</v>
      </c>
      <c r="AO83" s="36">
        <f t="shared" si="35"/>
        <v>45.437520997272401</v>
      </c>
      <c r="AP83" s="36">
        <f t="shared" si="36"/>
        <v>-19.831479002727633</v>
      </c>
      <c r="AQ83" s="36">
        <f t="shared" si="37"/>
        <v>-80.964479002727614</v>
      </c>
      <c r="AR83" s="36">
        <f t="shared" si="38"/>
        <v>-116.15147900272763</v>
      </c>
    </row>
    <row r="84" spans="1:44">
      <c r="A84" t="str">
        <f t="shared" si="24"/>
        <v>SFm2003CZ16</v>
      </c>
      <c r="B84" s="5" t="s">
        <v>27</v>
      </c>
      <c r="C84" s="5">
        <v>2003</v>
      </c>
      <c r="D84" s="5" t="s">
        <v>44</v>
      </c>
      <c r="E84" s="26">
        <f>VLOOKUP($A84&amp;E$5,SFm_ip_results!$A$5:$R$1444,12,FALSE)+VLOOKUP($A84&amp;E$5,SFm_ip_results!$A$5:$R$1444,17,FALSE)</f>
        <v>399.54540000000003</v>
      </c>
      <c r="F84" s="23">
        <f>VLOOKUP($A84&amp;F$5,SFm_ip_results!$A$5:$R$1444,12,FALSE)+VLOOKUP($A84&amp;F$5,SFm_ip_results!$A$5:$R$1444,17,FALSE)</f>
        <v>614.46100000000001</v>
      </c>
      <c r="G84" s="23">
        <f>VLOOKUP($A84&amp;G$5,SFm_ip_results!$A$5:$R$1444,12,FALSE)+VLOOKUP($A84&amp;G$5,SFm_ip_results!$A$5:$R$1444,17,FALSE)</f>
        <v>503.72429999999997</v>
      </c>
      <c r="H84" s="23">
        <f>VLOOKUP($A84&amp;H$5,SFm_ip_results!$A$5:$R$1444,12,FALSE)+VLOOKUP($A84&amp;H$5,SFm_ip_results!$A$5:$R$1444,17,FALSE)</f>
        <v>443.7423</v>
      </c>
      <c r="I84" s="24">
        <f>VLOOKUP($A84&amp;I$5,SFm_ip_results!$A$5:$R$1444,12,FALSE)+VLOOKUP($A84&amp;I$5,SFm_ip_results!$A$5:$R$1444,17,FALSE)</f>
        <v>139.3682</v>
      </c>
      <c r="J84" s="21">
        <f>VLOOKUP($A84&amp;J$5,SFm_ip_results!$A$5:$Y$1444,24,FALSE)</f>
        <v>496.74799999999999</v>
      </c>
      <c r="K84" s="21">
        <f>VLOOKUP($A84&amp;K$5,SFm_ip_results!$A$5:$Y$1444,24,FALSE)</f>
        <v>265.82</v>
      </c>
      <c r="L84" s="21">
        <f>VLOOKUP($A84&amp;L$5,SFm_ip_results!$A$5:$Y$1444,24,FALSE)</f>
        <v>198.22399999999999</v>
      </c>
      <c r="M84" s="21">
        <f>VLOOKUP($A84&amp;M$5,SFm_ip_results!$A$5:$Y$1444,24,FALSE)</f>
        <v>365.55900000000003</v>
      </c>
      <c r="N84" s="21">
        <f>VLOOKUP($A84&amp;N$5,SFm_ip_results!$A$5:$Y$1444,24,FALSE)</f>
        <v>329.05799999999999</v>
      </c>
      <c r="O84" s="33">
        <f t="shared" si="39"/>
        <v>79</v>
      </c>
      <c r="P84" s="10">
        <v>437.13086085140009</v>
      </c>
      <c r="Q84" s="14">
        <v>236.70352099727239</v>
      </c>
      <c r="S84" s="20">
        <v>2.0245956816319584E-2</v>
      </c>
      <c r="T84" s="20">
        <v>5.2873523375999779E-2</v>
      </c>
      <c r="U84" s="20">
        <v>0.71318038842206477</v>
      </c>
      <c r="V84" s="20">
        <v>2.4718494361607911E-2</v>
      </c>
      <c r="W84" s="20">
        <v>0.18898163583671659</v>
      </c>
      <c r="X84" s="20">
        <f t="shared" si="25"/>
        <v>0.99999999881270862</v>
      </c>
      <c r="Z84" s="10">
        <f t="shared" si="26"/>
        <v>437.13086085350761</v>
      </c>
      <c r="AA84" s="14">
        <f t="shared" si="27"/>
        <v>236.70343506047007</v>
      </c>
      <c r="AC84" s="20">
        <f t="shared" si="28"/>
        <v>4.8212545067372048E-12</v>
      </c>
      <c r="AD84" s="20">
        <f t="shared" si="29"/>
        <v>3.6305671313741072E-7</v>
      </c>
      <c r="AE84" s="20">
        <f t="shared" si="30"/>
        <v>3.6306153439191746E-7</v>
      </c>
      <c r="AF84" s="36">
        <f t="shared" si="31"/>
        <v>8.5077645050830604E-4</v>
      </c>
      <c r="AG84" s="43">
        <f t="shared" si="32"/>
        <v>3.0598022687051536E-7</v>
      </c>
      <c r="AI84" s="58">
        <f t="shared" si="33"/>
        <v>37.585460851400057</v>
      </c>
      <c r="AJ84" s="58">
        <f t="shared" si="20"/>
        <v>-177.33013914859993</v>
      </c>
      <c r="AK84" s="58">
        <f t="shared" si="21"/>
        <v>-66.593439148599884</v>
      </c>
      <c r="AL84" s="58">
        <f t="shared" si="22"/>
        <v>-6.6114391485999136</v>
      </c>
      <c r="AM84" s="58">
        <f t="shared" si="23"/>
        <v>297.76266085140008</v>
      </c>
      <c r="AN84" s="36">
        <f t="shared" si="34"/>
        <v>-260.0444790027276</v>
      </c>
      <c r="AO84" s="36">
        <f t="shared" si="35"/>
        <v>-29.116479002727601</v>
      </c>
      <c r="AP84" s="36">
        <f t="shared" si="36"/>
        <v>38.479520997272402</v>
      </c>
      <c r="AQ84" s="36">
        <f t="shared" si="37"/>
        <v>-128.85547900272763</v>
      </c>
      <c r="AR84" s="36">
        <f t="shared" si="38"/>
        <v>-92.354479002727601</v>
      </c>
    </row>
    <row r="85" spans="1:44">
      <c r="A85" t="str">
        <f t="shared" si="24"/>
        <v>SFm2007CZ16</v>
      </c>
      <c r="B85" s="6" t="s">
        <v>27</v>
      </c>
      <c r="C85" s="6">
        <v>2007</v>
      </c>
      <c r="D85" s="6" t="s">
        <v>44</v>
      </c>
      <c r="E85" s="27">
        <f>VLOOKUP($A85&amp;E$5,SFm_ip_results!$A$5:$R$1444,12,FALSE)+VLOOKUP($A85&amp;E$5,SFm_ip_results!$A$5:$R$1444,17,FALSE)</f>
        <v>295.40660000000003</v>
      </c>
      <c r="F85" s="28">
        <f>VLOOKUP($A85&amp;F$5,SFm_ip_results!$A$5:$R$1444,12,FALSE)+VLOOKUP($A85&amp;F$5,SFm_ip_results!$A$5:$R$1444,17,FALSE)</f>
        <v>458.68920000000003</v>
      </c>
      <c r="G85" s="28">
        <f>VLOOKUP($A85&amp;G$5,SFm_ip_results!$A$5:$R$1444,12,FALSE)+VLOOKUP($A85&amp;G$5,SFm_ip_results!$A$5:$R$1444,17,FALSE)</f>
        <v>447.2482</v>
      </c>
      <c r="H85" s="28">
        <f>VLOOKUP($A85&amp;H$5,SFm_ip_results!$A$5:$R$1444,12,FALSE)+VLOOKUP($A85&amp;H$5,SFm_ip_results!$A$5:$R$1444,17,FALSE)</f>
        <v>331.74169999999998</v>
      </c>
      <c r="I85" s="29">
        <f>VLOOKUP($A85&amp;I$5,SFm_ip_results!$A$5:$R$1444,12,FALSE)+VLOOKUP($A85&amp;I$5,SFm_ip_results!$A$5:$R$1444,17,FALSE)</f>
        <v>103.40700000000001</v>
      </c>
      <c r="J85" s="28">
        <f>VLOOKUP($A85&amp;J$5,SFm_ip_results!$A$5:$Y$1444,24,FALSE)</f>
        <v>485.24700000000001</v>
      </c>
      <c r="K85" s="28">
        <f>VLOOKUP($A85&amp;K$5,SFm_ip_results!$A$5:$Y$1444,24,FALSE)</f>
        <v>261.45400000000001</v>
      </c>
      <c r="L85" s="28">
        <f>VLOOKUP($A85&amp;L$5,SFm_ip_results!$A$5:$Y$1444,24,FALSE)</f>
        <v>195.63399999999999</v>
      </c>
      <c r="M85" s="28">
        <f>VLOOKUP($A85&amp;M$5,SFm_ip_results!$A$5:$Y$1444,24,FALSE)</f>
        <v>358.17700000000002</v>
      </c>
      <c r="N85" s="28">
        <f>VLOOKUP($A85&amp;N$5,SFm_ip_results!$A$5:$Y$1444,24,FALSE)</f>
        <v>322.68400000000003</v>
      </c>
      <c r="O85" s="33">
        <v>80</v>
      </c>
      <c r="P85" s="11">
        <v>437.13086085140009</v>
      </c>
      <c r="Q85" s="15">
        <v>236.70352099727239</v>
      </c>
      <c r="S85" s="20">
        <v>2.1652084569306985E-2</v>
      </c>
      <c r="T85" s="20">
        <v>0.39458777392807159</v>
      </c>
      <c r="U85" s="20">
        <v>0.52508927058429233</v>
      </c>
      <c r="V85" s="20">
        <v>3.8671845759610232E-2</v>
      </c>
      <c r="W85" s="20">
        <v>0.02</v>
      </c>
      <c r="X85" s="20">
        <f t="shared" si="25"/>
        <v>1.0000009748412813</v>
      </c>
      <c r="Z85" s="11">
        <f t="shared" si="26"/>
        <v>437.13175400094809</v>
      </c>
      <c r="AA85" s="15">
        <f t="shared" si="27"/>
        <v>236.70352098571988</v>
      </c>
      <c r="AC85" s="20">
        <f t="shared" si="28"/>
        <v>2.0432086316191089E-6</v>
      </c>
      <c r="AD85" s="20">
        <f t="shared" si="29"/>
        <v>4.8805848251731732E-11</v>
      </c>
      <c r="AE85" s="20">
        <f t="shared" si="30"/>
        <v>2.0432574374673607E-6</v>
      </c>
      <c r="AF85" s="36">
        <f t="shared" si="31"/>
        <v>8.9326391790791606E-4</v>
      </c>
      <c r="AG85" s="43">
        <f t="shared" si="32"/>
        <v>3.2126056695412909E-7</v>
      </c>
      <c r="AI85" s="58">
        <f t="shared" si="33"/>
        <v>141.72426085140006</v>
      </c>
      <c r="AJ85" s="58">
        <f t="shared" si="20"/>
        <v>-21.558339148599941</v>
      </c>
      <c r="AK85" s="58">
        <f t="shared" si="21"/>
        <v>-10.11733914859991</v>
      </c>
      <c r="AL85" s="58">
        <f t="shared" si="22"/>
        <v>105.38916085140011</v>
      </c>
      <c r="AM85" s="58">
        <f t="shared" si="23"/>
        <v>333.7238608514001</v>
      </c>
      <c r="AN85" s="36">
        <f t="shared" si="34"/>
        <v>-248.54347900272762</v>
      </c>
      <c r="AO85" s="36">
        <f t="shared" si="35"/>
        <v>-24.750479002727616</v>
      </c>
      <c r="AP85" s="36">
        <f t="shared" si="36"/>
        <v>41.069520997272406</v>
      </c>
      <c r="AQ85" s="36">
        <f t="shared" si="37"/>
        <v>-121.47347900272763</v>
      </c>
      <c r="AR85" s="36">
        <f t="shared" si="38"/>
        <v>-85.980479002727634</v>
      </c>
    </row>
    <row r="87" spans="1:44">
      <c r="B87" t="str">
        <f t="shared" ref="B87:N87" si="40">INDEX(B$6:B$85,$O$87)</f>
        <v>SFm</v>
      </c>
      <c r="C87">
        <f t="shared" si="40"/>
        <v>2007</v>
      </c>
      <c r="D87" t="str">
        <f t="shared" si="40"/>
        <v>CZ16</v>
      </c>
      <c r="E87">
        <f t="shared" si="40"/>
        <v>295.40660000000003</v>
      </c>
      <c r="F87">
        <f t="shared" si="40"/>
        <v>458.68920000000003</v>
      </c>
      <c r="G87">
        <f t="shared" si="40"/>
        <v>447.2482</v>
      </c>
      <c r="H87">
        <f t="shared" si="40"/>
        <v>331.74169999999998</v>
      </c>
      <c r="I87">
        <f t="shared" si="40"/>
        <v>103.40700000000001</v>
      </c>
      <c r="J87">
        <f t="shared" si="40"/>
        <v>485.24700000000001</v>
      </c>
      <c r="K87">
        <f t="shared" si="40"/>
        <v>261.45400000000001</v>
      </c>
      <c r="L87">
        <f t="shared" si="40"/>
        <v>195.63399999999999</v>
      </c>
      <c r="M87">
        <f t="shared" si="40"/>
        <v>358.17700000000002</v>
      </c>
      <c r="N87">
        <f t="shared" si="40"/>
        <v>322.68400000000003</v>
      </c>
      <c r="O87" s="32">
        <v>80</v>
      </c>
      <c r="P87">
        <f>INDEX(P$6:P$85,$O$87)</f>
        <v>437.13086085140009</v>
      </c>
      <c r="Q87">
        <f>INDEX(Q$6:Q$85,$O$87)</f>
        <v>236.70352099727239</v>
      </c>
      <c r="R87" s="31">
        <v>0.02</v>
      </c>
      <c r="S87">
        <v>0.52181713484549164</v>
      </c>
      <c r="T87">
        <v>0.02</v>
      </c>
      <c r="U87">
        <v>3.2461155043193191E-2</v>
      </c>
      <c r="V87">
        <v>0.02</v>
      </c>
      <c r="W87">
        <v>0.40572171111722316</v>
      </c>
      <c r="X87">
        <f t="shared" si="25"/>
        <v>1.000000001005908</v>
      </c>
      <c r="Z87" s="11">
        <f>SUMPRODUCT(E87:I87,S87:W87)</f>
        <v>226.42950177093604</v>
      </c>
      <c r="AA87" s="15">
        <f>SUMPRODUCT(J87:N87,S87:W87)</f>
        <v>402.87322946824042</v>
      </c>
      <c r="AC87" s="20">
        <f>ABS(1-IFERROR(Z87/P87,0))</f>
        <v>0.48200980061229459</v>
      </c>
      <c r="AD87" s="20">
        <f>ABS(1-AA87/Q87)</f>
        <v>0.70201620901483275</v>
      </c>
      <c r="AE87" s="20">
        <f>+AC87+AD87</f>
        <v>1.1840260096271273</v>
      </c>
      <c r="AF87" s="36">
        <f>ABS(P87-Z87)+ABS(Q87-AA87)*9.9</f>
        <v>1855.7814729430477</v>
      </c>
      <c r="AG87" s="43">
        <f>AF87/(Z87+AA87*9.9)</f>
        <v>0.44029341433723684</v>
      </c>
    </row>
    <row r="88" spans="1:44">
      <c r="R88" s="31">
        <v>0.8</v>
      </c>
      <c r="S88">
        <f>INDEX(S$6:S$85,$O$87)</f>
        <v>2.1652084569306985E-2</v>
      </c>
      <c r="T88">
        <f>INDEX(T$6:T$85,$O$87)</f>
        <v>0.39458777392807159</v>
      </c>
      <c r="U88">
        <f>INDEX(U$6:U$85,$O$87)</f>
        <v>0.52508927058429233</v>
      </c>
      <c r="V88">
        <f>INDEX(V$6:V$85,$O$87)</f>
        <v>3.8671845759610232E-2</v>
      </c>
      <c r="W88">
        <f>INDEX(W$6:W$85,$O$87)</f>
        <v>0.02</v>
      </c>
    </row>
    <row r="89" spans="1:44">
      <c r="K89" s="38" t="s">
        <v>106</v>
      </c>
      <c r="L89">
        <v>1</v>
      </c>
      <c r="M89" s="5" t="s">
        <v>27</v>
      </c>
      <c r="N89" s="7">
        <v>1975</v>
      </c>
      <c r="O89" s="5" t="s">
        <v>28</v>
      </c>
      <c r="P89" s="36">
        <v>67.388960721983892</v>
      </c>
      <c r="Q89" s="36">
        <v>337.80828892835268</v>
      </c>
      <c r="S89">
        <v>0.54045021418826833</v>
      </c>
      <c r="T89">
        <v>0.17348212642703664</v>
      </c>
      <c r="U89">
        <v>9.3093228290551555E-2</v>
      </c>
      <c r="V89">
        <v>8.7892973419864975E-2</v>
      </c>
      <c r="W89">
        <v>0.1050814576742783</v>
      </c>
      <c r="X89">
        <f t="shared" ref="X89:X152" si="41">SUM(S89:W89)</f>
        <v>0.99999999999999989</v>
      </c>
      <c r="Z89" s="10">
        <f t="shared" ref="Z89:Z120" si="42">SUMPRODUCT(E6:I6,S89:W89)</f>
        <v>0</v>
      </c>
      <c r="AA89" s="34">
        <f t="shared" ref="AA89:AA120" si="43">SUMPRODUCT(J6:N6,S89:W89)</f>
        <v>337.80828579491526</v>
      </c>
      <c r="AC89" s="20">
        <f>ABS(1-IFERROR(Z89/P89,0))</f>
        <v>1</v>
      </c>
      <c r="AD89" s="20">
        <f>ABS(1-AA89/Q89)</f>
        <v>9.2757860281622584E-9</v>
      </c>
      <c r="AE89" s="20">
        <f t="shared" ref="AE89:AE120" si="44">+AC89+AD89</f>
        <v>1.0000000092757859</v>
      </c>
      <c r="AF89" s="36">
        <f>ABS(P89-Z89)+ABS(Q89-AA89)*9.9</f>
        <v>67.388991743014316</v>
      </c>
      <c r="AG89" s="43">
        <f>AF89/(Z89+AA89*9.9)</f>
        <v>2.0150390470479094E-2</v>
      </c>
      <c r="AH89" t="b">
        <f>(AG89&lt;AG170)</f>
        <v>0</v>
      </c>
      <c r="AI89">
        <v>25308</v>
      </c>
    </row>
    <row r="90" spans="1:44">
      <c r="K90" s="38" t="s">
        <v>107</v>
      </c>
      <c r="L90">
        <f>+L89+1</f>
        <v>2</v>
      </c>
      <c r="M90" s="5" t="s">
        <v>27</v>
      </c>
      <c r="N90" s="7">
        <v>1985</v>
      </c>
      <c r="O90" s="5" t="s">
        <v>28</v>
      </c>
      <c r="P90" s="36">
        <v>0</v>
      </c>
      <c r="Q90" s="36">
        <v>337.80828892835268</v>
      </c>
      <c r="S90">
        <v>0.30050806439698818</v>
      </c>
      <c r="T90">
        <v>0.1669724325512888</v>
      </c>
      <c r="U90">
        <v>0.16325604476078392</v>
      </c>
      <c r="V90">
        <v>0.19273841594890315</v>
      </c>
      <c r="W90">
        <v>0.17652504234203631</v>
      </c>
      <c r="X90">
        <f t="shared" si="41"/>
        <v>1.0000000000000004</v>
      </c>
      <c r="Z90" s="10">
        <f t="shared" si="42"/>
        <v>0</v>
      </c>
      <c r="AA90" s="34">
        <f t="shared" si="43"/>
        <v>337.80828802302381</v>
      </c>
      <c r="AC90" s="20">
        <f t="shared" ref="AC90:AC153" si="45">ABS(1-IFERROR(Z90/P90,0))</f>
        <v>1</v>
      </c>
      <c r="AD90" s="20">
        <f t="shared" ref="AD90:AD153" si="46">ABS(1-AA90/Q90)</f>
        <v>2.6800078822830642E-9</v>
      </c>
      <c r="AE90" s="20">
        <f t="shared" si="44"/>
        <v>1.0000000026800078</v>
      </c>
      <c r="AF90" s="36">
        <f t="shared" ref="AF90:AF153" si="47">ABS(P90-Z90)+ABS(Q90-AA90)*9.9</f>
        <v>8.9627558622851208E-6</v>
      </c>
      <c r="AG90" s="43">
        <f t="shared" ref="AG90:AG153" si="48">AF90/(Z90+AA90*9.9)</f>
        <v>2.6800078833962504E-9</v>
      </c>
      <c r="AH90" t="b">
        <f t="shared" ref="AH90:AH153" si="49">(AG90&lt;AG171)</f>
        <v>0</v>
      </c>
      <c r="AJ90" s="16" t="s">
        <v>70</v>
      </c>
      <c r="AK90" s="16" t="s">
        <v>50</v>
      </c>
    </row>
    <row r="91" spans="1:44">
      <c r="K91" s="38" t="s">
        <v>79</v>
      </c>
      <c r="L91">
        <f t="shared" ref="L91:L154" si="50">+L90+1</f>
        <v>3</v>
      </c>
      <c r="M91" s="5" t="s">
        <v>27</v>
      </c>
      <c r="N91" s="7">
        <v>1996</v>
      </c>
      <c r="O91" s="5" t="s">
        <v>28</v>
      </c>
      <c r="P91" s="36">
        <v>0</v>
      </c>
      <c r="Q91" s="36">
        <v>251.33116770532621</v>
      </c>
      <c r="S91">
        <v>0.46192933254360791</v>
      </c>
      <c r="T91">
        <v>0.11968975534464057</v>
      </c>
      <c r="U91">
        <v>0.18334967642877054</v>
      </c>
      <c r="V91">
        <v>0.12143243139583276</v>
      </c>
      <c r="W91">
        <v>0.11359880428714818</v>
      </c>
      <c r="X91">
        <f t="shared" si="41"/>
        <v>0.99999999999999989</v>
      </c>
      <c r="Z91" s="10">
        <f t="shared" si="42"/>
        <v>0</v>
      </c>
      <c r="AA91" s="34">
        <f t="shared" si="43"/>
        <v>251.33116701144752</v>
      </c>
      <c r="AC91" s="20">
        <f t="shared" si="45"/>
        <v>1</v>
      </c>
      <c r="AD91" s="20">
        <f t="shared" si="46"/>
        <v>2.7608143549073816E-9</v>
      </c>
      <c r="AE91" s="20">
        <f t="shared" si="44"/>
        <v>1.0000000027608142</v>
      </c>
      <c r="AF91" s="36">
        <f t="shared" si="47"/>
        <v>6.8693990272095108E-6</v>
      </c>
      <c r="AG91" s="43">
        <f t="shared" si="48"/>
        <v>2.760814338579496E-9</v>
      </c>
      <c r="AH91" t="b">
        <f t="shared" si="49"/>
        <v>0</v>
      </c>
      <c r="AI91" t="s">
        <v>71</v>
      </c>
      <c r="AJ91">
        <v>3413</v>
      </c>
      <c r="AK91" s="48">
        <v>100000</v>
      </c>
    </row>
    <row r="92" spans="1:44">
      <c r="L92">
        <f t="shared" si="50"/>
        <v>4</v>
      </c>
      <c r="M92" s="5" t="s">
        <v>27</v>
      </c>
      <c r="N92" s="7">
        <v>2003</v>
      </c>
      <c r="O92" s="5" t="s">
        <v>28</v>
      </c>
      <c r="P92" s="36">
        <v>0</v>
      </c>
      <c r="Q92" s="36">
        <v>251.33116770532621</v>
      </c>
      <c r="S92">
        <v>0.40930285815672163</v>
      </c>
      <c r="T92">
        <v>0.11970338897851905</v>
      </c>
      <c r="U92">
        <v>0.18454284683538635</v>
      </c>
      <c r="V92">
        <v>0.1494849175363899</v>
      </c>
      <c r="W92">
        <v>0.13696598849298333</v>
      </c>
      <c r="X92">
        <f t="shared" si="41"/>
        <v>1.0000000000000002</v>
      </c>
      <c r="Z92" s="10">
        <f t="shared" si="42"/>
        <v>0</v>
      </c>
      <c r="AA92" s="34">
        <f t="shared" si="43"/>
        <v>251.33115641750987</v>
      </c>
      <c r="AC92" s="20">
        <f t="shared" si="45"/>
        <v>1</v>
      </c>
      <c r="AD92" s="20">
        <f t="shared" si="46"/>
        <v>4.4912123020601769E-8</v>
      </c>
      <c r="AE92" s="20">
        <f t="shared" si="44"/>
        <v>1.0000000449121229</v>
      </c>
      <c r="AF92" s="36">
        <f t="shared" si="47"/>
        <v>1.1174938171620852E-4</v>
      </c>
      <c r="AG92" s="43">
        <f t="shared" si="48"/>
        <v>4.4912125085754597E-8</v>
      </c>
      <c r="AH92" t="b">
        <f t="shared" si="49"/>
        <v>0</v>
      </c>
      <c r="AI92" t="s">
        <v>72</v>
      </c>
      <c r="AJ92">
        <f>+AJ91/0.33</f>
        <v>10342.424242424242</v>
      </c>
      <c r="AK92">
        <f>+AK91/0.98</f>
        <v>102040.81632653062</v>
      </c>
    </row>
    <row r="93" spans="1:44">
      <c r="L93">
        <f t="shared" si="50"/>
        <v>5</v>
      </c>
      <c r="M93" s="6" t="s">
        <v>27</v>
      </c>
      <c r="N93" s="6">
        <v>2007</v>
      </c>
      <c r="O93" s="6" t="s">
        <v>28</v>
      </c>
      <c r="P93" s="36">
        <v>0</v>
      </c>
      <c r="Q93" s="36">
        <v>251.33116770532621</v>
      </c>
      <c r="S93">
        <v>0.44267893677263892</v>
      </c>
      <c r="T93">
        <v>0.11644798609284555</v>
      </c>
      <c r="U93">
        <v>0.22136982655616111</v>
      </c>
      <c r="V93">
        <v>0.11346962391479679</v>
      </c>
      <c r="W93">
        <v>0.1060336266635576</v>
      </c>
      <c r="X93">
        <f t="shared" si="41"/>
        <v>1</v>
      </c>
      <c r="Z93" s="10">
        <f t="shared" si="42"/>
        <v>0</v>
      </c>
      <c r="AA93" s="40">
        <f t="shared" si="43"/>
        <v>251.33110988339328</v>
      </c>
      <c r="AC93" s="20">
        <f t="shared" si="45"/>
        <v>1</v>
      </c>
      <c r="AD93" s="20">
        <f t="shared" si="46"/>
        <v>2.3006272342751544E-7</v>
      </c>
      <c r="AE93" s="20">
        <f t="shared" si="44"/>
        <v>1.0000002300627235</v>
      </c>
      <c r="AF93" s="36">
        <f t="shared" si="47"/>
        <v>5.7243713597756598E-4</v>
      </c>
      <c r="AG93" s="43">
        <f t="shared" si="48"/>
        <v>2.3006277636641851E-7</v>
      </c>
      <c r="AH93" t="b">
        <f t="shared" si="49"/>
        <v>0</v>
      </c>
      <c r="AI93" t="s">
        <v>74</v>
      </c>
      <c r="AK93" s="35">
        <f>+AK91/AJ91</f>
        <v>29.29973630237328</v>
      </c>
    </row>
    <row r="94" spans="1:44">
      <c r="L94">
        <f t="shared" si="50"/>
        <v>6</v>
      </c>
      <c r="M94" s="5" t="s">
        <v>27</v>
      </c>
      <c r="N94" s="5">
        <f t="shared" ref="N94:N157" si="51">+N89</f>
        <v>1975</v>
      </c>
      <c r="O94" s="5" t="s">
        <v>30</v>
      </c>
      <c r="P94" s="36">
        <v>428.71017813844622</v>
      </c>
      <c r="Q94" s="36">
        <v>315.33926397057689</v>
      </c>
      <c r="S94">
        <v>0.5183616189890673</v>
      </c>
      <c r="T94">
        <v>0.1566463798725479</v>
      </c>
      <c r="U94">
        <v>0.10087348105927862</v>
      </c>
      <c r="V94">
        <v>2.0392845127632696E-2</v>
      </c>
      <c r="W94">
        <v>0.20372567495147376</v>
      </c>
      <c r="X94">
        <f t="shared" si="41"/>
        <v>1.0000000000000004</v>
      </c>
      <c r="Z94" s="10">
        <f t="shared" si="42"/>
        <v>373.72045737723892</v>
      </c>
      <c r="AA94" s="34">
        <f t="shared" si="43"/>
        <v>315.33926396999755</v>
      </c>
      <c r="AC94" s="20">
        <f t="shared" si="45"/>
        <v>0.12826782186507624</v>
      </c>
      <c r="AD94" s="20">
        <f t="shared" si="46"/>
        <v>1.837197061149709E-12</v>
      </c>
      <c r="AE94" s="20">
        <f t="shared" si="44"/>
        <v>0.12826782186691343</v>
      </c>
      <c r="AF94" s="36">
        <f t="shared" si="47"/>
        <v>54.989720766942852</v>
      </c>
      <c r="AG94" s="43">
        <f t="shared" si="48"/>
        <v>1.5731218800071476E-2</v>
      </c>
      <c r="AH94" t="b">
        <f t="shared" si="49"/>
        <v>0</v>
      </c>
      <c r="AI94" t="s">
        <v>73</v>
      </c>
      <c r="AK94" s="35">
        <f>+AK92/AJ92</f>
        <v>9.8662377344726355</v>
      </c>
    </row>
    <row r="95" spans="1:44">
      <c r="L95">
        <f t="shared" si="50"/>
        <v>7</v>
      </c>
      <c r="M95" s="5" t="s">
        <v>27</v>
      </c>
      <c r="N95" s="5">
        <f t="shared" si="51"/>
        <v>1985</v>
      </c>
      <c r="O95" s="5" t="s">
        <v>30</v>
      </c>
      <c r="P95" s="36">
        <v>434.0449347460343</v>
      </c>
      <c r="Q95" s="36">
        <v>349.19819664531559</v>
      </c>
      <c r="S95">
        <v>0.02</v>
      </c>
      <c r="T95">
        <v>0.02</v>
      </c>
      <c r="U95">
        <v>0.83889264125458374</v>
      </c>
      <c r="V95">
        <v>0.02</v>
      </c>
      <c r="W95">
        <v>0.10110735874541621</v>
      </c>
      <c r="X95">
        <f t="shared" si="41"/>
        <v>1</v>
      </c>
      <c r="Z95" s="10">
        <f t="shared" si="42"/>
        <v>434.04480660282553</v>
      </c>
      <c r="AA95" s="34">
        <f t="shared" si="43"/>
        <v>327.18772517062115</v>
      </c>
      <c r="AC95" s="20">
        <f t="shared" si="45"/>
        <v>2.9523028266531526E-7</v>
      </c>
      <c r="AD95" s="20">
        <f t="shared" si="46"/>
        <v>6.3031458026258647E-2</v>
      </c>
      <c r="AE95" s="20">
        <f t="shared" si="44"/>
        <v>6.3031753256541312E-2</v>
      </c>
      <c r="AF95" s="36">
        <f t="shared" si="47"/>
        <v>217.90379574268374</v>
      </c>
      <c r="AG95" s="43">
        <f t="shared" si="48"/>
        <v>5.9322552766284412E-2</v>
      </c>
      <c r="AH95" t="b">
        <f t="shared" si="49"/>
        <v>0</v>
      </c>
    </row>
    <row r="96" spans="1:44">
      <c r="L96">
        <f t="shared" si="50"/>
        <v>8</v>
      </c>
      <c r="M96" s="5" t="s">
        <v>27</v>
      </c>
      <c r="N96" s="5">
        <f t="shared" si="51"/>
        <v>1996</v>
      </c>
      <c r="O96" s="5" t="s">
        <v>30</v>
      </c>
      <c r="P96" s="36">
        <v>527.34752598059174</v>
      </c>
      <c r="Q96" s="36">
        <v>252.03876766225218</v>
      </c>
      <c r="S96">
        <v>0.26962360294080229</v>
      </c>
      <c r="T96">
        <v>0.29942293998328801</v>
      </c>
      <c r="U96">
        <v>0.19007221893360146</v>
      </c>
      <c r="V96">
        <v>7.2574612485848525E-2</v>
      </c>
      <c r="W96">
        <v>0.16830662565645979</v>
      </c>
      <c r="X96">
        <f t="shared" si="41"/>
        <v>1</v>
      </c>
      <c r="Z96" s="10">
        <f t="shared" si="42"/>
        <v>527.34749538164112</v>
      </c>
      <c r="AA96" s="34">
        <f t="shared" si="43"/>
        <v>252.0385587819429</v>
      </c>
      <c r="AC96" s="20">
        <f t="shared" si="45"/>
        <v>5.8024261284650436E-8</v>
      </c>
      <c r="AD96" s="20">
        <f t="shared" si="46"/>
        <v>8.2876261942033125E-7</v>
      </c>
      <c r="AE96" s="20">
        <f t="shared" si="44"/>
        <v>8.8678688070498168E-7</v>
      </c>
      <c r="AF96" s="36">
        <f t="shared" si="47"/>
        <v>2.0985140125617365E-3</v>
      </c>
      <c r="AG96" s="43">
        <f t="shared" si="48"/>
        <v>6.9429072632010211E-7</v>
      </c>
      <c r="AH96" t="b">
        <f t="shared" si="49"/>
        <v>0</v>
      </c>
    </row>
    <row r="97" spans="12:39">
      <c r="L97">
        <f t="shared" si="50"/>
        <v>9</v>
      </c>
      <c r="M97" s="5" t="s">
        <v>27</v>
      </c>
      <c r="N97" s="5">
        <f t="shared" si="51"/>
        <v>2003</v>
      </c>
      <c r="O97" s="5" t="s">
        <v>30</v>
      </c>
      <c r="P97" s="36">
        <v>504.28687321700227</v>
      </c>
      <c r="Q97" s="36">
        <v>289.44876444514381</v>
      </c>
      <c r="S97">
        <v>0.37763642315008544</v>
      </c>
      <c r="T97">
        <v>0.5623625462356272</v>
      </c>
      <c r="U97">
        <v>2.0000528799185478E-2</v>
      </c>
      <c r="V97">
        <v>2.0000501815101983E-2</v>
      </c>
      <c r="W97">
        <v>0.02</v>
      </c>
      <c r="X97">
        <f t="shared" si="41"/>
        <v>1</v>
      </c>
      <c r="Z97" s="10">
        <f t="shared" si="42"/>
        <v>496.17643737793139</v>
      </c>
      <c r="AA97" s="34">
        <f t="shared" si="43"/>
        <v>289.44876400911227</v>
      </c>
      <c r="AC97" s="20">
        <f t="shared" si="45"/>
        <v>1.6082980283289694E-2</v>
      </c>
      <c r="AD97" s="20">
        <f t="shared" si="46"/>
        <v>1.5064204328396613E-9</v>
      </c>
      <c r="AE97" s="20">
        <f t="shared" si="44"/>
        <v>1.6082981789710127E-2</v>
      </c>
      <c r="AF97" s="36">
        <f t="shared" si="47"/>
        <v>8.1104401557831345</v>
      </c>
      <c r="AG97" s="43">
        <f t="shared" si="48"/>
        <v>2.4125870338028671E-3</v>
      </c>
      <c r="AH97" t="b">
        <f t="shared" si="49"/>
        <v>0</v>
      </c>
    </row>
    <row r="98" spans="12:39">
      <c r="L98">
        <f t="shared" si="50"/>
        <v>10</v>
      </c>
      <c r="M98" s="6" t="s">
        <v>27</v>
      </c>
      <c r="N98" s="6">
        <f t="shared" si="51"/>
        <v>2007</v>
      </c>
      <c r="O98" s="6" t="s">
        <v>30</v>
      </c>
      <c r="P98" s="36">
        <v>504.28687321700227</v>
      </c>
      <c r="Q98" s="36">
        <v>289.44876444514381</v>
      </c>
      <c r="S98">
        <v>0.39851312331318844</v>
      </c>
      <c r="T98">
        <v>0.24047141624460011</v>
      </c>
      <c r="U98">
        <v>9.9331502833303165E-2</v>
      </c>
      <c r="V98">
        <v>9.233993834970744E-2</v>
      </c>
      <c r="W98">
        <v>0.1693440192592012</v>
      </c>
      <c r="X98">
        <f t="shared" si="41"/>
        <v>1.0000000000000004</v>
      </c>
      <c r="Z98" s="10">
        <f t="shared" si="42"/>
        <v>504.28677449242889</v>
      </c>
      <c r="AA98" s="34">
        <f t="shared" si="43"/>
        <v>289.44876439875713</v>
      </c>
      <c r="AC98" s="20">
        <f t="shared" si="45"/>
        <v>1.9577065879516908E-7</v>
      </c>
      <c r="AD98" s="20">
        <f t="shared" si="46"/>
        <v>1.6025869520319702E-10</v>
      </c>
      <c r="AE98" s="20">
        <f t="shared" si="44"/>
        <v>1.9593091749037228E-7</v>
      </c>
      <c r="AF98" s="36">
        <f t="shared" si="47"/>
        <v>9.9183801449953537E-5</v>
      </c>
      <c r="AG98" s="43">
        <f t="shared" si="48"/>
        <v>2.9432883833615746E-8</v>
      </c>
      <c r="AH98" t="b">
        <f t="shared" si="49"/>
        <v>0</v>
      </c>
    </row>
    <row r="99" spans="12:39">
      <c r="L99">
        <f t="shared" si="50"/>
        <v>11</v>
      </c>
      <c r="M99" s="5" t="s">
        <v>27</v>
      </c>
      <c r="N99" s="5">
        <f t="shared" si="51"/>
        <v>1975</v>
      </c>
      <c r="O99" s="5" t="s">
        <v>31</v>
      </c>
      <c r="P99" s="36">
        <v>160.63163852649492</v>
      </c>
      <c r="Q99" s="36">
        <v>283.49640837030171</v>
      </c>
      <c r="S99">
        <v>0.21413921360745003</v>
      </c>
      <c r="T99">
        <v>0.30314985158430341</v>
      </c>
      <c r="U99">
        <v>2.0000090053925057E-2</v>
      </c>
      <c r="V99">
        <v>0.24196750739847162</v>
      </c>
      <c r="W99">
        <v>0.22074333735585011</v>
      </c>
      <c r="X99">
        <f t="shared" si="41"/>
        <v>1.0000000000000002</v>
      </c>
      <c r="Z99" s="10">
        <f t="shared" si="42"/>
        <v>144.73550316427099</v>
      </c>
      <c r="AA99" s="34">
        <f t="shared" si="43"/>
        <v>283.49640836839251</v>
      </c>
      <c r="AC99" s="20">
        <f t="shared" si="45"/>
        <v>9.8960176886958573E-2</v>
      </c>
      <c r="AD99" s="20">
        <f t="shared" si="46"/>
        <v>6.7345018450737371E-12</v>
      </c>
      <c r="AE99" s="20">
        <f t="shared" si="44"/>
        <v>9.8960176893693075E-2</v>
      </c>
      <c r="AF99" s="36">
        <f t="shared" si="47"/>
        <v>15.89613538112501</v>
      </c>
      <c r="AG99" s="43">
        <f t="shared" si="48"/>
        <v>5.3860557615704168E-3</v>
      </c>
      <c r="AH99" t="b">
        <f t="shared" si="49"/>
        <v>0</v>
      </c>
    </row>
    <row r="100" spans="12:39">
      <c r="L100">
        <f t="shared" si="50"/>
        <v>12</v>
      </c>
      <c r="M100" s="5" t="s">
        <v>27</v>
      </c>
      <c r="N100" s="5">
        <f t="shared" si="51"/>
        <v>1985</v>
      </c>
      <c r="O100" s="5" t="s">
        <v>31</v>
      </c>
      <c r="P100" s="36">
        <v>174.32533335385196</v>
      </c>
      <c r="Q100" s="36">
        <v>302.6211684448848</v>
      </c>
      <c r="S100">
        <v>0.43065032641737133</v>
      </c>
      <c r="T100">
        <v>0.18019098997720406</v>
      </c>
      <c r="U100">
        <v>0.18238625425739116</v>
      </c>
      <c r="V100">
        <v>8.5757638111599976E-2</v>
      </c>
      <c r="W100">
        <v>0.12101478489489777</v>
      </c>
      <c r="X100">
        <f t="shared" si="41"/>
        <v>0.99999999365846437</v>
      </c>
      <c r="Z100" s="10">
        <f t="shared" si="42"/>
        <v>174.32532529155114</v>
      </c>
      <c r="AA100" s="34">
        <f t="shared" si="43"/>
        <v>302.62101488365892</v>
      </c>
      <c r="AC100" s="20">
        <f t="shared" si="45"/>
        <v>4.6248589735675694E-8</v>
      </c>
      <c r="AD100" s="20">
        <f t="shared" si="46"/>
        <v>5.0743715873657891E-7</v>
      </c>
      <c r="AE100" s="20">
        <f t="shared" si="44"/>
        <v>5.536857484722546E-7</v>
      </c>
      <c r="AF100" s="36">
        <f t="shared" si="47"/>
        <v>1.528318437095777E-3</v>
      </c>
      <c r="AG100" s="43">
        <f t="shared" si="48"/>
        <v>4.8207780763814708E-7</v>
      </c>
      <c r="AH100" t="b">
        <f t="shared" si="49"/>
        <v>1</v>
      </c>
    </row>
    <row r="101" spans="12:39">
      <c r="L101">
        <f t="shared" si="50"/>
        <v>13</v>
      </c>
      <c r="M101" s="5" t="s">
        <v>27</v>
      </c>
      <c r="N101" s="5">
        <f t="shared" si="51"/>
        <v>1996</v>
      </c>
      <c r="O101" s="5" t="s">
        <v>31</v>
      </c>
      <c r="P101" s="36">
        <v>165.95598742400514</v>
      </c>
      <c r="Q101" s="36">
        <v>307.02127097707921</v>
      </c>
      <c r="S101">
        <v>0.02</v>
      </c>
      <c r="T101">
        <v>0.92000000000000015</v>
      </c>
      <c r="U101">
        <v>0.02</v>
      </c>
      <c r="V101">
        <v>2.0000000000000018E-2</v>
      </c>
      <c r="W101">
        <v>2.0000000000000018E-2</v>
      </c>
      <c r="X101">
        <f t="shared" si="41"/>
        <v>1.0000000000000002</v>
      </c>
      <c r="Z101" s="10">
        <f t="shared" si="42"/>
        <v>162.18999600000004</v>
      </c>
      <c r="AA101" s="34">
        <f t="shared" si="43"/>
        <v>293.98296000000005</v>
      </c>
      <c r="AC101" s="20">
        <f t="shared" si="45"/>
        <v>2.269271198021483E-2</v>
      </c>
      <c r="AD101" s="20">
        <f t="shared" si="46"/>
        <v>4.2467125927742488E-2</v>
      </c>
      <c r="AE101" s="20">
        <f t="shared" si="44"/>
        <v>6.5159837907957319E-2</v>
      </c>
      <c r="AF101" s="36">
        <f t="shared" si="47"/>
        <v>132.84527009708884</v>
      </c>
      <c r="AG101" s="43">
        <f t="shared" si="48"/>
        <v>4.3235158884399071E-2</v>
      </c>
      <c r="AH101" t="b">
        <f t="shared" si="49"/>
        <v>0</v>
      </c>
    </row>
    <row r="102" spans="12:39">
      <c r="L102">
        <f t="shared" si="50"/>
        <v>14</v>
      </c>
      <c r="M102" s="5" t="s">
        <v>27</v>
      </c>
      <c r="N102" s="5">
        <f t="shared" si="51"/>
        <v>2003</v>
      </c>
      <c r="O102" s="5" t="s">
        <v>31</v>
      </c>
      <c r="P102" s="36">
        <v>172.8420524122634</v>
      </c>
      <c r="Q102" s="36">
        <v>275.68701572409191</v>
      </c>
      <c r="S102">
        <v>0.5952410560712964</v>
      </c>
      <c r="T102">
        <v>3.1917953648035145E-2</v>
      </c>
      <c r="U102">
        <v>9.8509178124578836E-2</v>
      </c>
      <c r="V102">
        <v>0.14565072865963813</v>
      </c>
      <c r="W102">
        <v>0.12868108349501059</v>
      </c>
      <c r="X102">
        <f t="shared" si="41"/>
        <v>0.99999999999855915</v>
      </c>
      <c r="Z102" s="10">
        <f t="shared" si="42"/>
        <v>172.84202888775181</v>
      </c>
      <c r="AA102" s="34">
        <f t="shared" si="43"/>
        <v>275.68306281655435</v>
      </c>
      <c r="AC102" s="20">
        <f t="shared" si="45"/>
        <v>1.3610409765885123E-7</v>
      </c>
      <c r="AD102" s="20">
        <f t="shared" si="46"/>
        <v>1.4338388506174304E-5</v>
      </c>
      <c r="AE102" s="20">
        <f t="shared" si="44"/>
        <v>1.4474492603833156E-5</v>
      </c>
      <c r="AF102" s="36">
        <f t="shared" si="47"/>
        <v>3.9157309133361198E-2</v>
      </c>
      <c r="AG102" s="43">
        <f t="shared" si="48"/>
        <v>1.3492729550868724E-5</v>
      </c>
      <c r="AH102" t="b">
        <f t="shared" si="49"/>
        <v>0</v>
      </c>
    </row>
    <row r="103" spans="12:39">
      <c r="L103">
        <f t="shared" si="50"/>
        <v>15</v>
      </c>
      <c r="M103" s="6" t="s">
        <v>27</v>
      </c>
      <c r="N103" s="6">
        <f t="shared" si="51"/>
        <v>2007</v>
      </c>
      <c r="O103" s="6" t="s">
        <v>31</v>
      </c>
      <c r="P103" s="36">
        <v>172.8420524122634</v>
      </c>
      <c r="Q103" s="36">
        <v>275.68701572409191</v>
      </c>
      <c r="S103">
        <v>9.0905442922356458E-2</v>
      </c>
      <c r="T103">
        <v>0.27313136744773842</v>
      </c>
      <c r="U103">
        <v>0.29496554344379367</v>
      </c>
      <c r="V103">
        <v>0.13531569452662773</v>
      </c>
      <c r="W103">
        <v>0.20568195187461694</v>
      </c>
      <c r="X103">
        <f t="shared" si="41"/>
        <v>1.0000000002151332</v>
      </c>
      <c r="Z103" s="10">
        <f t="shared" si="42"/>
        <v>172.84205241625244</v>
      </c>
      <c r="AA103" s="34">
        <f t="shared" si="43"/>
        <v>275.68699091706054</v>
      </c>
      <c r="AC103" s="20">
        <f t="shared" si="45"/>
        <v>2.3079094191302829E-11</v>
      </c>
      <c r="AD103" s="20">
        <f t="shared" si="46"/>
        <v>8.9982588824533138E-8</v>
      </c>
      <c r="AE103" s="20">
        <f t="shared" si="44"/>
        <v>9.0005667918724441E-8</v>
      </c>
      <c r="AF103" s="36">
        <f t="shared" si="47"/>
        <v>2.4559359956697339E-4</v>
      </c>
      <c r="AG103" s="43">
        <f t="shared" si="48"/>
        <v>8.4624905579547914E-8</v>
      </c>
      <c r="AH103" t="b">
        <f t="shared" si="49"/>
        <v>1</v>
      </c>
    </row>
    <row r="104" spans="12:39">
      <c r="L104">
        <f t="shared" si="50"/>
        <v>16</v>
      </c>
      <c r="M104" s="5" t="s">
        <v>27</v>
      </c>
      <c r="N104" s="5">
        <f t="shared" si="51"/>
        <v>1975</v>
      </c>
      <c r="O104" s="5" t="s">
        <v>32</v>
      </c>
      <c r="P104" s="36">
        <v>600.78942978607779</v>
      </c>
      <c r="Q104" s="36">
        <v>222.8783184882632</v>
      </c>
      <c r="S104">
        <v>0.30493080228944619</v>
      </c>
      <c r="T104">
        <v>0.16337121888504319</v>
      </c>
      <c r="U104">
        <v>0.20316429426347629</v>
      </c>
      <c r="V104">
        <v>0.27872565655502479</v>
      </c>
      <c r="W104">
        <v>4.9808028007009786E-2</v>
      </c>
      <c r="X104">
        <f t="shared" si="41"/>
        <v>1.0000000000000002</v>
      </c>
      <c r="Z104" s="10">
        <f t="shared" si="42"/>
        <v>600.78819835360252</v>
      </c>
      <c r="AA104" s="34">
        <f t="shared" si="43"/>
        <v>222.87829388447165</v>
      </c>
      <c r="AC104" s="20">
        <f t="shared" si="45"/>
        <v>2.0496906473210785E-6</v>
      </c>
      <c r="AD104" s="20">
        <f t="shared" si="46"/>
        <v>1.1039113956279323E-7</v>
      </c>
      <c r="AE104" s="20">
        <f t="shared" si="44"/>
        <v>2.1600817868838718E-6</v>
      </c>
      <c r="AF104" s="36">
        <f t="shared" si="47"/>
        <v>1.4750100116970089E-3</v>
      </c>
      <c r="AG104" s="43">
        <f t="shared" si="48"/>
        <v>5.2542257049494285E-7</v>
      </c>
      <c r="AH104" t="b">
        <f t="shared" si="49"/>
        <v>0</v>
      </c>
    </row>
    <row r="105" spans="12:39">
      <c r="L105">
        <f t="shared" si="50"/>
        <v>17</v>
      </c>
      <c r="M105" s="5" t="s">
        <v>27</v>
      </c>
      <c r="N105" s="5">
        <f t="shared" si="51"/>
        <v>1985</v>
      </c>
      <c r="O105" s="5" t="s">
        <v>32</v>
      </c>
      <c r="P105" s="36">
        <v>700.6722298194735</v>
      </c>
      <c r="Q105" s="36">
        <v>238.64311402694693</v>
      </c>
      <c r="S105">
        <v>0.11720091502158912</v>
      </c>
      <c r="T105">
        <v>0.02</v>
      </c>
      <c r="U105">
        <v>0.27601896459792502</v>
      </c>
      <c r="V105">
        <v>0.28997031717711358</v>
      </c>
      <c r="W105">
        <v>0.29680980320337214</v>
      </c>
      <c r="X105">
        <f t="shared" si="41"/>
        <v>0.99999999999999978</v>
      </c>
      <c r="Z105" s="10">
        <f t="shared" si="42"/>
        <v>700.67222847663072</v>
      </c>
      <c r="AA105" s="34">
        <f t="shared" si="43"/>
        <v>237.80109847484732</v>
      </c>
      <c r="AC105" s="20">
        <f t="shared" si="45"/>
        <v>1.9165063980253194E-9</v>
      </c>
      <c r="AD105" s="20">
        <f t="shared" si="46"/>
        <v>3.5283463155133532E-3</v>
      </c>
      <c r="AE105" s="20">
        <f t="shared" si="44"/>
        <v>3.5283482320197512E-3</v>
      </c>
      <c r="AF105" s="36">
        <f t="shared" si="47"/>
        <v>8.3359553086289235</v>
      </c>
      <c r="AG105" s="43">
        <f t="shared" si="48"/>
        <v>2.7287134899343841E-3</v>
      </c>
      <c r="AH105" t="b">
        <f t="shared" si="49"/>
        <v>0</v>
      </c>
      <c r="AM105">
        <v>0</v>
      </c>
    </row>
    <row r="106" spans="12:39">
      <c r="L106">
        <f t="shared" si="50"/>
        <v>18</v>
      </c>
      <c r="M106" s="5" t="s">
        <v>27</v>
      </c>
      <c r="N106" s="5">
        <f t="shared" si="51"/>
        <v>1996</v>
      </c>
      <c r="O106" s="5" t="s">
        <v>32</v>
      </c>
      <c r="P106" s="36">
        <v>711.26828057660509</v>
      </c>
      <c r="Q106" s="36">
        <v>237.29734676494161</v>
      </c>
      <c r="S106">
        <v>0.48032739708311978</v>
      </c>
      <c r="T106">
        <v>0.02</v>
      </c>
      <c r="U106">
        <v>0.45967260291688022</v>
      </c>
      <c r="V106">
        <v>0.02</v>
      </c>
      <c r="W106">
        <v>0.02</v>
      </c>
      <c r="X106">
        <f t="shared" si="41"/>
        <v>1</v>
      </c>
      <c r="Z106" s="10">
        <f t="shared" si="42"/>
        <v>711.26827970360398</v>
      </c>
      <c r="AA106" s="34">
        <f t="shared" si="43"/>
        <v>230.75330737875996</v>
      </c>
      <c r="AC106" s="20">
        <f t="shared" si="45"/>
        <v>1.2273865257483862E-9</v>
      </c>
      <c r="AD106" s="20">
        <f t="shared" si="46"/>
        <v>2.7577381186077665E-2</v>
      </c>
      <c r="AE106" s="20">
        <f t="shared" si="44"/>
        <v>2.7577382413464191E-2</v>
      </c>
      <c r="AF106" s="36">
        <f t="shared" si="47"/>
        <v>64.785990796199471</v>
      </c>
      <c r="AG106" s="43">
        <f t="shared" si="48"/>
        <v>2.1626140142367096E-2</v>
      </c>
      <c r="AH106" t="b">
        <f t="shared" si="49"/>
        <v>0</v>
      </c>
    </row>
    <row r="107" spans="12:39">
      <c r="L107">
        <f t="shared" si="50"/>
        <v>19</v>
      </c>
      <c r="M107" s="5" t="s">
        <v>27</v>
      </c>
      <c r="N107" s="5">
        <f t="shared" si="51"/>
        <v>2003</v>
      </c>
      <c r="O107" s="5" t="s">
        <v>32</v>
      </c>
      <c r="P107" s="36">
        <v>826.31794275549646</v>
      </c>
      <c r="Q107" s="36">
        <v>271.96119275432034</v>
      </c>
      <c r="S107">
        <v>0.10682866857047182</v>
      </c>
      <c r="T107">
        <v>0.16335039260294656</v>
      </c>
      <c r="U107">
        <v>0.62847925007864847</v>
      </c>
      <c r="V107">
        <v>2.0000091235966702E-2</v>
      </c>
      <c r="W107">
        <v>8.1341599408997184E-2</v>
      </c>
      <c r="X107">
        <f t="shared" si="41"/>
        <v>1.0000000018970308</v>
      </c>
      <c r="Z107" s="10">
        <f t="shared" si="42"/>
        <v>826.31816781252883</v>
      </c>
      <c r="AA107" s="34">
        <f t="shared" si="43"/>
        <v>271.96113554119802</v>
      </c>
      <c r="AC107" s="20">
        <f t="shared" si="45"/>
        <v>2.7236130395458247E-7</v>
      </c>
      <c r="AD107" s="20">
        <f t="shared" si="46"/>
        <v>2.1037237607490766E-7</v>
      </c>
      <c r="AE107" s="20">
        <f t="shared" si="44"/>
        <v>4.8273368002949013E-7</v>
      </c>
      <c r="AF107" s="36">
        <f t="shared" si="47"/>
        <v>7.9146694331484475E-4</v>
      </c>
      <c r="AG107" s="43">
        <f t="shared" si="48"/>
        <v>2.2492949910319688E-7</v>
      </c>
      <c r="AH107" t="b">
        <f t="shared" si="49"/>
        <v>1</v>
      </c>
    </row>
    <row r="108" spans="12:39">
      <c r="L108">
        <f t="shared" si="50"/>
        <v>20</v>
      </c>
      <c r="M108" s="6" t="s">
        <v>27</v>
      </c>
      <c r="N108" s="6">
        <f t="shared" si="51"/>
        <v>2007</v>
      </c>
      <c r="O108" s="6" t="s">
        <v>32</v>
      </c>
      <c r="P108" s="36">
        <v>826.31794275549646</v>
      </c>
      <c r="Q108" s="36">
        <v>271.96119275432034</v>
      </c>
      <c r="S108">
        <v>0.38943075633704149</v>
      </c>
      <c r="T108">
        <v>0.15026505479995581</v>
      </c>
      <c r="U108">
        <v>0.20534065187947531</v>
      </c>
      <c r="V108">
        <v>0.21328679835406969</v>
      </c>
      <c r="W108">
        <v>4.1676738629649303E-2</v>
      </c>
      <c r="X108">
        <f t="shared" si="41"/>
        <v>1.0000000000001916</v>
      </c>
      <c r="Z108" s="10">
        <f t="shared" si="42"/>
        <v>826.31794027187425</v>
      </c>
      <c r="AA108" s="34">
        <f t="shared" si="43"/>
        <v>271.96119221025651</v>
      </c>
      <c r="AC108" s="20">
        <f t="shared" si="45"/>
        <v>3.0056496180819181E-9</v>
      </c>
      <c r="AD108" s="20">
        <f t="shared" si="46"/>
        <v>2.000520082923174E-9</v>
      </c>
      <c r="AE108" s="20">
        <f t="shared" si="44"/>
        <v>5.0061697010050921E-9</v>
      </c>
      <c r="AF108" s="36">
        <f t="shared" si="47"/>
        <v>7.8698540619370767E-6</v>
      </c>
      <c r="AG108" s="43">
        <f t="shared" si="48"/>
        <v>2.2365585566824621E-9</v>
      </c>
      <c r="AH108" t="b">
        <f t="shared" si="49"/>
        <v>1</v>
      </c>
    </row>
    <row r="109" spans="12:39">
      <c r="L109">
        <f t="shared" si="50"/>
        <v>21</v>
      </c>
      <c r="M109" s="5" t="s">
        <v>27</v>
      </c>
      <c r="N109" s="5">
        <f t="shared" si="51"/>
        <v>1975</v>
      </c>
      <c r="O109" s="5" t="s">
        <v>33</v>
      </c>
      <c r="P109" s="36">
        <v>78.703003448603923</v>
      </c>
      <c r="Q109" s="36">
        <v>346.94077684234981</v>
      </c>
      <c r="S109">
        <v>3.6869058449425521E-2</v>
      </c>
      <c r="T109">
        <v>8.1591301673172398E-2</v>
      </c>
      <c r="U109">
        <v>0.84153094327212574</v>
      </c>
      <c r="V109">
        <v>2.0008716627949622E-2</v>
      </c>
      <c r="W109">
        <v>0.02</v>
      </c>
      <c r="X109">
        <f t="shared" si="41"/>
        <v>1.0000000200226733</v>
      </c>
      <c r="Z109" s="10">
        <f t="shared" si="42"/>
        <v>78.702971227450732</v>
      </c>
      <c r="AA109" s="34">
        <f t="shared" si="43"/>
        <v>400.63516539080518</v>
      </c>
      <c r="AC109" s="20">
        <f t="shared" si="45"/>
        <v>4.094018243305797E-7</v>
      </c>
      <c r="AD109" s="20">
        <f t="shared" si="46"/>
        <v>0.15476528598670369</v>
      </c>
      <c r="AE109" s="20">
        <f t="shared" si="44"/>
        <v>0.15476569538852802</v>
      </c>
      <c r="AF109" s="36">
        <f t="shared" si="47"/>
        <v>531.57447885086151</v>
      </c>
      <c r="AG109" s="43">
        <f t="shared" si="48"/>
        <v>0.13141548759431348</v>
      </c>
      <c r="AH109" t="b">
        <f t="shared" si="49"/>
        <v>0</v>
      </c>
    </row>
    <row r="110" spans="12:39">
      <c r="L110">
        <f t="shared" si="50"/>
        <v>22</v>
      </c>
      <c r="M110" s="5" t="s">
        <v>27</v>
      </c>
      <c r="N110" s="5">
        <f t="shared" si="51"/>
        <v>1985</v>
      </c>
      <c r="O110" s="5" t="s">
        <v>33</v>
      </c>
      <c r="P110" s="36">
        <v>108.7105293797328</v>
      </c>
      <c r="Q110" s="36">
        <v>274.54865675495091</v>
      </c>
      <c r="S110">
        <v>0.51500826034886094</v>
      </c>
      <c r="T110">
        <v>3.5764323440271646E-2</v>
      </c>
      <c r="U110">
        <v>0.1013564885985731</v>
      </c>
      <c r="V110">
        <v>7.2595930646798729E-2</v>
      </c>
      <c r="W110">
        <v>0.27527499696549518</v>
      </c>
      <c r="X110">
        <f t="shared" si="41"/>
        <v>0.99999999999999967</v>
      </c>
      <c r="Z110" s="10">
        <f t="shared" si="42"/>
        <v>108.77275094852178</v>
      </c>
      <c r="AA110" s="34">
        <f t="shared" si="43"/>
        <v>274.54865597632784</v>
      </c>
      <c r="AC110" s="20">
        <f t="shared" si="45"/>
        <v>5.7236009376437913E-4</v>
      </c>
      <c r="AD110" s="20">
        <f t="shared" si="46"/>
        <v>2.8360112036551754E-9</v>
      </c>
      <c r="AE110" s="20">
        <f t="shared" si="44"/>
        <v>5.7236292977558278E-4</v>
      </c>
      <c r="AF110" s="36">
        <f t="shared" si="47"/>
        <v>6.2229277157416621E-2</v>
      </c>
      <c r="AG110" s="43">
        <f t="shared" si="48"/>
        <v>2.2014001451346713E-5</v>
      </c>
      <c r="AH110" t="b">
        <f t="shared" si="49"/>
        <v>0</v>
      </c>
    </row>
    <row r="111" spans="12:39">
      <c r="L111">
        <f t="shared" si="50"/>
        <v>23</v>
      </c>
      <c r="M111" s="5" t="s">
        <v>27</v>
      </c>
      <c r="N111" s="5">
        <f t="shared" si="51"/>
        <v>1996</v>
      </c>
      <c r="O111" s="5" t="s">
        <v>33</v>
      </c>
      <c r="P111" s="36">
        <v>127.90503437672122</v>
      </c>
      <c r="Q111" s="36">
        <v>419.56890174527155</v>
      </c>
      <c r="S111">
        <v>0.50344952395010767</v>
      </c>
      <c r="T111">
        <v>0.02</v>
      </c>
      <c r="U111">
        <v>0.02</v>
      </c>
      <c r="V111">
        <v>0.43654761195782693</v>
      </c>
      <c r="W111">
        <v>2.0002867969567906E-2</v>
      </c>
      <c r="X111">
        <f t="shared" si="41"/>
        <v>1.0000000038775025</v>
      </c>
      <c r="Z111" s="10">
        <f t="shared" si="42"/>
        <v>127.90503497340032</v>
      </c>
      <c r="AA111" s="34">
        <f t="shared" si="43"/>
        <v>350.96247453846308</v>
      </c>
      <c r="AC111" s="20">
        <f t="shared" si="45"/>
        <v>4.6650165952399902E-9</v>
      </c>
      <c r="AD111" s="20">
        <f t="shared" si="46"/>
        <v>0.16351647350751641</v>
      </c>
      <c r="AE111" s="20">
        <f t="shared" si="44"/>
        <v>0.16351647817253301</v>
      </c>
      <c r="AF111" s="36">
        <f t="shared" si="47"/>
        <v>679.20362994408288</v>
      </c>
      <c r="AG111" s="43">
        <f t="shared" si="48"/>
        <v>0.18854022530612166</v>
      </c>
      <c r="AH111" t="b">
        <f t="shared" si="49"/>
        <v>0</v>
      </c>
    </row>
    <row r="112" spans="12:39">
      <c r="L112">
        <f t="shared" si="50"/>
        <v>24</v>
      </c>
      <c r="M112" s="5" t="s">
        <v>27</v>
      </c>
      <c r="N112" s="5">
        <f t="shared" si="51"/>
        <v>2003</v>
      </c>
      <c r="O112" s="5" t="s">
        <v>33</v>
      </c>
      <c r="P112" s="36">
        <v>146.56744761800243</v>
      </c>
      <c r="Q112" s="36">
        <v>314.61008673566215</v>
      </c>
      <c r="S112">
        <v>0.31634793142262801</v>
      </c>
      <c r="T112">
        <v>0.26649715674760144</v>
      </c>
      <c r="U112">
        <v>0.22355270149252907</v>
      </c>
      <c r="V112">
        <v>9.7677846887645456E-2</v>
      </c>
      <c r="W112">
        <v>9.5924363449596151E-2</v>
      </c>
      <c r="X112">
        <f t="shared" si="41"/>
        <v>1</v>
      </c>
      <c r="Z112" s="10">
        <f t="shared" si="42"/>
        <v>146.8026762501496</v>
      </c>
      <c r="AA112" s="34">
        <f t="shared" si="43"/>
        <v>314.6100522782383</v>
      </c>
      <c r="AC112" s="20">
        <f t="shared" si="45"/>
        <v>1.6049172989642813E-3</v>
      </c>
      <c r="AD112" s="20">
        <f t="shared" si="46"/>
        <v>1.09524218361301E-7</v>
      </c>
      <c r="AE112" s="20">
        <f t="shared" si="44"/>
        <v>1.6050268231826426E-3</v>
      </c>
      <c r="AF112" s="36">
        <f t="shared" si="47"/>
        <v>0.23556976064329546</v>
      </c>
      <c r="AG112" s="43">
        <f t="shared" si="48"/>
        <v>7.2228709461959301E-5</v>
      </c>
      <c r="AH112" t="b">
        <f t="shared" si="49"/>
        <v>0</v>
      </c>
    </row>
    <row r="113" spans="12:34">
      <c r="L113">
        <f t="shared" si="50"/>
        <v>25</v>
      </c>
      <c r="M113" s="6" t="s">
        <v>27</v>
      </c>
      <c r="N113" s="6">
        <f t="shared" si="51"/>
        <v>2007</v>
      </c>
      <c r="O113" s="6" t="s">
        <v>33</v>
      </c>
      <c r="P113" s="36">
        <v>146.56744761800243</v>
      </c>
      <c r="Q113" s="36">
        <v>314.61008673566215</v>
      </c>
      <c r="S113">
        <v>3.5409122661791248E-2</v>
      </c>
      <c r="T113">
        <v>0.21524768165557315</v>
      </c>
      <c r="U113">
        <v>1.9999999999999993E-2</v>
      </c>
      <c r="V113">
        <v>0.70074263858322294</v>
      </c>
      <c r="W113">
        <v>2.8600574093154911E-2</v>
      </c>
      <c r="X113">
        <f t="shared" si="41"/>
        <v>1.0000000169937422</v>
      </c>
      <c r="Z113" s="10">
        <f t="shared" si="42"/>
        <v>113.36931376736227</v>
      </c>
      <c r="AA113" s="34">
        <f t="shared" si="43"/>
        <v>314.61008854138123</v>
      </c>
      <c r="AC113" s="20">
        <f t="shared" si="45"/>
        <v>0.22650414120033113</v>
      </c>
      <c r="AD113" s="20">
        <f t="shared" si="46"/>
        <v>5.739545949623448E-9</v>
      </c>
      <c r="AE113" s="20">
        <f t="shared" si="44"/>
        <v>0.22650414693987708</v>
      </c>
      <c r="AF113" s="36">
        <f t="shared" si="47"/>
        <v>33.198151727259052</v>
      </c>
      <c r="AG113" s="43">
        <f t="shared" si="48"/>
        <v>1.0284404340216787E-2</v>
      </c>
      <c r="AH113" t="b">
        <f t="shared" si="49"/>
        <v>1</v>
      </c>
    </row>
    <row r="114" spans="12:34">
      <c r="L114">
        <f t="shared" si="50"/>
        <v>26</v>
      </c>
      <c r="M114" s="5" t="s">
        <v>27</v>
      </c>
      <c r="N114" s="5">
        <f t="shared" si="51"/>
        <v>1975</v>
      </c>
      <c r="O114" s="5" t="s">
        <v>34</v>
      </c>
      <c r="P114" s="36">
        <v>534.02457623041073</v>
      </c>
      <c r="Q114" s="36">
        <v>173.56833837318592</v>
      </c>
      <c r="S114">
        <v>0.22583056435869944</v>
      </c>
      <c r="T114">
        <v>0.02</v>
      </c>
      <c r="U114">
        <v>7.3912862619374436E-2</v>
      </c>
      <c r="V114">
        <v>0.02</v>
      </c>
      <c r="W114">
        <v>0.66025657302192675</v>
      </c>
      <c r="X114">
        <f t="shared" si="41"/>
        <v>1.0000000000000007</v>
      </c>
      <c r="Z114" s="10">
        <f t="shared" si="42"/>
        <v>534.02441752800553</v>
      </c>
      <c r="AA114" s="34">
        <f t="shared" si="43"/>
        <v>151.74475319048059</v>
      </c>
      <c r="AC114" s="20">
        <f t="shared" si="45"/>
        <v>2.9718183813809418E-7</v>
      </c>
      <c r="AD114" s="20">
        <f t="shared" si="46"/>
        <v>0.12573482806399205</v>
      </c>
      <c r="AE114" s="20">
        <f t="shared" si="44"/>
        <v>0.12573512524583019</v>
      </c>
      <c r="AF114" s="36">
        <f t="shared" si="47"/>
        <v>216.05365201118798</v>
      </c>
      <c r="AG114" s="43">
        <f t="shared" si="48"/>
        <v>0.10610122281137668</v>
      </c>
      <c r="AH114" t="b">
        <f t="shared" si="49"/>
        <v>0</v>
      </c>
    </row>
    <row r="115" spans="12:34">
      <c r="L115">
        <f t="shared" si="50"/>
        <v>27</v>
      </c>
      <c r="M115" s="5" t="s">
        <v>27</v>
      </c>
      <c r="N115" s="5">
        <f t="shared" si="51"/>
        <v>1985</v>
      </c>
      <c r="O115" s="5" t="s">
        <v>34</v>
      </c>
      <c r="P115" s="36">
        <v>570.38826144615837</v>
      </c>
      <c r="Q115" s="36">
        <v>211.20078645346089</v>
      </c>
      <c r="S115">
        <v>2.0079885367841367E-2</v>
      </c>
      <c r="T115">
        <v>0.28374382024559885</v>
      </c>
      <c r="U115">
        <v>0.39372589699188049</v>
      </c>
      <c r="V115">
        <v>2.5846289994246169E-2</v>
      </c>
      <c r="W115">
        <v>0.27660410740043306</v>
      </c>
      <c r="X115">
        <f t="shared" si="41"/>
        <v>1</v>
      </c>
      <c r="Z115" s="10">
        <f t="shared" si="42"/>
        <v>570.38821133987528</v>
      </c>
      <c r="AA115" s="34">
        <f t="shared" si="43"/>
        <v>211.20076041812274</v>
      </c>
      <c r="AC115" s="20">
        <f t="shared" si="45"/>
        <v>8.7845922647211694E-8</v>
      </c>
      <c r="AD115" s="20">
        <f t="shared" si="46"/>
        <v>1.2327292231439912E-7</v>
      </c>
      <c r="AE115" s="20">
        <f t="shared" si="44"/>
        <v>2.1111884496161082E-7</v>
      </c>
      <c r="AF115" s="36">
        <f t="shared" si="47"/>
        <v>3.0785613078876395E-4</v>
      </c>
      <c r="AG115" s="43">
        <f t="shared" si="48"/>
        <v>1.1567990727973176E-7</v>
      </c>
      <c r="AH115" t="b">
        <f t="shared" si="49"/>
        <v>0</v>
      </c>
    </row>
    <row r="116" spans="12:34">
      <c r="L116">
        <f t="shared" si="50"/>
        <v>28</v>
      </c>
      <c r="M116" s="5" t="s">
        <v>27</v>
      </c>
      <c r="N116" s="5">
        <f t="shared" si="51"/>
        <v>1996</v>
      </c>
      <c r="O116" s="5" t="s">
        <v>34</v>
      </c>
      <c r="P116" s="36">
        <v>645.19458155235236</v>
      </c>
      <c r="Q116" s="36">
        <v>197.71767923385261</v>
      </c>
      <c r="S116">
        <v>0.02</v>
      </c>
      <c r="T116">
        <v>0.02</v>
      </c>
      <c r="U116">
        <v>0.54850162973535277</v>
      </c>
      <c r="V116">
        <v>0.28689188041056191</v>
      </c>
      <c r="W116">
        <v>0.12460650489690352</v>
      </c>
      <c r="X116">
        <f t="shared" si="41"/>
        <v>1.0000000150428183</v>
      </c>
      <c r="Z116" s="10">
        <f t="shared" si="42"/>
        <v>645.19459430678785</v>
      </c>
      <c r="AA116" s="34">
        <f t="shared" si="43"/>
        <v>146.96857974652656</v>
      </c>
      <c r="AC116" s="20">
        <f t="shared" si="45"/>
        <v>1.9768354952987011E-8</v>
      </c>
      <c r="AD116" s="20">
        <f t="shared" si="46"/>
        <v>0.25667456589606252</v>
      </c>
      <c r="AE116" s="20">
        <f t="shared" si="44"/>
        <v>0.25667458566441748</v>
      </c>
      <c r="AF116" s="36">
        <f t="shared" si="47"/>
        <v>502.41609767896341</v>
      </c>
      <c r="AG116" s="43">
        <f t="shared" si="48"/>
        <v>0.23922485325391099</v>
      </c>
      <c r="AH116" t="b">
        <f t="shared" si="49"/>
        <v>0</v>
      </c>
    </row>
    <row r="117" spans="12:34">
      <c r="L117">
        <f t="shared" si="50"/>
        <v>29</v>
      </c>
      <c r="M117" s="5" t="s">
        <v>27</v>
      </c>
      <c r="N117" s="5">
        <f t="shared" si="51"/>
        <v>2003</v>
      </c>
      <c r="O117" s="5" t="s">
        <v>34</v>
      </c>
      <c r="P117" s="36">
        <v>796.60704153549398</v>
      </c>
      <c r="Q117" s="36">
        <v>182.80709756273285</v>
      </c>
      <c r="S117">
        <v>0.02</v>
      </c>
      <c r="T117">
        <v>0.02</v>
      </c>
      <c r="U117">
        <v>0.87202399740835901</v>
      </c>
      <c r="V117">
        <v>6.7976002591641174E-2</v>
      </c>
      <c r="W117">
        <v>1.9999999999999997E-2</v>
      </c>
      <c r="X117">
        <f t="shared" si="41"/>
        <v>1.0000000000000002</v>
      </c>
      <c r="Z117" s="10">
        <f t="shared" si="42"/>
        <v>796.60703687445425</v>
      </c>
      <c r="AA117" s="34">
        <f t="shared" si="43"/>
        <v>116.99484325672827</v>
      </c>
      <c r="AC117" s="20">
        <f t="shared" si="45"/>
        <v>5.8511153699924989E-9</v>
      </c>
      <c r="AD117" s="20">
        <f t="shared" si="46"/>
        <v>0.36000929495322342</v>
      </c>
      <c r="AE117" s="20">
        <f t="shared" si="44"/>
        <v>0.36000930080433879</v>
      </c>
      <c r="AF117" s="36">
        <f t="shared" si="47"/>
        <v>651.54132229048503</v>
      </c>
      <c r="AG117" s="43">
        <f t="shared" si="48"/>
        <v>0.33329377061594723</v>
      </c>
      <c r="AH117" t="b">
        <f t="shared" si="49"/>
        <v>0</v>
      </c>
    </row>
    <row r="118" spans="12:34">
      <c r="L118">
        <f t="shared" si="50"/>
        <v>30</v>
      </c>
      <c r="M118" s="6" t="s">
        <v>27</v>
      </c>
      <c r="N118" s="6">
        <f t="shared" si="51"/>
        <v>2007</v>
      </c>
      <c r="O118" s="6" t="s">
        <v>34</v>
      </c>
      <c r="P118" s="36">
        <v>796.60704153549398</v>
      </c>
      <c r="Q118" s="36">
        <v>182.80709756273285</v>
      </c>
      <c r="S118">
        <v>0.2055586574996276</v>
      </c>
      <c r="T118">
        <v>0.36946721561734353</v>
      </c>
      <c r="U118">
        <v>0.02</v>
      </c>
      <c r="V118">
        <v>0.02</v>
      </c>
      <c r="W118">
        <v>0.38497412688302873</v>
      </c>
      <c r="X118">
        <f t="shared" si="41"/>
        <v>0.99999999999999978</v>
      </c>
      <c r="Z118" s="10">
        <f t="shared" si="42"/>
        <v>796.6070296997583</v>
      </c>
      <c r="AA118" s="34">
        <f t="shared" si="43"/>
        <v>170.99080493405921</v>
      </c>
      <c r="AC118" s="20">
        <f t="shared" si="45"/>
        <v>1.4857683972024915E-8</v>
      </c>
      <c r="AD118" s="20">
        <f t="shared" si="46"/>
        <v>6.4638040788425721E-2</v>
      </c>
      <c r="AE118" s="20">
        <f t="shared" si="44"/>
        <v>6.4638055646109693E-2</v>
      </c>
      <c r="AF118" s="36">
        <f t="shared" si="47"/>
        <v>116.98130885960468</v>
      </c>
      <c r="AG118" s="43">
        <f t="shared" si="48"/>
        <v>4.6991466644339834E-2</v>
      </c>
      <c r="AH118" t="b">
        <f t="shared" si="49"/>
        <v>0</v>
      </c>
    </row>
    <row r="119" spans="12:34">
      <c r="L119">
        <f t="shared" si="50"/>
        <v>31</v>
      </c>
      <c r="M119" s="5" t="s">
        <v>27</v>
      </c>
      <c r="N119" s="5">
        <f t="shared" si="51"/>
        <v>1975</v>
      </c>
      <c r="O119" s="5" t="s">
        <v>35</v>
      </c>
      <c r="P119" s="36">
        <v>533.5911572983058</v>
      </c>
      <c r="Q119" s="36">
        <v>132.54153359285382</v>
      </c>
      <c r="S119">
        <v>0.26658489972230992</v>
      </c>
      <c r="T119">
        <v>5.0468177602864407E-2</v>
      </c>
      <c r="U119">
        <v>0.53353710530514153</v>
      </c>
      <c r="V119">
        <v>2.164113029432433E-2</v>
      </c>
      <c r="W119">
        <v>0.12776868707535949</v>
      </c>
      <c r="X119">
        <f t="shared" si="41"/>
        <v>0.99999999999999978</v>
      </c>
      <c r="Z119" s="10">
        <f t="shared" si="42"/>
        <v>533.59108957564604</v>
      </c>
      <c r="AA119" s="34">
        <f t="shared" si="43"/>
        <v>132.51573847983983</v>
      </c>
      <c r="AC119" s="20">
        <f t="shared" si="45"/>
        <v>1.2691863204850051E-7</v>
      </c>
      <c r="AD119" s="20">
        <f t="shared" si="46"/>
        <v>1.9461909270823696E-4</v>
      </c>
      <c r="AE119" s="20">
        <f t="shared" si="44"/>
        <v>1.9474601134028546E-4</v>
      </c>
      <c r="AF119" s="36">
        <f t="shared" si="47"/>
        <v>0.25543934149835085</v>
      </c>
      <c r="AG119" s="43">
        <f t="shared" si="48"/>
        <v>1.3841223002083487E-4</v>
      </c>
      <c r="AH119" t="b">
        <f t="shared" si="49"/>
        <v>0</v>
      </c>
    </row>
    <row r="120" spans="12:34">
      <c r="L120">
        <f t="shared" si="50"/>
        <v>32</v>
      </c>
      <c r="M120" s="5" t="s">
        <v>27</v>
      </c>
      <c r="N120" s="5">
        <f t="shared" si="51"/>
        <v>1985</v>
      </c>
      <c r="O120" s="5" t="s">
        <v>35</v>
      </c>
      <c r="P120" s="36">
        <v>695.03842176282888</v>
      </c>
      <c r="Q120" s="36">
        <v>161.14499442577224</v>
      </c>
      <c r="S120">
        <v>0.24635873644927919</v>
      </c>
      <c r="T120">
        <v>0.15130067367427796</v>
      </c>
      <c r="U120">
        <v>0.49089745880548358</v>
      </c>
      <c r="V120">
        <v>2.0000179131834914E-2</v>
      </c>
      <c r="W120">
        <v>9.1442951939151709E-2</v>
      </c>
      <c r="X120">
        <f t="shared" si="41"/>
        <v>1.0000000000000273</v>
      </c>
      <c r="Z120" s="10">
        <f t="shared" si="42"/>
        <v>695.03840491037522</v>
      </c>
      <c r="AA120" s="34">
        <f t="shared" si="43"/>
        <v>161.14490309794164</v>
      </c>
      <c r="AC120" s="20">
        <f t="shared" si="45"/>
        <v>2.424679435009125E-8</v>
      </c>
      <c r="AD120" s="20">
        <f t="shared" si="46"/>
        <v>5.6674320492167141E-7</v>
      </c>
      <c r="AE120" s="20">
        <f t="shared" si="44"/>
        <v>5.9098999927176266E-7</v>
      </c>
      <c r="AF120" s="36">
        <f t="shared" si="47"/>
        <v>9.2099797662399403E-4</v>
      </c>
      <c r="AG120" s="43">
        <f t="shared" si="48"/>
        <v>4.0211703443378176E-7</v>
      </c>
      <c r="AH120" t="b">
        <f t="shared" si="49"/>
        <v>1</v>
      </c>
    </row>
    <row r="121" spans="12:34">
      <c r="L121">
        <f t="shared" si="50"/>
        <v>33</v>
      </c>
      <c r="M121" s="5" t="s">
        <v>27</v>
      </c>
      <c r="N121" s="5">
        <f t="shared" si="51"/>
        <v>1996</v>
      </c>
      <c r="O121" s="5" t="s">
        <v>35</v>
      </c>
      <c r="P121" s="36">
        <v>599.71472951499754</v>
      </c>
      <c r="Q121" s="36">
        <v>151.92871350529228</v>
      </c>
      <c r="S121">
        <v>0.52439210589340524</v>
      </c>
      <c r="T121">
        <v>0.02</v>
      </c>
      <c r="U121">
        <v>0.12605626065453132</v>
      </c>
      <c r="V121">
        <v>0.30955163345206294</v>
      </c>
      <c r="W121">
        <v>2.0000000000000018E-2</v>
      </c>
      <c r="X121">
        <f t="shared" si="41"/>
        <v>0.99999999999999956</v>
      </c>
      <c r="Z121" s="10">
        <f t="shared" ref="Z121:Z152" si="52">SUMPRODUCT(E38:I38,S121:W121)</f>
        <v>599.71450338945249</v>
      </c>
      <c r="AA121" s="34">
        <f t="shared" ref="AA121:AA152" si="53">SUMPRODUCT(J38:N38,S121:W121)</f>
        <v>90.461991712838767</v>
      </c>
      <c r="AC121" s="20">
        <f t="shared" si="45"/>
        <v>3.7705517963448898E-7</v>
      </c>
      <c r="AD121" s="20">
        <f t="shared" si="46"/>
        <v>0.40457606975203131</v>
      </c>
      <c r="AE121" s="20">
        <f t="shared" ref="AE121:AE152" si="54">+AC121+AD121</f>
        <v>0.40457644680721094</v>
      </c>
      <c r="AF121" s="36">
        <f t="shared" si="47"/>
        <v>608.52077187083489</v>
      </c>
      <c r="AG121" s="43">
        <f t="shared" si="48"/>
        <v>0.40695884792220316</v>
      </c>
      <c r="AH121" t="b">
        <f t="shared" si="49"/>
        <v>0</v>
      </c>
    </row>
    <row r="122" spans="12:34">
      <c r="L122">
        <f t="shared" si="50"/>
        <v>34</v>
      </c>
      <c r="M122" s="5" t="s">
        <v>27</v>
      </c>
      <c r="N122" s="5">
        <f t="shared" si="51"/>
        <v>2003</v>
      </c>
      <c r="O122" s="5" t="s">
        <v>35</v>
      </c>
      <c r="P122" s="36">
        <v>905.55756336893023</v>
      </c>
      <c r="Q122" s="36">
        <v>137.61139055681579</v>
      </c>
      <c r="S122">
        <v>0.36462651194202272</v>
      </c>
      <c r="T122">
        <v>7.0544555396937839E-2</v>
      </c>
      <c r="U122">
        <v>5.33906975480316E-2</v>
      </c>
      <c r="V122">
        <v>0.26920894061818951</v>
      </c>
      <c r="W122">
        <v>0.24222929449470679</v>
      </c>
      <c r="X122">
        <f t="shared" si="41"/>
        <v>0.99999999999988842</v>
      </c>
      <c r="Z122" s="10">
        <f t="shared" si="52"/>
        <v>905.55709507124948</v>
      </c>
      <c r="AA122" s="34">
        <f t="shared" si="53"/>
        <v>137.61139109960888</v>
      </c>
      <c r="AC122" s="20">
        <f t="shared" si="45"/>
        <v>5.1713739657177626E-7</v>
      </c>
      <c r="AD122" s="20">
        <f t="shared" si="46"/>
        <v>3.9443905919256395E-9</v>
      </c>
      <c r="AE122" s="20">
        <f t="shared" si="54"/>
        <v>5.210817871637019E-7</v>
      </c>
      <c r="AF122" s="36">
        <f t="shared" si="47"/>
        <v>4.736713323325148E-4</v>
      </c>
      <c r="AG122" s="43">
        <f t="shared" si="48"/>
        <v>2.0885809406878725E-7</v>
      </c>
      <c r="AH122" t="b">
        <f t="shared" si="49"/>
        <v>1</v>
      </c>
    </row>
    <row r="123" spans="12:34">
      <c r="L123">
        <f t="shared" si="50"/>
        <v>35</v>
      </c>
      <c r="M123" s="6" t="s">
        <v>27</v>
      </c>
      <c r="N123" s="6">
        <f t="shared" si="51"/>
        <v>2007</v>
      </c>
      <c r="O123" s="6" t="s">
        <v>35</v>
      </c>
      <c r="P123" s="36">
        <v>905.55756336893023</v>
      </c>
      <c r="Q123" s="36">
        <v>137.61139055681579</v>
      </c>
      <c r="S123">
        <v>0.64167575282441591</v>
      </c>
      <c r="T123">
        <v>0.29832424717558353</v>
      </c>
      <c r="U123">
        <v>0.02</v>
      </c>
      <c r="V123">
        <v>0.02</v>
      </c>
      <c r="W123">
        <v>0.02</v>
      </c>
      <c r="X123">
        <f t="shared" si="41"/>
        <v>0.99999999999999956</v>
      </c>
      <c r="Z123" s="10">
        <f t="shared" si="52"/>
        <v>905.55749137325245</v>
      </c>
      <c r="AA123" s="34">
        <f t="shared" si="53"/>
        <v>88.222635139858042</v>
      </c>
      <c r="AC123" s="20">
        <f t="shared" si="45"/>
        <v>7.9504253180928686E-8</v>
      </c>
      <c r="AD123" s="20">
        <f t="shared" si="46"/>
        <v>0.35890019871986212</v>
      </c>
      <c r="AE123" s="20">
        <f t="shared" si="54"/>
        <v>0.3589002782241153</v>
      </c>
      <c r="AF123" s="36">
        <f t="shared" si="47"/>
        <v>488.94875062355953</v>
      </c>
      <c r="AG123" s="43">
        <f t="shared" si="48"/>
        <v>0.2748506523831396</v>
      </c>
      <c r="AH123" t="b">
        <f t="shared" si="49"/>
        <v>0</v>
      </c>
    </row>
    <row r="124" spans="12:34">
      <c r="L124">
        <f t="shared" si="50"/>
        <v>36</v>
      </c>
      <c r="M124" s="5" t="s">
        <v>27</v>
      </c>
      <c r="N124" s="5">
        <f t="shared" si="51"/>
        <v>1975</v>
      </c>
      <c r="O124" s="5" t="s">
        <v>36</v>
      </c>
      <c r="P124" s="36">
        <v>1008.4000019039491</v>
      </c>
      <c r="Q124" s="36">
        <v>161.58350658616385</v>
      </c>
      <c r="S124">
        <v>0.02</v>
      </c>
      <c r="T124">
        <v>0.21875849374049944</v>
      </c>
      <c r="U124">
        <v>0.02</v>
      </c>
      <c r="V124">
        <v>0.46995677580026962</v>
      </c>
      <c r="W124">
        <v>0.27128473045923096</v>
      </c>
      <c r="X124">
        <f t="shared" si="41"/>
        <v>1</v>
      </c>
      <c r="Z124" s="10">
        <f t="shared" si="52"/>
        <v>1008.3997572097535</v>
      </c>
      <c r="AA124" s="34">
        <f t="shared" si="53"/>
        <v>140.76820191143807</v>
      </c>
      <c r="AC124" s="20">
        <f t="shared" si="45"/>
        <v>2.4265588571825703E-7</v>
      </c>
      <c r="AD124" s="20">
        <f t="shared" si="46"/>
        <v>0.12882072628883123</v>
      </c>
      <c r="AE124" s="20">
        <f t="shared" si="54"/>
        <v>0.12882096894471695</v>
      </c>
      <c r="AF124" s="36">
        <f t="shared" si="47"/>
        <v>206.0717609739809</v>
      </c>
      <c r="AG124" s="43">
        <f t="shared" si="48"/>
        <v>8.5791563605154955E-2</v>
      </c>
      <c r="AH124" t="b">
        <f t="shared" si="49"/>
        <v>0</v>
      </c>
    </row>
    <row r="125" spans="12:34">
      <c r="L125">
        <f t="shared" si="50"/>
        <v>37</v>
      </c>
      <c r="M125" s="5" t="s">
        <v>27</v>
      </c>
      <c r="N125" s="5">
        <f t="shared" si="51"/>
        <v>1985</v>
      </c>
      <c r="O125" s="5" t="s">
        <v>36</v>
      </c>
      <c r="P125" s="36">
        <v>1245.3034423737138</v>
      </c>
      <c r="Q125" s="36">
        <v>204.47222408312351</v>
      </c>
      <c r="S125">
        <v>0.31561468662602249</v>
      </c>
      <c r="T125">
        <v>0.02</v>
      </c>
      <c r="U125">
        <v>0.02</v>
      </c>
      <c r="V125">
        <v>0.62438531337397807</v>
      </c>
      <c r="W125">
        <v>0.02</v>
      </c>
      <c r="X125">
        <f t="shared" si="41"/>
        <v>1.0000000000000007</v>
      </c>
      <c r="Z125" s="10">
        <f t="shared" si="52"/>
        <v>1245.3030339656555</v>
      </c>
      <c r="AA125" s="34">
        <f t="shared" si="53"/>
        <v>181.65667399442157</v>
      </c>
      <c r="AC125" s="20">
        <f t="shared" si="45"/>
        <v>3.2795866811152763E-7</v>
      </c>
      <c r="AD125" s="20">
        <f t="shared" si="46"/>
        <v>0.11158263764679743</v>
      </c>
      <c r="AE125" s="20">
        <f t="shared" si="54"/>
        <v>0.11158296560546554</v>
      </c>
      <c r="AF125" s="36">
        <f t="shared" si="47"/>
        <v>225.87435428620753</v>
      </c>
      <c r="AG125" s="43">
        <f t="shared" si="48"/>
        <v>7.4210352380530781E-2</v>
      </c>
      <c r="AH125" t="b">
        <f t="shared" si="49"/>
        <v>0</v>
      </c>
    </row>
    <row r="126" spans="12:34">
      <c r="L126">
        <f t="shared" si="50"/>
        <v>38</v>
      </c>
      <c r="M126" s="5" t="s">
        <v>27</v>
      </c>
      <c r="N126" s="5">
        <f t="shared" si="51"/>
        <v>1996</v>
      </c>
      <c r="O126" s="5" t="s">
        <v>36</v>
      </c>
      <c r="P126" s="36">
        <v>1179.2586676442377</v>
      </c>
      <c r="Q126" s="36">
        <v>178.95546732578978</v>
      </c>
      <c r="S126">
        <v>0.02</v>
      </c>
      <c r="T126">
        <v>0.40515675903592835</v>
      </c>
      <c r="U126">
        <v>0.53484324096407621</v>
      </c>
      <c r="V126">
        <v>2.0000000000000018E-2</v>
      </c>
      <c r="W126">
        <v>0.02</v>
      </c>
      <c r="X126">
        <f t="shared" si="41"/>
        <v>1.0000000000000047</v>
      </c>
      <c r="Z126" s="10">
        <f t="shared" si="52"/>
        <v>1179.2586670128107</v>
      </c>
      <c r="AA126" s="34">
        <f t="shared" si="53"/>
        <v>111.98581814211981</v>
      </c>
      <c r="AC126" s="20">
        <f t="shared" si="45"/>
        <v>5.3544391143134362E-10</v>
      </c>
      <c r="AD126" s="20">
        <f t="shared" si="46"/>
        <v>0.37422522029880889</v>
      </c>
      <c r="AE126" s="20">
        <f t="shared" si="54"/>
        <v>0.3742252208342528</v>
      </c>
      <c r="AF126" s="36">
        <f t="shared" si="47"/>
        <v>662.9995275497597</v>
      </c>
      <c r="AG126" s="43">
        <f t="shared" si="48"/>
        <v>0.28978287258892543</v>
      </c>
      <c r="AH126" t="b">
        <f t="shared" si="49"/>
        <v>1</v>
      </c>
    </row>
    <row r="127" spans="12:34">
      <c r="L127">
        <f t="shared" si="50"/>
        <v>39</v>
      </c>
      <c r="M127" s="5" t="s">
        <v>27</v>
      </c>
      <c r="N127" s="5">
        <f t="shared" si="51"/>
        <v>2003</v>
      </c>
      <c r="O127" s="5" t="s">
        <v>36</v>
      </c>
      <c r="P127" s="36">
        <v>1892.4645422334756</v>
      </c>
      <c r="Q127" s="36">
        <v>167.79471912476021</v>
      </c>
      <c r="S127">
        <v>0.57879205807210621</v>
      </c>
      <c r="T127">
        <v>0.22358592278167491</v>
      </c>
      <c r="U127">
        <v>0.02</v>
      </c>
      <c r="V127">
        <v>8.8333970906940368E-2</v>
      </c>
      <c r="W127">
        <v>8.928804823927794E-2</v>
      </c>
      <c r="X127">
        <f t="shared" si="41"/>
        <v>0.99999999999999944</v>
      </c>
      <c r="Z127" s="10">
        <f t="shared" si="52"/>
        <v>1892.4637494833505</v>
      </c>
      <c r="AA127" s="34">
        <f t="shared" si="53"/>
        <v>119.28762168260945</v>
      </c>
      <c r="AC127" s="20">
        <f t="shared" si="45"/>
        <v>4.188982712927114E-7</v>
      </c>
      <c r="AD127" s="20">
        <f t="shared" si="46"/>
        <v>0.28908595988699937</v>
      </c>
      <c r="AE127" s="20">
        <f t="shared" si="54"/>
        <v>0.28908637878527066</v>
      </c>
      <c r="AF127" s="36">
        <f t="shared" si="47"/>
        <v>480.22105742741758</v>
      </c>
      <c r="AG127" s="43">
        <f t="shared" si="48"/>
        <v>0.15625018116038519</v>
      </c>
      <c r="AH127" t="b">
        <f t="shared" si="49"/>
        <v>0</v>
      </c>
    </row>
    <row r="128" spans="12:34">
      <c r="L128">
        <f t="shared" si="50"/>
        <v>40</v>
      </c>
      <c r="M128" s="6" t="s">
        <v>27</v>
      </c>
      <c r="N128" s="6">
        <f t="shared" si="51"/>
        <v>2007</v>
      </c>
      <c r="O128" s="6" t="s">
        <v>36</v>
      </c>
      <c r="P128" s="36">
        <v>1892.4645422334756</v>
      </c>
      <c r="Q128" s="36">
        <v>167.79471912476021</v>
      </c>
      <c r="S128">
        <v>0.63279588662206154</v>
      </c>
      <c r="T128">
        <v>0.02</v>
      </c>
      <c r="U128">
        <v>0.1101482308940553</v>
      </c>
      <c r="V128">
        <v>0.12184150296497571</v>
      </c>
      <c r="W128">
        <v>0.11521437951890789</v>
      </c>
      <c r="X128">
        <f t="shared" si="41"/>
        <v>1.0000000000000004</v>
      </c>
      <c r="Z128" s="10">
        <f t="shared" si="52"/>
        <v>1892.4633681723012</v>
      </c>
      <c r="AA128" s="34">
        <f t="shared" si="53"/>
        <v>126.43442572491274</v>
      </c>
      <c r="AC128" s="20">
        <f t="shared" si="45"/>
        <v>6.2038740922254476E-7</v>
      </c>
      <c r="AD128" s="20">
        <f t="shared" si="46"/>
        <v>0.24649341538034275</v>
      </c>
      <c r="AE128" s="20">
        <f t="shared" si="54"/>
        <v>0.24649403576775197</v>
      </c>
      <c r="AF128" s="36">
        <f t="shared" si="47"/>
        <v>409.46807871966433</v>
      </c>
      <c r="AG128" s="43">
        <f t="shared" si="48"/>
        <v>0.1302311377227903</v>
      </c>
      <c r="AH128" t="b">
        <f t="shared" si="49"/>
        <v>0</v>
      </c>
    </row>
    <row r="129" spans="12:34">
      <c r="L129">
        <f t="shared" si="50"/>
        <v>41</v>
      </c>
      <c r="M129" s="5" t="s">
        <v>27</v>
      </c>
      <c r="N129" s="5">
        <f t="shared" si="51"/>
        <v>1975</v>
      </c>
      <c r="O129" s="5" t="s">
        <v>37</v>
      </c>
      <c r="P129" s="36">
        <v>1558.7168903782151</v>
      </c>
      <c r="Q129" s="36">
        <v>199.08567896813838</v>
      </c>
      <c r="S129">
        <v>2.0000014164685172E-2</v>
      </c>
      <c r="T129">
        <v>0.50770722683090652</v>
      </c>
      <c r="U129">
        <v>5.9162357457596508E-2</v>
      </c>
      <c r="V129">
        <v>0.15997526239733872</v>
      </c>
      <c r="W129">
        <v>0.25315513914947302</v>
      </c>
      <c r="X129">
        <f t="shared" si="41"/>
        <v>1</v>
      </c>
      <c r="Z129" s="10">
        <f t="shared" si="52"/>
        <v>1558.7168892631857</v>
      </c>
      <c r="AA129" s="34">
        <f t="shared" si="53"/>
        <v>199.08572741081164</v>
      </c>
      <c r="AC129" s="20">
        <f t="shared" si="45"/>
        <v>7.1535077861284435E-10</v>
      </c>
      <c r="AD129" s="20">
        <f t="shared" si="46"/>
        <v>2.4332575554453229E-7</v>
      </c>
      <c r="AE129" s="20">
        <f t="shared" si="54"/>
        <v>2.4404110632314513E-7</v>
      </c>
      <c r="AF129" s="36">
        <f t="shared" si="47"/>
        <v>4.8069749464900728E-4</v>
      </c>
      <c r="AG129" s="43">
        <f t="shared" si="48"/>
        <v>1.3618782921675559E-7</v>
      </c>
      <c r="AH129" t="b">
        <f t="shared" si="49"/>
        <v>0</v>
      </c>
    </row>
    <row r="130" spans="12:34">
      <c r="L130">
        <f t="shared" si="50"/>
        <v>42</v>
      </c>
      <c r="M130" s="5" t="s">
        <v>27</v>
      </c>
      <c r="N130" s="5">
        <f t="shared" si="51"/>
        <v>1985</v>
      </c>
      <c r="O130" s="5" t="s">
        <v>37</v>
      </c>
      <c r="P130" s="36">
        <v>1321.69672187479</v>
      </c>
      <c r="Q130" s="36">
        <v>209.29960574106821</v>
      </c>
      <c r="S130">
        <v>0.15732359452189476</v>
      </c>
      <c r="T130">
        <v>0.18621182691898489</v>
      </c>
      <c r="U130">
        <v>0.19401098996624913</v>
      </c>
      <c r="V130">
        <v>0.17674638177971436</v>
      </c>
      <c r="W130">
        <v>0.28570720681315698</v>
      </c>
      <c r="X130">
        <f t="shared" si="41"/>
        <v>1</v>
      </c>
      <c r="Z130" s="10">
        <f t="shared" si="52"/>
        <v>1321.6966858770502</v>
      </c>
      <c r="AA130" s="34">
        <f t="shared" si="53"/>
        <v>209.29959893666256</v>
      </c>
      <c r="AC130" s="20">
        <f t="shared" si="45"/>
        <v>2.7236006006070568E-8</v>
      </c>
      <c r="AD130" s="20">
        <f t="shared" si="46"/>
        <v>3.2510360514770298E-8</v>
      </c>
      <c r="AE130" s="20">
        <f t="shared" si="54"/>
        <v>5.9746366520840866E-8</v>
      </c>
      <c r="AF130" s="36">
        <f t="shared" si="47"/>
        <v>1.0336135568422833E-4</v>
      </c>
      <c r="AG130" s="43">
        <f t="shared" si="48"/>
        <v>3.0456270621609539E-8</v>
      </c>
      <c r="AH130" t="b">
        <f t="shared" si="49"/>
        <v>1</v>
      </c>
    </row>
    <row r="131" spans="12:34">
      <c r="L131">
        <f t="shared" si="50"/>
        <v>43</v>
      </c>
      <c r="M131" s="5" t="s">
        <v>27</v>
      </c>
      <c r="N131" s="5">
        <f t="shared" si="51"/>
        <v>1996</v>
      </c>
      <c r="O131" s="5" t="s">
        <v>37</v>
      </c>
      <c r="P131" s="36">
        <v>1746.3302468090872</v>
      </c>
      <c r="Q131" s="36">
        <v>197.53284227865586</v>
      </c>
      <c r="S131">
        <v>0.02</v>
      </c>
      <c r="T131">
        <v>0.34092279401697873</v>
      </c>
      <c r="U131">
        <v>0.02</v>
      </c>
      <c r="V131">
        <v>0.31762307149739832</v>
      </c>
      <c r="W131">
        <v>0.30145413448540526</v>
      </c>
      <c r="X131">
        <f t="shared" si="41"/>
        <v>0.99999999999978229</v>
      </c>
      <c r="Z131" s="10">
        <f t="shared" si="52"/>
        <v>1746.3302468294821</v>
      </c>
      <c r="AA131" s="34">
        <f t="shared" si="53"/>
        <v>148.13904085516651</v>
      </c>
      <c r="AC131" s="20">
        <f t="shared" si="45"/>
        <v>1.1678658040636947E-11</v>
      </c>
      <c r="AD131" s="20">
        <f t="shared" si="46"/>
        <v>0.25005361566058182</v>
      </c>
      <c r="AE131" s="20">
        <f t="shared" si="54"/>
        <v>0.25005361567226048</v>
      </c>
      <c r="AF131" s="36">
        <f t="shared" si="47"/>
        <v>488.99863411293956</v>
      </c>
      <c r="AG131" s="43">
        <f t="shared" si="48"/>
        <v>0.15219820304954287</v>
      </c>
      <c r="AH131" t="b">
        <f t="shared" si="49"/>
        <v>0</v>
      </c>
    </row>
    <row r="132" spans="12:34">
      <c r="L132">
        <f t="shared" si="50"/>
        <v>44</v>
      </c>
      <c r="M132" s="5" t="s">
        <v>27</v>
      </c>
      <c r="N132" s="5">
        <f t="shared" si="51"/>
        <v>2003</v>
      </c>
      <c r="O132" s="5" t="s">
        <v>37</v>
      </c>
      <c r="P132" s="36">
        <v>1804.4042133855905</v>
      </c>
      <c r="Q132" s="36">
        <v>213.23094599532828</v>
      </c>
      <c r="S132">
        <v>0.02</v>
      </c>
      <c r="T132">
        <v>0.3638773380975337</v>
      </c>
      <c r="U132">
        <v>1.999999999999999E-2</v>
      </c>
      <c r="V132">
        <v>0.57612266078333607</v>
      </c>
      <c r="W132">
        <v>0.02</v>
      </c>
      <c r="X132">
        <f t="shared" si="41"/>
        <v>0.99999999888086977</v>
      </c>
      <c r="Z132" s="10">
        <f t="shared" si="52"/>
        <v>1804.4041115141542</v>
      </c>
      <c r="AA132" s="34">
        <f t="shared" si="53"/>
        <v>188.57924249236015</v>
      </c>
      <c r="AC132" s="20">
        <f t="shared" si="45"/>
        <v>5.6457103991824908E-8</v>
      </c>
      <c r="AD132" s="20">
        <f t="shared" si="46"/>
        <v>0.11561034627454225</v>
      </c>
      <c r="AE132" s="20">
        <f t="shared" si="54"/>
        <v>0.11561040273164624</v>
      </c>
      <c r="AF132" s="36">
        <f t="shared" si="47"/>
        <v>244.05196655082082</v>
      </c>
      <c r="AG132" s="43">
        <f t="shared" si="48"/>
        <v>6.6474927085338809E-2</v>
      </c>
      <c r="AH132" t="b">
        <f t="shared" si="49"/>
        <v>1</v>
      </c>
    </row>
    <row r="133" spans="12:34">
      <c r="L133">
        <f t="shared" si="50"/>
        <v>45</v>
      </c>
      <c r="M133" s="6" t="s">
        <v>27</v>
      </c>
      <c r="N133" s="6">
        <f t="shared" si="51"/>
        <v>2007</v>
      </c>
      <c r="O133" s="6" t="s">
        <v>37</v>
      </c>
      <c r="P133" s="36">
        <v>1804.4042133855905</v>
      </c>
      <c r="Q133" s="36">
        <v>213.23094599532828</v>
      </c>
      <c r="S133">
        <v>0.02</v>
      </c>
      <c r="T133">
        <v>0.83415844239080406</v>
      </c>
      <c r="U133">
        <v>0.02</v>
      </c>
      <c r="V133">
        <v>0.02</v>
      </c>
      <c r="W133">
        <v>0.10584155760919585</v>
      </c>
      <c r="X133">
        <f t="shared" si="41"/>
        <v>1</v>
      </c>
      <c r="Z133" s="10">
        <f t="shared" si="52"/>
        <v>1804.4039475754705</v>
      </c>
      <c r="AA133" s="34">
        <f t="shared" si="53"/>
        <v>196.3270643666167</v>
      </c>
      <c r="AC133" s="20">
        <f t="shared" si="45"/>
        <v>1.4731184849736678E-7</v>
      </c>
      <c r="AD133" s="20">
        <f t="shared" si="46"/>
        <v>7.9274992425733215E-2</v>
      </c>
      <c r="AE133" s="20">
        <f t="shared" si="54"/>
        <v>7.9275139737581712E-2</v>
      </c>
      <c r="AF133" s="36">
        <f t="shared" si="47"/>
        <v>167.34869393436475</v>
      </c>
      <c r="AG133" s="43">
        <f t="shared" si="48"/>
        <v>4.4649632815688907E-2</v>
      </c>
      <c r="AH133" t="b">
        <f t="shared" si="49"/>
        <v>0</v>
      </c>
    </row>
    <row r="134" spans="12:34">
      <c r="L134">
        <f t="shared" si="50"/>
        <v>46</v>
      </c>
      <c r="M134" s="5" t="s">
        <v>27</v>
      </c>
      <c r="N134" s="5">
        <f t="shared" si="51"/>
        <v>1975</v>
      </c>
      <c r="O134" s="5" t="s">
        <v>38</v>
      </c>
      <c r="P134" s="36">
        <v>1231.57060125719</v>
      </c>
      <c r="Q134" s="36">
        <v>218.4215604329101</v>
      </c>
      <c r="S134">
        <v>2.0045707274644817E-2</v>
      </c>
      <c r="T134">
        <v>0.6441768165657471</v>
      </c>
      <c r="U134">
        <v>0.11813605585764644</v>
      </c>
      <c r="V134">
        <v>0.13286097597000451</v>
      </c>
      <c r="W134">
        <v>8.4780444331958305E-2</v>
      </c>
      <c r="X134">
        <f t="shared" si="41"/>
        <v>1.0000000000000013</v>
      </c>
      <c r="Z134" s="10">
        <f t="shared" si="52"/>
        <v>1231.5618485580101</v>
      </c>
      <c r="AA134" s="34">
        <f t="shared" si="53"/>
        <v>218.42151014725621</v>
      </c>
      <c r="AC134" s="20">
        <f t="shared" si="45"/>
        <v>7.1069406585300143E-6</v>
      </c>
      <c r="AD134" s="20">
        <f t="shared" si="46"/>
        <v>2.3022294037833291E-7</v>
      </c>
      <c r="AE134" s="20">
        <f t="shared" si="54"/>
        <v>7.3371635989083472E-6</v>
      </c>
      <c r="AF134" s="36">
        <f t="shared" si="47"/>
        <v>9.2505271533781293E-3</v>
      </c>
      <c r="AG134" s="43">
        <f t="shared" si="48"/>
        <v>2.7256054406409173E-6</v>
      </c>
      <c r="AH134" t="b">
        <f t="shared" si="49"/>
        <v>0</v>
      </c>
    </row>
    <row r="135" spans="12:34">
      <c r="L135">
        <f t="shared" si="50"/>
        <v>47</v>
      </c>
      <c r="M135" s="5" t="s">
        <v>27</v>
      </c>
      <c r="N135" s="5">
        <f t="shared" si="51"/>
        <v>1985</v>
      </c>
      <c r="O135" s="5" t="s">
        <v>38</v>
      </c>
      <c r="P135" s="36">
        <v>1212.477594710773</v>
      </c>
      <c r="Q135" s="36">
        <v>239.49285453501645</v>
      </c>
      <c r="S135">
        <v>0.3304713511212321</v>
      </c>
      <c r="T135">
        <v>0.21613808150097863</v>
      </c>
      <c r="U135">
        <v>0.30928793495457829</v>
      </c>
      <c r="V135">
        <v>9.0915299988270831E-2</v>
      </c>
      <c r="W135">
        <v>5.3187332434940629E-2</v>
      </c>
      <c r="X135">
        <f t="shared" si="41"/>
        <v>1.0000000000000004</v>
      </c>
      <c r="Z135" s="10">
        <f t="shared" si="52"/>
        <v>1212.4769654028898</v>
      </c>
      <c r="AA135" s="34">
        <f t="shared" si="53"/>
        <v>239.49285466545228</v>
      </c>
      <c r="AC135" s="20">
        <f t="shared" si="45"/>
        <v>5.190264017462809E-7</v>
      </c>
      <c r="AD135" s="20">
        <f t="shared" si="46"/>
        <v>5.4463344945077097E-10</v>
      </c>
      <c r="AE135" s="20">
        <f t="shared" si="54"/>
        <v>5.1957103519573167E-7</v>
      </c>
      <c r="AF135" s="36">
        <f t="shared" si="47"/>
        <v>6.3059919795307453E-4</v>
      </c>
      <c r="AG135" s="43">
        <f t="shared" si="48"/>
        <v>1.7597513631497521E-7</v>
      </c>
      <c r="AH135" t="b">
        <f t="shared" si="49"/>
        <v>0</v>
      </c>
    </row>
    <row r="136" spans="12:34">
      <c r="L136">
        <f t="shared" si="50"/>
        <v>48</v>
      </c>
      <c r="M136" s="5" t="s">
        <v>27</v>
      </c>
      <c r="N136" s="5">
        <f t="shared" si="51"/>
        <v>1996</v>
      </c>
      <c r="O136" s="5" t="s">
        <v>38</v>
      </c>
      <c r="P136" s="36">
        <v>1625.6776188318916</v>
      </c>
      <c r="Q136" s="36">
        <v>229.44158929608579</v>
      </c>
      <c r="S136">
        <v>0.02</v>
      </c>
      <c r="T136">
        <v>0.41260865324148877</v>
      </c>
      <c r="U136">
        <v>0.02</v>
      </c>
      <c r="V136">
        <v>0.52739134675851151</v>
      </c>
      <c r="W136">
        <v>2.0000000000000018E-2</v>
      </c>
      <c r="X136">
        <f t="shared" si="41"/>
        <v>1.0000000000000004</v>
      </c>
      <c r="Z136" s="10">
        <f t="shared" si="52"/>
        <v>1625.6770785053689</v>
      </c>
      <c r="AA136" s="34">
        <f t="shared" si="53"/>
        <v>215.00568320626948</v>
      </c>
      <c r="AC136" s="20">
        <f t="shared" si="45"/>
        <v>3.3237003227437611E-7</v>
      </c>
      <c r="AD136" s="20">
        <f t="shared" si="46"/>
        <v>6.2917564919703017E-2</v>
      </c>
      <c r="AE136" s="20">
        <f t="shared" si="54"/>
        <v>6.2917897289735292E-2</v>
      </c>
      <c r="AF136" s="36">
        <f t="shared" si="47"/>
        <v>142.91601061570421</v>
      </c>
      <c r="AG136" s="43">
        <f t="shared" si="48"/>
        <v>3.8067961574852156E-2</v>
      </c>
      <c r="AH136" t="b">
        <f t="shared" si="49"/>
        <v>0</v>
      </c>
    </row>
    <row r="137" spans="12:34">
      <c r="L137">
        <f t="shared" si="50"/>
        <v>49</v>
      </c>
      <c r="M137" s="5" t="s">
        <v>27</v>
      </c>
      <c r="N137" s="5">
        <f t="shared" si="51"/>
        <v>2003</v>
      </c>
      <c r="O137" s="5" t="s">
        <v>38</v>
      </c>
      <c r="P137" s="36">
        <v>1658.8578853040676</v>
      </c>
      <c r="Q137" s="36">
        <v>203.99023041229154</v>
      </c>
      <c r="S137">
        <v>0.15986579650534066</v>
      </c>
      <c r="T137">
        <v>0.22654012767705023</v>
      </c>
      <c r="U137">
        <v>0.15631747151065739</v>
      </c>
      <c r="V137">
        <v>0.13487567808023845</v>
      </c>
      <c r="W137">
        <v>0.32240092622671379</v>
      </c>
      <c r="X137">
        <f t="shared" si="41"/>
        <v>1.0000000000000004</v>
      </c>
      <c r="Z137" s="10">
        <f t="shared" si="52"/>
        <v>1658.8578846600308</v>
      </c>
      <c r="AA137" s="34">
        <f t="shared" si="53"/>
        <v>203.9899700782365</v>
      </c>
      <c r="AC137" s="20">
        <f t="shared" si="45"/>
        <v>3.8824110593083105E-10</v>
      </c>
      <c r="AD137" s="20">
        <f t="shared" si="46"/>
        <v>1.2762084464768009E-6</v>
      </c>
      <c r="AE137" s="20">
        <f t="shared" si="54"/>
        <v>1.2765966875827317E-6</v>
      </c>
      <c r="AF137" s="36">
        <f t="shared" si="47"/>
        <v>2.5779511817631828E-3</v>
      </c>
      <c r="AG137" s="43">
        <f t="shared" si="48"/>
        <v>7.0084281338658224E-7</v>
      </c>
      <c r="AH137" t="b">
        <f t="shared" si="49"/>
        <v>0</v>
      </c>
    </row>
    <row r="138" spans="12:34">
      <c r="L138">
        <f t="shared" si="50"/>
        <v>50</v>
      </c>
      <c r="M138" s="6" t="s">
        <v>27</v>
      </c>
      <c r="N138" s="6">
        <f t="shared" si="51"/>
        <v>2007</v>
      </c>
      <c r="O138" s="6" t="s">
        <v>38</v>
      </c>
      <c r="P138" s="36">
        <v>1658.8578853040676</v>
      </c>
      <c r="Q138" s="36">
        <v>203.99023041229154</v>
      </c>
      <c r="S138">
        <v>0.32035538250312112</v>
      </c>
      <c r="T138">
        <v>0.19016430763068334</v>
      </c>
      <c r="U138">
        <v>0.1589151034744046</v>
      </c>
      <c r="V138">
        <v>0.24687651208719177</v>
      </c>
      <c r="W138">
        <v>8.3688694304599617E-2</v>
      </c>
      <c r="X138">
        <f t="shared" si="41"/>
        <v>1.0000000000000004</v>
      </c>
      <c r="Z138" s="10">
        <f t="shared" si="52"/>
        <v>1658.8578219866331</v>
      </c>
      <c r="AA138" s="34">
        <f t="shared" si="53"/>
        <v>203.99013198532643</v>
      </c>
      <c r="AC138" s="20">
        <f t="shared" si="45"/>
        <v>3.8169294169776435E-8</v>
      </c>
      <c r="AD138" s="20">
        <f t="shared" si="46"/>
        <v>4.8250823048157088E-7</v>
      </c>
      <c r="AE138" s="20">
        <f t="shared" si="54"/>
        <v>5.2067752465134731E-7</v>
      </c>
      <c r="AF138" s="36">
        <f t="shared" si="47"/>
        <v>1.0377443891115947E-3</v>
      </c>
      <c r="AG138" s="43">
        <f t="shared" si="48"/>
        <v>2.821214760977998E-7</v>
      </c>
      <c r="AH138" t="b">
        <f t="shared" si="49"/>
        <v>0</v>
      </c>
    </row>
    <row r="139" spans="12:34">
      <c r="L139">
        <f t="shared" si="50"/>
        <v>51</v>
      </c>
      <c r="M139" s="5" t="s">
        <v>27</v>
      </c>
      <c r="N139" s="5">
        <f t="shared" si="51"/>
        <v>1975</v>
      </c>
      <c r="O139" s="5" t="s">
        <v>39</v>
      </c>
      <c r="P139" s="36">
        <v>1478.4570923245858</v>
      </c>
      <c r="Q139" s="36">
        <v>277.28767406376068</v>
      </c>
      <c r="S139">
        <v>6.8157693039325104E-2</v>
      </c>
      <c r="T139">
        <v>4.9141393149774962E-2</v>
      </c>
      <c r="U139">
        <v>0.43608409637754708</v>
      </c>
      <c r="V139">
        <v>0.39438286583174248</v>
      </c>
      <c r="W139">
        <v>5.2233964714883382E-2</v>
      </c>
      <c r="X139">
        <f t="shared" si="41"/>
        <v>1.0000000131132729</v>
      </c>
      <c r="Z139" s="10">
        <f t="shared" si="52"/>
        <v>1478.4398238945482</v>
      </c>
      <c r="AA139" s="34">
        <f t="shared" si="53"/>
        <v>277.28765519316789</v>
      </c>
      <c r="AC139" s="20">
        <f t="shared" si="45"/>
        <v>1.1680034630145997E-5</v>
      </c>
      <c r="AD139" s="20">
        <f t="shared" si="46"/>
        <v>6.8054207047474335E-8</v>
      </c>
      <c r="AE139" s="20">
        <f t="shared" si="54"/>
        <v>1.1748088837193471E-5</v>
      </c>
      <c r="AF139" s="36">
        <f t="shared" si="47"/>
        <v>1.7455248906122732E-2</v>
      </c>
      <c r="AG139" s="43">
        <f t="shared" si="48"/>
        <v>4.1328014277545275E-6</v>
      </c>
      <c r="AH139" t="b">
        <f t="shared" si="49"/>
        <v>0</v>
      </c>
    </row>
    <row r="140" spans="12:34">
      <c r="L140">
        <f t="shared" si="50"/>
        <v>52</v>
      </c>
      <c r="M140" s="5" t="s">
        <v>27</v>
      </c>
      <c r="N140" s="5">
        <f t="shared" si="51"/>
        <v>1985</v>
      </c>
      <c r="O140" s="5" t="s">
        <v>39</v>
      </c>
      <c r="P140" s="36">
        <v>1797.4725972384483</v>
      </c>
      <c r="Q140" s="36">
        <v>295.65874752010262</v>
      </c>
      <c r="S140">
        <v>3.1511442956001695E-2</v>
      </c>
      <c r="T140">
        <v>0.63844925920546325</v>
      </c>
      <c r="U140">
        <v>0.18093517316064353</v>
      </c>
      <c r="V140">
        <v>7.9188757342356961E-2</v>
      </c>
      <c r="W140">
        <v>6.9915359004918756E-2</v>
      </c>
      <c r="X140">
        <f t="shared" si="41"/>
        <v>0.99999999166938425</v>
      </c>
      <c r="Z140" s="10">
        <f t="shared" si="52"/>
        <v>1797.4726485173958</v>
      </c>
      <c r="AA140" s="34">
        <f t="shared" si="53"/>
        <v>295.65874752087592</v>
      </c>
      <c r="AC140" s="20">
        <f t="shared" si="45"/>
        <v>2.8528361228907784E-8</v>
      </c>
      <c r="AD140" s="20">
        <f t="shared" si="46"/>
        <v>2.6154634014119438E-12</v>
      </c>
      <c r="AE140" s="20">
        <f t="shared" si="54"/>
        <v>2.8530976692309196E-8</v>
      </c>
      <c r="AF140" s="36">
        <f t="shared" si="47"/>
        <v>5.1286603115840991E-5</v>
      </c>
      <c r="AG140" s="43">
        <f t="shared" si="48"/>
        <v>1.0855469477389663E-8</v>
      </c>
      <c r="AH140" t="b">
        <f t="shared" si="49"/>
        <v>1</v>
      </c>
    </row>
    <row r="141" spans="12:34">
      <c r="L141">
        <f t="shared" si="50"/>
        <v>53</v>
      </c>
      <c r="M141" s="5" t="s">
        <v>27</v>
      </c>
      <c r="N141" s="5">
        <f t="shared" si="51"/>
        <v>1996</v>
      </c>
      <c r="O141" s="5" t="s">
        <v>39</v>
      </c>
      <c r="P141" s="36">
        <v>1864.6112571685055</v>
      </c>
      <c r="Q141" s="36">
        <v>301.34494316531573</v>
      </c>
      <c r="S141">
        <v>0.15777359829447984</v>
      </c>
      <c r="T141">
        <v>0.18388621700007776</v>
      </c>
      <c r="U141">
        <v>8.9618287208239472E-2</v>
      </c>
      <c r="V141">
        <v>0.30930767201295611</v>
      </c>
      <c r="W141">
        <v>0.25941422676918319</v>
      </c>
      <c r="X141">
        <f t="shared" si="41"/>
        <v>1.0000000012849364</v>
      </c>
      <c r="Z141" s="10">
        <f t="shared" si="52"/>
        <v>1864.6090644349324</v>
      </c>
      <c r="AA141" s="34">
        <f t="shared" si="53"/>
        <v>301.34494370145887</v>
      </c>
      <c r="AC141" s="20">
        <f t="shared" si="45"/>
        <v>1.1759735787375547E-6</v>
      </c>
      <c r="AD141" s="20">
        <f t="shared" si="46"/>
        <v>1.7791674800093915E-9</v>
      </c>
      <c r="AE141" s="20">
        <f t="shared" si="54"/>
        <v>1.1777527462175641E-6</v>
      </c>
      <c r="AF141" s="36">
        <f t="shared" si="47"/>
        <v>2.1980413902724649E-3</v>
      </c>
      <c r="AG141" s="43">
        <f t="shared" si="48"/>
        <v>4.5339848295119457E-7</v>
      </c>
      <c r="AH141" t="b">
        <f t="shared" si="49"/>
        <v>0</v>
      </c>
    </row>
    <row r="142" spans="12:34">
      <c r="L142">
        <f t="shared" si="50"/>
        <v>54</v>
      </c>
      <c r="M142" s="5" t="s">
        <v>27</v>
      </c>
      <c r="N142" s="5">
        <f t="shared" si="51"/>
        <v>2003</v>
      </c>
      <c r="O142" s="5" t="s">
        <v>39</v>
      </c>
      <c r="P142" s="36">
        <v>1871.6645796428159</v>
      </c>
      <c r="Q142" s="36">
        <v>210.4619110578198</v>
      </c>
      <c r="S142">
        <v>9.5389287295578717E-2</v>
      </c>
      <c r="T142">
        <v>0.52016597413096188</v>
      </c>
      <c r="U142">
        <v>5.1423479616427077E-2</v>
      </c>
      <c r="V142">
        <v>0.12330201337916626</v>
      </c>
      <c r="W142">
        <v>0.20971926893161011</v>
      </c>
      <c r="X142">
        <f t="shared" si="41"/>
        <v>1.000000023353744</v>
      </c>
      <c r="Z142" s="10">
        <f t="shared" si="52"/>
        <v>1871.6643197106321</v>
      </c>
      <c r="AA142" s="34">
        <f t="shared" si="53"/>
        <v>210.46191105781202</v>
      </c>
      <c r="AC142" s="20">
        <f t="shared" si="45"/>
        <v>1.3887754601871194E-7</v>
      </c>
      <c r="AD142" s="20">
        <f t="shared" si="46"/>
        <v>3.6970426720017713E-14</v>
      </c>
      <c r="AE142" s="20">
        <f t="shared" si="54"/>
        <v>1.3887758298913866E-7</v>
      </c>
      <c r="AF142" s="36">
        <f t="shared" si="47"/>
        <v>2.5993226087734912E-4</v>
      </c>
      <c r="AG142" s="43">
        <f t="shared" si="48"/>
        <v>6.5718500600242891E-8</v>
      </c>
      <c r="AH142" t="b">
        <f t="shared" si="49"/>
        <v>1</v>
      </c>
    </row>
    <row r="143" spans="12:34">
      <c r="L143">
        <f t="shared" si="50"/>
        <v>55</v>
      </c>
      <c r="M143" s="6" t="s">
        <v>27</v>
      </c>
      <c r="N143" s="6">
        <f t="shared" si="51"/>
        <v>2007</v>
      </c>
      <c r="O143" s="6" t="s">
        <v>39</v>
      </c>
      <c r="P143" s="36">
        <v>1871.6645796428159</v>
      </c>
      <c r="Q143" s="36">
        <v>210.4619110578198</v>
      </c>
      <c r="S143">
        <v>0.56161930003835348</v>
      </c>
      <c r="T143">
        <v>2.7795961933453864E-2</v>
      </c>
      <c r="U143">
        <v>0.22989996211013761</v>
      </c>
      <c r="V143">
        <v>3.8534402112847602E-2</v>
      </c>
      <c r="W143">
        <v>0.14215037380610207</v>
      </c>
      <c r="X143">
        <f t="shared" si="41"/>
        <v>1.0000000000008948</v>
      </c>
      <c r="Z143" s="10">
        <f t="shared" si="52"/>
        <v>1871.6638112113812</v>
      </c>
      <c r="AA143" s="34">
        <f t="shared" si="53"/>
        <v>210.46191400472193</v>
      </c>
      <c r="AC143" s="20">
        <f t="shared" si="45"/>
        <v>4.1056044064458064E-7</v>
      </c>
      <c r="AD143" s="20">
        <f t="shared" si="46"/>
        <v>1.4002068615681651E-8</v>
      </c>
      <c r="AE143" s="20">
        <f t="shared" si="54"/>
        <v>4.2456250926026229E-7</v>
      </c>
      <c r="AF143" s="36">
        <f t="shared" si="47"/>
        <v>7.9760576568048695E-4</v>
      </c>
      <c r="AG143" s="43">
        <f t="shared" si="48"/>
        <v>2.0165815957603925E-7</v>
      </c>
      <c r="AH143" t="b">
        <f t="shared" si="49"/>
        <v>1</v>
      </c>
    </row>
    <row r="144" spans="12:34">
      <c r="L144">
        <f t="shared" si="50"/>
        <v>56</v>
      </c>
      <c r="M144" s="5" t="s">
        <v>27</v>
      </c>
      <c r="N144" s="5">
        <f t="shared" si="51"/>
        <v>1975</v>
      </c>
      <c r="O144" s="5" t="s">
        <v>40</v>
      </c>
      <c r="P144" s="36">
        <v>1034.6738331621411</v>
      </c>
      <c r="Q144" s="36">
        <v>270.8278739261732</v>
      </c>
      <c r="S144">
        <v>0.2573232994707163</v>
      </c>
      <c r="T144">
        <v>0.18709368245247837</v>
      </c>
      <c r="U144">
        <v>0.15872031744661172</v>
      </c>
      <c r="V144">
        <v>0.18242555059732596</v>
      </c>
      <c r="W144">
        <v>0.21443715003286756</v>
      </c>
      <c r="X144">
        <f t="shared" si="41"/>
        <v>0.99999999999999989</v>
      </c>
      <c r="Z144" s="10">
        <f t="shared" si="52"/>
        <v>1034.6951838236398</v>
      </c>
      <c r="AA144" s="34">
        <f t="shared" si="53"/>
        <v>270.82783610143173</v>
      </c>
      <c r="AC144" s="20">
        <f t="shared" si="45"/>
        <v>2.0635161356530318E-5</v>
      </c>
      <c r="AD144" s="20">
        <f t="shared" si="46"/>
        <v>1.3966339917903525E-7</v>
      </c>
      <c r="AE144" s="20">
        <f t="shared" si="54"/>
        <v>2.0774824755709353E-5</v>
      </c>
      <c r="AF144" s="36">
        <f t="shared" si="47"/>
        <v>2.1725126439213226E-2</v>
      </c>
      <c r="AG144" s="43">
        <f t="shared" si="48"/>
        <v>5.8465460464813961E-6</v>
      </c>
      <c r="AH144" t="b">
        <f t="shared" si="49"/>
        <v>0</v>
      </c>
    </row>
    <row r="145" spans="12:34">
      <c r="L145">
        <f t="shared" si="50"/>
        <v>57</v>
      </c>
      <c r="M145" s="5" t="s">
        <v>27</v>
      </c>
      <c r="N145" s="5">
        <f t="shared" si="51"/>
        <v>1985</v>
      </c>
      <c r="O145" s="5" t="s">
        <v>40</v>
      </c>
      <c r="P145" s="36">
        <v>1033.335497075906</v>
      </c>
      <c r="Q145" s="36">
        <v>278.7575690109847</v>
      </c>
      <c r="S145">
        <v>2.7367909949142979E-2</v>
      </c>
      <c r="T145">
        <v>3.236615085899322E-2</v>
      </c>
      <c r="U145">
        <v>0.21913421716556142</v>
      </c>
      <c r="V145">
        <v>0.29042302091244349</v>
      </c>
      <c r="W145">
        <v>0.43070870111385984</v>
      </c>
      <c r="X145">
        <f t="shared" si="41"/>
        <v>1.0000000000000009</v>
      </c>
      <c r="Z145" s="10">
        <f t="shared" si="52"/>
        <v>1033.3354966980969</v>
      </c>
      <c r="AA145" s="34">
        <f t="shared" si="53"/>
        <v>278.75757004498428</v>
      </c>
      <c r="AC145" s="20">
        <f t="shared" si="45"/>
        <v>3.6562097793790826E-10</v>
      </c>
      <c r="AD145" s="20">
        <f t="shared" si="46"/>
        <v>3.7093148552713728E-9</v>
      </c>
      <c r="AE145" s="20">
        <f t="shared" si="54"/>
        <v>4.0749358332092811E-9</v>
      </c>
      <c r="AF145" s="36">
        <f t="shared" si="47"/>
        <v>1.0614404953912527E-5</v>
      </c>
      <c r="AG145" s="43">
        <f t="shared" si="48"/>
        <v>2.7983932977729102E-9</v>
      </c>
      <c r="AH145" t="b">
        <f t="shared" si="49"/>
        <v>1</v>
      </c>
    </row>
    <row r="146" spans="12:34">
      <c r="L146">
        <f t="shared" si="50"/>
        <v>58</v>
      </c>
      <c r="M146" s="5" t="s">
        <v>27</v>
      </c>
      <c r="N146" s="5">
        <f t="shared" si="51"/>
        <v>1996</v>
      </c>
      <c r="O146" s="5" t="s">
        <v>40</v>
      </c>
      <c r="P146" s="36">
        <v>1275.6490293053573</v>
      </c>
      <c r="Q146" s="36">
        <v>264.82375435867391</v>
      </c>
      <c r="S146">
        <v>0.02</v>
      </c>
      <c r="T146">
        <v>6.2365772884363069E-2</v>
      </c>
      <c r="U146">
        <v>0.81391162739479772</v>
      </c>
      <c r="V146">
        <v>0.02</v>
      </c>
      <c r="W146">
        <v>8.3722609587914512E-2</v>
      </c>
      <c r="X146">
        <f t="shared" si="41"/>
        <v>1.0000000098670754</v>
      </c>
      <c r="Z146" s="10">
        <f t="shared" si="52"/>
        <v>1275.6495354925501</v>
      </c>
      <c r="AA146" s="34">
        <f t="shared" si="53"/>
        <v>264.82370997536179</v>
      </c>
      <c r="AC146" s="20">
        <f t="shared" si="45"/>
        <v>3.9680757102367181E-7</v>
      </c>
      <c r="AD146" s="20">
        <f t="shared" si="46"/>
        <v>1.6759566079382893E-7</v>
      </c>
      <c r="AE146" s="20">
        <f t="shared" si="54"/>
        <v>5.6440323181750074E-7</v>
      </c>
      <c r="AF146" s="36">
        <f t="shared" si="47"/>
        <v>9.4558198268259732E-4</v>
      </c>
      <c r="AG146" s="43">
        <f t="shared" si="48"/>
        <v>2.4261839895761828E-7</v>
      </c>
      <c r="AH146" t="b">
        <f t="shared" si="49"/>
        <v>1</v>
      </c>
    </row>
    <row r="147" spans="12:34">
      <c r="L147">
        <f t="shared" si="50"/>
        <v>59</v>
      </c>
      <c r="M147" s="5" t="s">
        <v>27</v>
      </c>
      <c r="N147" s="5">
        <f t="shared" si="51"/>
        <v>2003</v>
      </c>
      <c r="O147" s="5" t="s">
        <v>40</v>
      </c>
      <c r="P147" s="36">
        <v>1039.5772810670849</v>
      </c>
      <c r="Q147" s="36">
        <v>225.51538337155984</v>
      </c>
      <c r="S147">
        <v>0.300925543979365</v>
      </c>
      <c r="T147">
        <v>0.106204187346331</v>
      </c>
      <c r="U147">
        <v>0.16794900916043343</v>
      </c>
      <c r="V147">
        <v>0.29836884422774396</v>
      </c>
      <c r="W147">
        <v>0.1265524152861264</v>
      </c>
      <c r="X147">
        <f t="shared" si="41"/>
        <v>0.99999999999999978</v>
      </c>
      <c r="Z147" s="10">
        <f t="shared" si="52"/>
        <v>1039.5770615865531</v>
      </c>
      <c r="AA147" s="34">
        <f t="shared" si="53"/>
        <v>225.51538189991169</v>
      </c>
      <c r="AC147" s="20">
        <f t="shared" si="45"/>
        <v>2.1112478676421631E-7</v>
      </c>
      <c r="AD147" s="20">
        <f t="shared" si="46"/>
        <v>6.525710638527471E-9</v>
      </c>
      <c r="AE147" s="20">
        <f t="shared" si="54"/>
        <v>2.1765049740274378E-7</v>
      </c>
      <c r="AF147" s="36">
        <f t="shared" si="47"/>
        <v>2.3404984842727571E-4</v>
      </c>
      <c r="AG147" s="43">
        <f t="shared" si="48"/>
        <v>7.1527206774650536E-8</v>
      </c>
      <c r="AH147" t="b">
        <f t="shared" si="49"/>
        <v>0</v>
      </c>
    </row>
    <row r="148" spans="12:34">
      <c r="L148">
        <f t="shared" si="50"/>
        <v>60</v>
      </c>
      <c r="M148" s="6" t="s">
        <v>27</v>
      </c>
      <c r="N148" s="6">
        <f t="shared" si="51"/>
        <v>2007</v>
      </c>
      <c r="O148" s="6" t="s">
        <v>40</v>
      </c>
      <c r="P148" s="36">
        <v>1039.5772810670849</v>
      </c>
      <c r="Q148" s="36">
        <v>225.51538337155984</v>
      </c>
      <c r="S148">
        <v>9.8817108211664118E-2</v>
      </c>
      <c r="T148">
        <v>0.19354864502842653</v>
      </c>
      <c r="U148">
        <v>0.31395015386613134</v>
      </c>
      <c r="V148">
        <v>0.21229816849157257</v>
      </c>
      <c r="W148">
        <v>0.18138592440220574</v>
      </c>
      <c r="X148">
        <f t="shared" si="41"/>
        <v>1.0000000000000002</v>
      </c>
      <c r="Z148" s="10">
        <f t="shared" si="52"/>
        <v>1039.5773228619296</v>
      </c>
      <c r="AA148" s="34">
        <f t="shared" si="53"/>
        <v>225.51538240874305</v>
      </c>
      <c r="AC148" s="20">
        <f t="shared" si="45"/>
        <v>4.0203691931139929E-8</v>
      </c>
      <c r="AD148" s="20">
        <f t="shared" si="46"/>
        <v>4.2694062729609072E-9</v>
      </c>
      <c r="AE148" s="20">
        <f t="shared" si="54"/>
        <v>4.4473098204100836E-8</v>
      </c>
      <c r="AF148" s="36">
        <f t="shared" si="47"/>
        <v>5.1326730886103175E-5</v>
      </c>
      <c r="AG148" s="43">
        <f t="shared" si="48"/>
        <v>1.5685792659273247E-8</v>
      </c>
      <c r="AH148" t="b">
        <f t="shared" si="49"/>
        <v>1</v>
      </c>
    </row>
    <row r="149" spans="12:34">
      <c r="L149">
        <f t="shared" si="50"/>
        <v>61</v>
      </c>
      <c r="M149" s="5" t="s">
        <v>27</v>
      </c>
      <c r="N149" s="5">
        <f t="shared" si="51"/>
        <v>1975</v>
      </c>
      <c r="O149" s="5" t="s">
        <v>41</v>
      </c>
      <c r="P149" s="36">
        <v>1914.0211856962417</v>
      </c>
      <c r="Q149" s="36">
        <v>265.42621567995599</v>
      </c>
      <c r="S149">
        <v>0.23681638406681468</v>
      </c>
      <c r="T149">
        <v>0.16276453875234445</v>
      </c>
      <c r="U149">
        <v>0.14300805704408492</v>
      </c>
      <c r="V149">
        <v>0.30967922738606024</v>
      </c>
      <c r="W149">
        <v>0.14773179275070003</v>
      </c>
      <c r="X149">
        <f t="shared" si="41"/>
        <v>1.0000000000000044</v>
      </c>
      <c r="Z149" s="10">
        <f t="shared" si="52"/>
        <v>1914.0211791279553</v>
      </c>
      <c r="AA149" s="34">
        <f t="shared" si="53"/>
        <v>265.42612002421168</v>
      </c>
      <c r="AC149" s="20">
        <f t="shared" si="45"/>
        <v>3.4316686159385767E-9</v>
      </c>
      <c r="AD149" s="20">
        <f t="shared" si="46"/>
        <v>3.6038544293237607E-7</v>
      </c>
      <c r="AE149" s="20">
        <f t="shared" si="54"/>
        <v>3.6381711154831464E-7</v>
      </c>
      <c r="AF149" s="36">
        <f t="shared" si="47"/>
        <v>9.5356015498282432E-4</v>
      </c>
      <c r="AG149" s="43">
        <f t="shared" si="48"/>
        <v>2.099548199203625E-7</v>
      </c>
      <c r="AH149" t="b">
        <f t="shared" si="49"/>
        <v>1</v>
      </c>
    </row>
    <row r="150" spans="12:34">
      <c r="L150">
        <f t="shared" si="50"/>
        <v>62</v>
      </c>
      <c r="M150" s="5" t="s">
        <v>27</v>
      </c>
      <c r="N150" s="5">
        <f t="shared" si="51"/>
        <v>1985</v>
      </c>
      <c r="O150" s="5" t="s">
        <v>41</v>
      </c>
      <c r="P150" s="36">
        <v>1819.1429059509173</v>
      </c>
      <c r="Q150" s="36">
        <v>277.99050473449773</v>
      </c>
      <c r="S150">
        <v>0.50699423422876877</v>
      </c>
      <c r="T150">
        <v>2.0000000000000635E-2</v>
      </c>
      <c r="U150">
        <v>2.0000000000057649E-2</v>
      </c>
      <c r="V150">
        <v>0.43300576577117272</v>
      </c>
      <c r="W150">
        <v>0.02</v>
      </c>
      <c r="X150">
        <f t="shared" si="41"/>
        <v>0.99999999999999978</v>
      </c>
      <c r="Z150" s="10">
        <f t="shared" si="52"/>
        <v>1819.142905926157</v>
      </c>
      <c r="AA150" s="34">
        <f t="shared" si="53"/>
        <v>270.20253186506568</v>
      </c>
      <c r="AC150" s="20">
        <f t="shared" si="45"/>
        <v>1.3611001214997032E-11</v>
      </c>
      <c r="AD150" s="20">
        <f t="shared" si="46"/>
        <v>2.8015247775711516E-2</v>
      </c>
      <c r="AE150" s="20">
        <f t="shared" si="54"/>
        <v>2.8015247789322517E-2</v>
      </c>
      <c r="AF150" s="36">
        <f t="shared" si="47"/>
        <v>77.100931432137642</v>
      </c>
      <c r="AG150" s="43">
        <f t="shared" si="48"/>
        <v>1.7155850658002642E-2</v>
      </c>
      <c r="AH150" t="b">
        <f t="shared" si="49"/>
        <v>1</v>
      </c>
    </row>
    <row r="151" spans="12:34">
      <c r="L151">
        <f t="shared" si="50"/>
        <v>63</v>
      </c>
      <c r="M151" s="5" t="s">
        <v>27</v>
      </c>
      <c r="N151" s="5">
        <f t="shared" si="51"/>
        <v>1996</v>
      </c>
      <c r="O151" s="5" t="s">
        <v>41</v>
      </c>
      <c r="P151" s="36">
        <v>2409.7987739555206</v>
      </c>
      <c r="Q151" s="36">
        <v>293.2917858811827</v>
      </c>
      <c r="S151">
        <v>0.32485271107735714</v>
      </c>
      <c r="T151">
        <v>0.28412881200411672</v>
      </c>
      <c r="U151">
        <v>0.3510184769185265</v>
      </c>
      <c r="V151">
        <v>0.02</v>
      </c>
      <c r="W151">
        <v>0.02</v>
      </c>
      <c r="X151">
        <f t="shared" si="41"/>
        <v>1.0000000000000004</v>
      </c>
      <c r="Z151" s="10">
        <f t="shared" si="52"/>
        <v>2201.1707202289535</v>
      </c>
      <c r="AA151" s="34">
        <f t="shared" si="53"/>
        <v>293.2916854707442</v>
      </c>
      <c r="AC151" s="20">
        <f t="shared" si="45"/>
        <v>8.6574885829209025E-2</v>
      </c>
      <c r="AD151" s="20">
        <f t="shared" si="46"/>
        <v>3.423568041283076E-7</v>
      </c>
      <c r="AE151" s="20">
        <f t="shared" si="54"/>
        <v>8.6575228186013153E-2</v>
      </c>
      <c r="AF151" s="36">
        <f t="shared" si="47"/>
        <v>208.62904778990824</v>
      </c>
      <c r="AG151" s="43">
        <f t="shared" si="48"/>
        <v>4.0869524310647047E-2</v>
      </c>
      <c r="AH151" t="b">
        <f t="shared" si="49"/>
        <v>0</v>
      </c>
    </row>
    <row r="152" spans="12:34">
      <c r="L152">
        <f t="shared" si="50"/>
        <v>64</v>
      </c>
      <c r="M152" s="5" t="s">
        <v>27</v>
      </c>
      <c r="N152" s="5">
        <f t="shared" si="51"/>
        <v>2003</v>
      </c>
      <c r="O152" s="5" t="s">
        <v>41</v>
      </c>
      <c r="P152" s="36">
        <v>2062.6680505051495</v>
      </c>
      <c r="Q152" s="36">
        <v>212.82691707362048</v>
      </c>
      <c r="S152">
        <v>0.19880514174914263</v>
      </c>
      <c r="T152">
        <v>2.4716406486858734E-2</v>
      </c>
      <c r="U152">
        <v>0.22757092453734323</v>
      </c>
      <c r="V152">
        <v>0.1796348817339245</v>
      </c>
      <c r="W152">
        <v>0.36927264549280781</v>
      </c>
      <c r="X152">
        <f t="shared" si="41"/>
        <v>1.0000000000000768</v>
      </c>
      <c r="Z152" s="10">
        <f t="shared" si="52"/>
        <v>2062.6681707508978</v>
      </c>
      <c r="AA152" s="34">
        <f t="shared" si="53"/>
        <v>212.82690553584013</v>
      </c>
      <c r="AC152" s="20">
        <f t="shared" si="45"/>
        <v>5.8296218963249657E-8</v>
      </c>
      <c r="AD152" s="20">
        <f t="shared" si="46"/>
        <v>5.4212035305312156E-8</v>
      </c>
      <c r="AE152" s="20">
        <f t="shared" si="54"/>
        <v>1.1250825426856181E-7</v>
      </c>
      <c r="AF152" s="36">
        <f t="shared" si="47"/>
        <v>2.344697738379864E-4</v>
      </c>
      <c r="AG152" s="43">
        <f t="shared" si="48"/>
        <v>5.6232422096027959E-8</v>
      </c>
      <c r="AH152" t="b">
        <f t="shared" si="49"/>
        <v>1</v>
      </c>
    </row>
    <row r="153" spans="12:34">
      <c r="L153">
        <f t="shared" si="50"/>
        <v>65</v>
      </c>
      <c r="M153" s="6" t="s">
        <v>27</v>
      </c>
      <c r="N153" s="6">
        <f t="shared" si="51"/>
        <v>2007</v>
      </c>
      <c r="O153" s="6" t="s">
        <v>41</v>
      </c>
      <c r="P153" s="36">
        <v>2062.6680505051495</v>
      </c>
      <c r="Q153" s="36">
        <v>212.82691707362048</v>
      </c>
      <c r="S153">
        <v>0.20844028965554734</v>
      </c>
      <c r="T153">
        <v>5.091244704962862E-2</v>
      </c>
      <c r="U153">
        <v>0.23575476278239135</v>
      </c>
      <c r="V153">
        <v>5.1651805710354208E-2</v>
      </c>
      <c r="W153">
        <v>0.45324068611058405</v>
      </c>
      <c r="X153">
        <f t="shared" ref="X153:X216" si="55">SUM(S153:W153)</f>
        <v>0.99999999130850559</v>
      </c>
      <c r="Z153" s="10">
        <f t="shared" ref="Z153:Z168" si="56">SUMPRODUCT(E70:I70,S153:W153)</f>
        <v>2062.6607744475818</v>
      </c>
      <c r="AA153" s="34">
        <f t="shared" ref="AA153:AA168" si="57">SUMPRODUCT(J70:N70,S153:W153)</f>
        <v>212.82690029712424</v>
      </c>
      <c r="AC153" s="20">
        <f t="shared" si="45"/>
        <v>3.5274980701993641E-6</v>
      </c>
      <c r="AD153" s="20">
        <f t="shared" si="46"/>
        <v>7.8826947635945999E-8</v>
      </c>
      <c r="AE153" s="20">
        <f t="shared" ref="AE153:AE168" si="58">+AC153+AD153</f>
        <v>3.6063250178353101E-6</v>
      </c>
      <c r="AF153" s="36">
        <f t="shared" si="47"/>
        <v>7.4421448804116606E-3</v>
      </c>
      <c r="AG153" s="43">
        <f t="shared" si="48"/>
        <v>1.7848380748864942E-6</v>
      </c>
      <c r="AH153" t="b">
        <f t="shared" si="49"/>
        <v>0</v>
      </c>
    </row>
    <row r="154" spans="12:34">
      <c r="L154">
        <f t="shared" si="50"/>
        <v>66</v>
      </c>
      <c r="M154" s="5" t="s">
        <v>27</v>
      </c>
      <c r="N154" s="5">
        <f t="shared" si="51"/>
        <v>1975</v>
      </c>
      <c r="O154" s="5" t="s">
        <v>42</v>
      </c>
      <c r="P154" s="36">
        <v>3055.0461376257995</v>
      </c>
      <c r="Q154" s="36">
        <v>274.19853068121148</v>
      </c>
      <c r="S154">
        <v>0.14491428630669878</v>
      </c>
      <c r="T154">
        <v>0.21926262511693531</v>
      </c>
      <c r="U154">
        <v>0.20096318392180079</v>
      </c>
      <c r="V154">
        <v>0.20201977505306887</v>
      </c>
      <c r="W154">
        <v>0.23284012956073535</v>
      </c>
      <c r="X154">
        <f t="shared" si="55"/>
        <v>0.99999999995923905</v>
      </c>
      <c r="Z154" s="10">
        <f t="shared" si="56"/>
        <v>3055.0464663126081</v>
      </c>
      <c r="AA154" s="34">
        <f t="shared" si="57"/>
        <v>274.19846272896581</v>
      </c>
      <c r="AC154" s="20">
        <f t="shared" ref="AC154:AC168" si="59">ABS(1-IFERROR(Z154/P154,0))</f>
        <v>1.0758816526568182E-7</v>
      </c>
      <c r="AD154" s="20">
        <f t="shared" ref="AD154:AD168" si="60">ABS(1-AA154/Q154)</f>
        <v>2.4782133412060148E-7</v>
      </c>
      <c r="AE154" s="20">
        <f t="shared" si="58"/>
        <v>3.554094993862833E-7</v>
      </c>
      <c r="AF154" s="36">
        <f t="shared" ref="AF154:AF168" si="61">ABS(P154-Z154)+ABS(Q154-AA154)*9.9</f>
        <v>1.0014140407974992E-3</v>
      </c>
      <c r="AG154" s="43">
        <f t="shared" ref="AG154:AG217" si="62">AF154/(Z154+AA154*9.9)</f>
        <v>1.7356698707578133E-7</v>
      </c>
      <c r="AH154" t="b">
        <f t="shared" ref="AH154:AH168" si="63">(AG154&lt;AG235)</f>
        <v>0</v>
      </c>
    </row>
    <row r="155" spans="12:34">
      <c r="L155">
        <f t="shared" ref="L155:L168" si="64">+L154+1</f>
        <v>67</v>
      </c>
      <c r="M155" s="5" t="s">
        <v>27</v>
      </c>
      <c r="N155" s="5">
        <f t="shared" si="51"/>
        <v>1985</v>
      </c>
      <c r="O155" s="5" t="s">
        <v>42</v>
      </c>
      <c r="P155" s="36">
        <v>2711.1289314783935</v>
      </c>
      <c r="Q155" s="36">
        <v>268.3380382669805</v>
      </c>
      <c r="S155">
        <v>0.35132415167732722</v>
      </c>
      <c r="T155">
        <v>0.11311597312116238</v>
      </c>
      <c r="U155">
        <v>0.16516209043884622</v>
      </c>
      <c r="V155">
        <v>0.2027814907861489</v>
      </c>
      <c r="W155">
        <v>0.16761629397651584</v>
      </c>
      <c r="X155">
        <f t="shared" si="55"/>
        <v>1.0000000000000007</v>
      </c>
      <c r="Z155" s="10">
        <f t="shared" si="56"/>
        <v>2711.1289355968706</v>
      </c>
      <c r="AA155" s="34">
        <f t="shared" si="57"/>
        <v>268.33810301412541</v>
      </c>
      <c r="AC155" s="20">
        <f t="shared" si="59"/>
        <v>1.5191004010262077E-9</v>
      </c>
      <c r="AD155" s="20">
        <f t="shared" si="60"/>
        <v>2.4128947706536508E-7</v>
      </c>
      <c r="AE155" s="20">
        <f t="shared" si="58"/>
        <v>2.4280857746639128E-7</v>
      </c>
      <c r="AF155" s="36">
        <f t="shared" si="61"/>
        <v>6.4511521168810761E-4</v>
      </c>
      <c r="AG155" s="43">
        <f t="shared" si="62"/>
        <v>1.2018519616439516E-7</v>
      </c>
      <c r="AH155" t="b">
        <f t="shared" si="63"/>
        <v>0</v>
      </c>
    </row>
    <row r="156" spans="12:34">
      <c r="L156">
        <f t="shared" si="64"/>
        <v>68</v>
      </c>
      <c r="M156" s="5" t="s">
        <v>27</v>
      </c>
      <c r="N156" s="5">
        <f t="shared" si="51"/>
        <v>1996</v>
      </c>
      <c r="O156" s="5" t="s">
        <v>42</v>
      </c>
      <c r="P156" s="36">
        <v>2505.3944973097559</v>
      </c>
      <c r="Q156" s="36">
        <v>211.1993094359139</v>
      </c>
      <c r="S156">
        <v>0.1863465578358342</v>
      </c>
      <c r="T156">
        <v>0.58381481931589529</v>
      </c>
      <c r="U156">
        <v>0.18856258215305013</v>
      </c>
      <c r="V156">
        <v>2.0625349271039369E-2</v>
      </c>
      <c r="W156">
        <v>2.0650691424181137E-2</v>
      </c>
      <c r="X156">
        <f t="shared" si="55"/>
        <v>1</v>
      </c>
      <c r="Z156" s="10">
        <f t="shared" si="56"/>
        <v>2505.3943388518014</v>
      </c>
      <c r="AA156" s="34">
        <f t="shared" si="57"/>
        <v>211.19930730099185</v>
      </c>
      <c r="AC156" s="20">
        <f t="shared" si="59"/>
        <v>6.3246708092989934E-8</v>
      </c>
      <c r="AD156" s="20">
        <f t="shared" si="60"/>
        <v>1.0108565540178915E-8</v>
      </c>
      <c r="AE156" s="20">
        <f t="shared" si="58"/>
        <v>7.3355273633168849E-8</v>
      </c>
      <c r="AF156" s="36">
        <f t="shared" si="61"/>
        <v>1.7959368286710742E-4</v>
      </c>
      <c r="AG156" s="43">
        <f t="shared" si="62"/>
        <v>3.9073810130582452E-8</v>
      </c>
      <c r="AH156" t="b">
        <f t="shared" si="63"/>
        <v>0</v>
      </c>
    </row>
    <row r="157" spans="12:34">
      <c r="L157">
        <f t="shared" si="64"/>
        <v>69</v>
      </c>
      <c r="M157" s="5" t="s">
        <v>27</v>
      </c>
      <c r="N157" s="5">
        <f t="shared" si="51"/>
        <v>2003</v>
      </c>
      <c r="O157" s="5" t="s">
        <v>42</v>
      </c>
      <c r="P157" s="36">
        <v>4167.7869498173632</v>
      </c>
      <c r="Q157" s="36">
        <v>248.91400072456534</v>
      </c>
      <c r="S157">
        <v>0.53912105648699948</v>
      </c>
      <c r="T157">
        <v>0.14141341046916531</v>
      </c>
      <c r="U157">
        <v>6.8488204436034095E-2</v>
      </c>
      <c r="V157">
        <v>7.5371463379698925E-2</v>
      </c>
      <c r="W157">
        <v>0.1756058648035255</v>
      </c>
      <c r="X157">
        <f t="shared" si="55"/>
        <v>0.99999999957542329</v>
      </c>
      <c r="Z157" s="10">
        <f t="shared" si="56"/>
        <v>4167.7867617399797</v>
      </c>
      <c r="AA157" s="34">
        <f t="shared" si="57"/>
        <v>248.91393020831379</v>
      </c>
      <c r="AC157" s="20">
        <f t="shared" si="59"/>
        <v>4.5126438918963174E-8</v>
      </c>
      <c r="AD157" s="20">
        <f t="shared" si="60"/>
        <v>2.8329564161211351E-7</v>
      </c>
      <c r="AE157" s="20">
        <f t="shared" si="58"/>
        <v>3.2842208053107669E-7</v>
      </c>
      <c r="AF157" s="36">
        <f t="shared" si="61"/>
        <v>8.8618827381594658E-4</v>
      </c>
      <c r="AG157" s="43">
        <f t="shared" si="62"/>
        <v>1.336223825423312E-7</v>
      </c>
      <c r="AH157" t="b">
        <f t="shared" si="63"/>
        <v>0</v>
      </c>
    </row>
    <row r="158" spans="12:34">
      <c r="L158">
        <f t="shared" si="64"/>
        <v>70</v>
      </c>
      <c r="M158" s="6" t="s">
        <v>27</v>
      </c>
      <c r="N158" s="6">
        <f t="shared" ref="N158:N168" si="65">+N153</f>
        <v>2007</v>
      </c>
      <c r="O158" s="6" t="s">
        <v>42</v>
      </c>
      <c r="P158" s="36">
        <v>4167.7869498173632</v>
      </c>
      <c r="Q158" s="36">
        <v>248.91400072456534</v>
      </c>
      <c r="S158">
        <v>0.44239078647559832</v>
      </c>
      <c r="T158">
        <v>0.02</v>
      </c>
      <c r="U158">
        <v>0.02</v>
      </c>
      <c r="V158">
        <v>0.02</v>
      </c>
      <c r="W158">
        <v>0.49760921352440213</v>
      </c>
      <c r="X158">
        <f t="shared" si="55"/>
        <v>1.0000000000000004</v>
      </c>
      <c r="Z158" s="10">
        <f t="shared" si="56"/>
        <v>3418.8946740759166</v>
      </c>
      <c r="AA158" s="34">
        <f t="shared" si="57"/>
        <v>248.91395224588862</v>
      </c>
      <c r="AC158" s="20">
        <f t="shared" si="59"/>
        <v>0.17968583441489583</v>
      </c>
      <c r="AD158" s="20">
        <f t="shared" si="60"/>
        <v>1.9476074697433177E-7</v>
      </c>
      <c r="AE158" s="20">
        <f t="shared" si="58"/>
        <v>0.1796860291756428</v>
      </c>
      <c r="AF158" s="36">
        <f t="shared" si="61"/>
        <v>748.89275568034611</v>
      </c>
      <c r="AG158" s="43">
        <f t="shared" si="62"/>
        <v>0.12729467581741563</v>
      </c>
      <c r="AH158" t="b">
        <f t="shared" si="63"/>
        <v>0</v>
      </c>
    </row>
    <row r="159" spans="12:34">
      <c r="L159">
        <f t="shared" si="64"/>
        <v>71</v>
      </c>
      <c r="M159" s="5" t="s">
        <v>27</v>
      </c>
      <c r="N159" s="5">
        <f t="shared" si="65"/>
        <v>1975</v>
      </c>
      <c r="O159" s="5" t="s">
        <v>43</v>
      </c>
      <c r="P159" s="36">
        <v>3480.8867679420491</v>
      </c>
      <c r="Q159" s="36">
        <v>130.36145427373131</v>
      </c>
      <c r="S159">
        <v>0.02</v>
      </c>
      <c r="T159">
        <v>0.02</v>
      </c>
      <c r="U159">
        <v>0.02</v>
      </c>
      <c r="V159">
        <v>0.02</v>
      </c>
      <c r="W159">
        <v>0.92000000000000015</v>
      </c>
      <c r="X159">
        <f t="shared" si="55"/>
        <v>1.0000000000000002</v>
      </c>
      <c r="Z159" s="10">
        <f t="shared" si="56"/>
        <v>3602.372080000001</v>
      </c>
      <c r="AA159" s="34">
        <f t="shared" si="57"/>
        <v>126.01558600000003</v>
      </c>
      <c r="AC159" s="20">
        <f t="shared" si="59"/>
        <v>3.4900679096141918E-2</v>
      </c>
      <c r="AD159" s="20">
        <f t="shared" si="60"/>
        <v>3.3337064993198773E-2</v>
      </c>
      <c r="AE159" s="20">
        <f t="shared" si="58"/>
        <v>6.8237744089340691E-2</v>
      </c>
      <c r="AF159" s="36">
        <f t="shared" si="61"/>
        <v>164.5094079678916</v>
      </c>
      <c r="AG159" s="43">
        <f t="shared" si="62"/>
        <v>3.3919980434920248E-2</v>
      </c>
      <c r="AH159" t="b">
        <f t="shared" si="63"/>
        <v>1</v>
      </c>
    </row>
    <row r="160" spans="12:34">
      <c r="L160">
        <f t="shared" si="64"/>
        <v>72</v>
      </c>
      <c r="M160" s="5" t="s">
        <v>27</v>
      </c>
      <c r="N160" s="5">
        <f t="shared" si="65"/>
        <v>1985</v>
      </c>
      <c r="O160" s="5" t="s">
        <v>43</v>
      </c>
      <c r="P160" s="36">
        <v>3141.7083270422477</v>
      </c>
      <c r="Q160" s="36">
        <v>137.80067804495741</v>
      </c>
      <c r="S160">
        <v>0.02</v>
      </c>
      <c r="T160">
        <v>0.02</v>
      </c>
      <c r="U160">
        <v>0.02</v>
      </c>
      <c r="V160">
        <v>0.92000003644305806</v>
      </c>
      <c r="W160">
        <v>1.9999999999999987E-2</v>
      </c>
      <c r="X160">
        <f t="shared" si="55"/>
        <v>1.0000000364430581</v>
      </c>
      <c r="Z160" s="10">
        <f t="shared" si="56"/>
        <v>3509.9272061681263</v>
      </c>
      <c r="AA160" s="34">
        <f t="shared" si="57"/>
        <v>137.05493908344221</v>
      </c>
      <c r="AC160" s="20">
        <f t="shared" si="59"/>
        <v>0.11720339407590297</v>
      </c>
      <c r="AD160" s="20">
        <f t="shared" si="60"/>
        <v>5.4117220038054636E-3</v>
      </c>
      <c r="AE160" s="20">
        <f t="shared" si="58"/>
        <v>0.12261511607970843</v>
      </c>
      <c r="AF160" s="36">
        <f t="shared" si="61"/>
        <v>375.60169484487915</v>
      </c>
      <c r="AG160" s="43">
        <f t="shared" si="62"/>
        <v>7.7176774269510723E-2</v>
      </c>
      <c r="AH160" t="b">
        <f t="shared" si="63"/>
        <v>0</v>
      </c>
    </row>
    <row r="161" spans="11:34">
      <c r="L161">
        <f t="shared" si="64"/>
        <v>73</v>
      </c>
      <c r="M161" s="5" t="s">
        <v>27</v>
      </c>
      <c r="N161" s="5">
        <f t="shared" si="65"/>
        <v>1996</v>
      </c>
      <c r="O161" s="5" t="s">
        <v>43</v>
      </c>
      <c r="P161" s="36">
        <v>4097.3817351440266</v>
      </c>
      <c r="Q161" s="36">
        <v>113.53748560862611</v>
      </c>
      <c r="S161">
        <v>0.02</v>
      </c>
      <c r="T161">
        <v>0.02</v>
      </c>
      <c r="U161">
        <v>0.66771303026330997</v>
      </c>
      <c r="V161">
        <v>2.0000000000000018E-2</v>
      </c>
      <c r="W161">
        <v>0.27228697908676652</v>
      </c>
      <c r="X161">
        <f t="shared" si="55"/>
        <v>1.0000000093500765</v>
      </c>
      <c r="Z161" s="10">
        <f t="shared" si="56"/>
        <v>4097.381705099011</v>
      </c>
      <c r="AA161" s="34">
        <f t="shared" si="57"/>
        <v>110.01347094205741</v>
      </c>
      <c r="AC161" s="20">
        <f t="shared" si="59"/>
        <v>7.3327353078411761E-9</v>
      </c>
      <c r="AD161" s="20">
        <f t="shared" si="60"/>
        <v>3.1038336349250351E-2</v>
      </c>
      <c r="AE161" s="20">
        <f t="shared" si="58"/>
        <v>3.1038343681985658E-2</v>
      </c>
      <c r="AF161" s="36">
        <f t="shared" si="61"/>
        <v>34.887775244045756</v>
      </c>
      <c r="AG161" s="43">
        <f t="shared" si="62"/>
        <v>6.7266314260153648E-3</v>
      </c>
      <c r="AH161" t="b">
        <f t="shared" si="63"/>
        <v>0</v>
      </c>
    </row>
    <row r="162" spans="11:34">
      <c r="L162">
        <f t="shared" si="64"/>
        <v>74</v>
      </c>
      <c r="M162" s="5" t="s">
        <v>27</v>
      </c>
      <c r="N162" s="5">
        <f t="shared" si="65"/>
        <v>2003</v>
      </c>
      <c r="O162" s="5" t="s">
        <v>43</v>
      </c>
      <c r="P162" s="36">
        <v>4357.320847450751</v>
      </c>
      <c r="Q162" s="36">
        <v>136.86364866697232</v>
      </c>
      <c r="S162">
        <v>2.0165649447372511E-2</v>
      </c>
      <c r="T162">
        <v>0.54847620722189472</v>
      </c>
      <c r="U162">
        <v>2.0651657030153363E-2</v>
      </c>
      <c r="V162">
        <v>0.15551759151874942</v>
      </c>
      <c r="W162">
        <v>0.2551889061730872</v>
      </c>
      <c r="X162">
        <f t="shared" si="55"/>
        <v>1.0000000113912573</v>
      </c>
      <c r="Z162" s="10">
        <f t="shared" si="56"/>
        <v>4357.32081886782</v>
      </c>
      <c r="AA162" s="34">
        <f t="shared" si="57"/>
        <v>126.60350606862501</v>
      </c>
      <c r="AC162" s="20">
        <f t="shared" si="59"/>
        <v>6.5597489662394537E-9</v>
      </c>
      <c r="AD162" s="20">
        <f t="shared" si="60"/>
        <v>7.4966163026335186E-2</v>
      </c>
      <c r="AE162" s="20">
        <f t="shared" si="58"/>
        <v>7.4966169586084153E-2</v>
      </c>
      <c r="AF162" s="36">
        <f t="shared" si="61"/>
        <v>101.57544030656943</v>
      </c>
      <c r="AG162" s="43">
        <f t="shared" si="62"/>
        <v>1.8103894567529505E-2</v>
      </c>
      <c r="AH162" t="b">
        <f t="shared" si="63"/>
        <v>0</v>
      </c>
    </row>
    <row r="163" spans="11:34">
      <c r="L163">
        <f t="shared" si="64"/>
        <v>75</v>
      </c>
      <c r="M163" s="6" t="s">
        <v>27</v>
      </c>
      <c r="N163" s="6">
        <f t="shared" si="65"/>
        <v>2007</v>
      </c>
      <c r="O163" s="6" t="s">
        <v>43</v>
      </c>
      <c r="P163" s="36">
        <v>4357.320847450751</v>
      </c>
      <c r="Q163" s="36">
        <v>136.86364866697232</v>
      </c>
      <c r="S163">
        <v>0.44138573453348873</v>
      </c>
      <c r="T163">
        <v>0.20492664990720702</v>
      </c>
      <c r="U163">
        <v>0.20142927698502386</v>
      </c>
      <c r="V163">
        <v>2.0001513993291864E-2</v>
      </c>
      <c r="W163">
        <v>0.13225682458098859</v>
      </c>
      <c r="X163">
        <f t="shared" si="55"/>
        <v>1</v>
      </c>
      <c r="Z163" s="10">
        <f t="shared" si="56"/>
        <v>4357.3206281614675</v>
      </c>
      <c r="AA163" s="34">
        <f t="shared" si="57"/>
        <v>113.11677728337222</v>
      </c>
      <c r="AC163" s="20">
        <f t="shared" si="59"/>
        <v>5.0326632194952481E-8</v>
      </c>
      <c r="AD163" s="20">
        <f t="shared" si="60"/>
        <v>0.1735075136085471</v>
      </c>
      <c r="AE163" s="20">
        <f t="shared" si="58"/>
        <v>0.1735075639351793</v>
      </c>
      <c r="AF163" s="36">
        <f t="shared" si="61"/>
        <v>235.09424598692453</v>
      </c>
      <c r="AG163" s="43">
        <f t="shared" si="62"/>
        <v>4.2922523384767285E-2</v>
      </c>
      <c r="AH163" t="b">
        <f t="shared" si="63"/>
        <v>0</v>
      </c>
    </row>
    <row r="164" spans="11:34">
      <c r="L164">
        <f t="shared" si="64"/>
        <v>76</v>
      </c>
      <c r="M164" s="5" t="s">
        <v>27</v>
      </c>
      <c r="N164" s="5">
        <f t="shared" si="65"/>
        <v>1975</v>
      </c>
      <c r="O164" s="5" t="s">
        <v>44</v>
      </c>
      <c r="P164" s="36">
        <v>975.65116296237932</v>
      </c>
      <c r="Q164" s="36">
        <v>379.41669655301331</v>
      </c>
      <c r="S164">
        <v>0.52181713484549164</v>
      </c>
      <c r="T164">
        <v>0.02</v>
      </c>
      <c r="U164">
        <v>3.2461155043193191E-2</v>
      </c>
      <c r="V164">
        <v>0.02</v>
      </c>
      <c r="W164">
        <v>0.40572171111722316</v>
      </c>
      <c r="X164">
        <f t="shared" si="55"/>
        <v>1.000000001005908</v>
      </c>
      <c r="Z164" s="10">
        <f t="shared" si="56"/>
        <v>975.65117820552314</v>
      </c>
      <c r="AA164" s="34">
        <f t="shared" si="57"/>
        <v>429.13844800623235</v>
      </c>
      <c r="AC164" s="20">
        <f t="shared" si="59"/>
        <v>1.5623559335153914E-8</v>
      </c>
      <c r="AD164" s="20">
        <f t="shared" si="60"/>
        <v>0.13104787402594376</v>
      </c>
      <c r="AE164" s="20">
        <f t="shared" si="58"/>
        <v>0.13104788964950309</v>
      </c>
      <c r="AF164" s="36">
        <f t="shared" si="61"/>
        <v>492.24535463001234</v>
      </c>
      <c r="AG164" s="43">
        <f t="shared" si="62"/>
        <v>9.4225474099983053E-2</v>
      </c>
      <c r="AH164" t="b">
        <f t="shared" si="63"/>
        <v>0</v>
      </c>
    </row>
    <row r="165" spans="11:34">
      <c r="L165">
        <f t="shared" si="64"/>
        <v>77</v>
      </c>
      <c r="M165" s="5" t="s">
        <v>27</v>
      </c>
      <c r="N165" s="5">
        <f t="shared" si="65"/>
        <v>1985</v>
      </c>
      <c r="O165" s="5" t="s">
        <v>44</v>
      </c>
      <c r="P165" s="36">
        <v>774.1599619321513</v>
      </c>
      <c r="Q165" s="36">
        <v>488.18827505517521</v>
      </c>
      <c r="S165">
        <v>0.11153868159592431</v>
      </c>
      <c r="T165">
        <v>0.23433697545148646</v>
      </c>
      <c r="U165">
        <v>0.21800285354411725</v>
      </c>
      <c r="V165">
        <v>0.21206306454472368</v>
      </c>
      <c r="W165">
        <v>0.22405842523416697</v>
      </c>
      <c r="X165">
        <f t="shared" si="55"/>
        <v>1.0000000003704188</v>
      </c>
      <c r="Z165" s="10">
        <f t="shared" si="56"/>
        <v>774.19349556134728</v>
      </c>
      <c r="AA165" s="34">
        <f t="shared" si="57"/>
        <v>488.18822285872426</v>
      </c>
      <c r="AC165" s="20">
        <f t="shared" si="59"/>
        <v>4.3316150207806103E-5</v>
      </c>
      <c r="AD165" s="20">
        <f t="shared" si="60"/>
        <v>1.0691869023471412E-7</v>
      </c>
      <c r="AE165" s="20">
        <f t="shared" si="58"/>
        <v>4.3423068898040817E-5</v>
      </c>
      <c r="AF165" s="36">
        <f t="shared" si="61"/>
        <v>3.4050374060393553E-2</v>
      </c>
      <c r="AG165" s="43">
        <f t="shared" si="62"/>
        <v>6.0725546655588582E-6</v>
      </c>
      <c r="AH165" t="b">
        <f t="shared" si="63"/>
        <v>0</v>
      </c>
    </row>
    <row r="166" spans="11:34">
      <c r="L166">
        <f t="shared" si="64"/>
        <v>78</v>
      </c>
      <c r="M166" s="5" t="s">
        <v>27</v>
      </c>
      <c r="N166" s="5">
        <f t="shared" si="65"/>
        <v>1996</v>
      </c>
      <c r="O166" s="5" t="s">
        <v>44</v>
      </c>
      <c r="P166" s="36">
        <v>902.05634352238212</v>
      </c>
      <c r="Q166" s="36">
        <v>236.70352099727239</v>
      </c>
      <c r="S166">
        <v>0.02</v>
      </c>
      <c r="T166">
        <v>0.58471531038166669</v>
      </c>
      <c r="U166">
        <v>0.2115689306661597</v>
      </c>
      <c r="V166">
        <v>9.3710746332956299E-2</v>
      </c>
      <c r="W166">
        <v>9.0005020311800521E-2</v>
      </c>
      <c r="X166">
        <f t="shared" si="55"/>
        <v>1.0000000076925832</v>
      </c>
      <c r="Z166" s="10">
        <f t="shared" si="56"/>
        <v>901.99087707295791</v>
      </c>
      <c r="AA166" s="34">
        <f t="shared" si="57"/>
        <v>236.70352099212107</v>
      </c>
      <c r="AC166" s="20">
        <f t="shared" si="59"/>
        <v>7.2574678837256101E-5</v>
      </c>
      <c r="AD166" s="20">
        <f t="shared" si="60"/>
        <v>2.1762702751004781E-11</v>
      </c>
      <c r="AE166" s="20">
        <f t="shared" si="58"/>
        <v>7.2574700599958852E-5</v>
      </c>
      <c r="AF166" s="36">
        <f t="shared" si="61"/>
        <v>6.5466500422286342E-2</v>
      </c>
      <c r="AG166" s="43">
        <f t="shared" si="62"/>
        <v>2.0172364994805514E-5</v>
      </c>
      <c r="AH166" t="b">
        <f t="shared" si="63"/>
        <v>0</v>
      </c>
    </row>
    <row r="167" spans="11:34">
      <c r="L167">
        <f t="shared" si="64"/>
        <v>79</v>
      </c>
      <c r="M167" s="5" t="s">
        <v>27</v>
      </c>
      <c r="N167" s="5">
        <f t="shared" si="65"/>
        <v>2003</v>
      </c>
      <c r="O167" s="5" t="s">
        <v>44</v>
      </c>
      <c r="P167" s="36">
        <v>437.13086085140009</v>
      </c>
      <c r="Q167" s="36">
        <v>236.70352099727239</v>
      </c>
      <c r="S167">
        <v>2.0245956816319584E-2</v>
      </c>
      <c r="T167">
        <v>5.2873523375999779E-2</v>
      </c>
      <c r="U167">
        <v>0.71318038842206477</v>
      </c>
      <c r="V167">
        <v>2.4718494361607911E-2</v>
      </c>
      <c r="W167">
        <v>0.18898163583671659</v>
      </c>
      <c r="X167">
        <f t="shared" si="55"/>
        <v>0.99999999881270862</v>
      </c>
      <c r="Z167" s="10">
        <f t="shared" si="56"/>
        <v>437.13086085350761</v>
      </c>
      <c r="AA167" s="34">
        <f t="shared" si="57"/>
        <v>236.70343506047007</v>
      </c>
      <c r="AC167" s="20">
        <f t="shared" si="59"/>
        <v>4.8212545067372048E-12</v>
      </c>
      <c r="AD167" s="20">
        <f t="shared" si="60"/>
        <v>3.6305671313741072E-7</v>
      </c>
      <c r="AE167" s="20">
        <f t="shared" si="58"/>
        <v>3.6306153439191746E-7</v>
      </c>
      <c r="AF167" s="36">
        <f t="shared" si="61"/>
        <v>8.5077645050830604E-4</v>
      </c>
      <c r="AG167" s="43">
        <f t="shared" si="62"/>
        <v>3.0598022687051536E-7</v>
      </c>
      <c r="AH167" t="b">
        <f t="shared" si="63"/>
        <v>1</v>
      </c>
    </row>
    <row r="168" spans="11:34">
      <c r="L168">
        <f t="shared" si="64"/>
        <v>80</v>
      </c>
      <c r="M168" s="6" t="s">
        <v>27</v>
      </c>
      <c r="N168" s="6">
        <f t="shared" si="65"/>
        <v>2007</v>
      </c>
      <c r="O168" s="6" t="s">
        <v>44</v>
      </c>
      <c r="P168" s="36">
        <v>437.13086085140009</v>
      </c>
      <c r="Q168" s="36">
        <v>236.70352099727239</v>
      </c>
      <c r="S168">
        <v>2.1652084569306985E-2</v>
      </c>
      <c r="T168">
        <v>0.39458777392807159</v>
      </c>
      <c r="U168">
        <v>0.52508927058429233</v>
      </c>
      <c r="V168">
        <v>3.8671845759610232E-2</v>
      </c>
      <c r="W168">
        <v>0.02</v>
      </c>
      <c r="X168">
        <f t="shared" si="55"/>
        <v>1.0000009748412813</v>
      </c>
      <c r="Z168" s="10">
        <f t="shared" si="56"/>
        <v>437.13175400094809</v>
      </c>
      <c r="AA168" s="34">
        <f t="shared" si="57"/>
        <v>236.70352098571988</v>
      </c>
      <c r="AC168" s="20">
        <f t="shared" si="59"/>
        <v>2.0432086316191089E-6</v>
      </c>
      <c r="AD168" s="20">
        <f t="shared" si="60"/>
        <v>4.8805848251731732E-11</v>
      </c>
      <c r="AE168" s="20">
        <f t="shared" si="58"/>
        <v>2.0432574374673607E-6</v>
      </c>
      <c r="AF168" s="36">
        <f t="shared" si="61"/>
        <v>8.9326391790791606E-4</v>
      </c>
      <c r="AG168" s="43">
        <f t="shared" si="62"/>
        <v>3.2126056695412909E-7</v>
      </c>
      <c r="AH168" t="b">
        <f t="shared" si="63"/>
        <v>0</v>
      </c>
    </row>
    <row r="170" spans="11:34">
      <c r="K170" s="38" t="s">
        <v>75</v>
      </c>
      <c r="L170">
        <v>1</v>
      </c>
      <c r="M170" s="5" t="s">
        <v>27</v>
      </c>
      <c r="N170" s="7">
        <v>1975</v>
      </c>
      <c r="O170" s="5" t="s">
        <v>28</v>
      </c>
      <c r="P170" s="36">
        <v>67.388960721983892</v>
      </c>
      <c r="Q170" s="36">
        <v>337.80828892835268</v>
      </c>
      <c r="S170">
        <v>0.54045021418826833</v>
      </c>
      <c r="T170">
        <v>0.17348212642703664</v>
      </c>
      <c r="U170">
        <v>9.3093228290551555E-2</v>
      </c>
      <c r="V170">
        <v>8.7892973419864975E-2</v>
      </c>
      <c r="W170">
        <v>0.1050814576742783</v>
      </c>
      <c r="X170">
        <f t="shared" si="55"/>
        <v>0.99999999999999989</v>
      </c>
      <c r="Z170" s="37">
        <f t="shared" ref="Z170:Z201" si="66">SUMPRODUCT(E6:I6,S170:W170)</f>
        <v>0</v>
      </c>
      <c r="AA170" s="39">
        <f t="shared" ref="AA170:AA201" si="67">SUMPRODUCT(J6:N6,S170:W170)</f>
        <v>337.80828579491526</v>
      </c>
      <c r="AC170" s="20">
        <f>ABS(1-IFERROR(Z170/P170,0))</f>
        <v>1</v>
      </c>
      <c r="AD170" s="20">
        <f>ABS(1-AA170/Q170)</f>
        <v>9.2757860281622584E-9</v>
      </c>
      <c r="AE170" s="20">
        <f t="shared" ref="AE170:AE201" si="68">+AC170+AD170</f>
        <v>1.0000000092757859</v>
      </c>
      <c r="AF170" s="36">
        <f>ABS(P170-Z170)+ABS(Q170-AA170)*9.9</f>
        <v>67.388991743014316</v>
      </c>
      <c r="AG170" s="43">
        <f t="shared" si="62"/>
        <v>2.0150390470479094E-2</v>
      </c>
    </row>
    <row r="171" spans="11:34">
      <c r="K171" s="38" t="s">
        <v>78</v>
      </c>
      <c r="L171">
        <f>+L170+1</f>
        <v>2</v>
      </c>
      <c r="M171" s="5" t="s">
        <v>27</v>
      </c>
      <c r="N171" s="7">
        <v>1985</v>
      </c>
      <c r="O171" s="5" t="s">
        <v>28</v>
      </c>
      <c r="P171" s="36">
        <v>0</v>
      </c>
      <c r="Q171" s="36">
        <v>337.80828892835268</v>
      </c>
      <c r="S171">
        <v>0.30050806439698818</v>
      </c>
      <c r="T171">
        <v>0.1669724325512888</v>
      </c>
      <c r="U171">
        <v>0.16325604476078392</v>
      </c>
      <c r="V171">
        <v>0.19273841594890315</v>
      </c>
      <c r="W171">
        <v>0.17652504234203631</v>
      </c>
      <c r="X171">
        <f t="shared" si="55"/>
        <v>1.0000000000000004</v>
      </c>
      <c r="Z171" s="37">
        <f t="shared" si="66"/>
        <v>0</v>
      </c>
      <c r="AA171" s="39">
        <f t="shared" si="67"/>
        <v>337.80828802302381</v>
      </c>
      <c r="AC171" s="20">
        <f t="shared" ref="AC171:AC234" si="69">ABS(1-IFERROR(Z171/P171,0))</f>
        <v>1</v>
      </c>
      <c r="AD171" s="20">
        <f t="shared" ref="AD171:AD234" si="70">ABS(1-AA171/Q171)</f>
        <v>2.6800078822830642E-9</v>
      </c>
      <c r="AE171" s="20">
        <f t="shared" si="68"/>
        <v>1.0000000026800078</v>
      </c>
      <c r="AF171" s="36">
        <f t="shared" ref="AF171:AF234" si="71">ABS(P171-Z171)+ABS(Q171-AA171)*9.9</f>
        <v>8.9627558622851208E-6</v>
      </c>
      <c r="AG171" s="43">
        <f t="shared" si="62"/>
        <v>2.6800078833962504E-9</v>
      </c>
    </row>
    <row r="172" spans="11:34">
      <c r="K172" s="38" t="s">
        <v>77</v>
      </c>
      <c r="L172">
        <f t="shared" ref="L172:L235" si="72">+L171+1</f>
        <v>3</v>
      </c>
      <c r="M172" s="5" t="s">
        <v>27</v>
      </c>
      <c r="N172" s="7">
        <v>1996</v>
      </c>
      <c r="O172" s="5" t="s">
        <v>28</v>
      </c>
      <c r="P172" s="36">
        <v>0</v>
      </c>
      <c r="Q172" s="36">
        <v>251.33116770532621</v>
      </c>
      <c r="S172">
        <v>0.46192933254360791</v>
      </c>
      <c r="T172">
        <v>0.11968975534464057</v>
      </c>
      <c r="U172">
        <v>0.18334967642877054</v>
      </c>
      <c r="V172">
        <v>0.12143243139583276</v>
      </c>
      <c r="W172">
        <v>0.11359880428714818</v>
      </c>
      <c r="X172">
        <f t="shared" si="55"/>
        <v>0.99999999999999989</v>
      </c>
      <c r="Z172" s="37">
        <f t="shared" si="66"/>
        <v>0</v>
      </c>
      <c r="AA172" s="39">
        <f t="shared" si="67"/>
        <v>251.33116701144752</v>
      </c>
      <c r="AC172" s="20">
        <f t="shared" si="69"/>
        <v>1</v>
      </c>
      <c r="AD172" s="20">
        <f t="shared" si="70"/>
        <v>2.7608143549073816E-9</v>
      </c>
      <c r="AE172" s="20">
        <f t="shared" si="68"/>
        <v>1.0000000027608142</v>
      </c>
      <c r="AF172" s="36">
        <f t="shared" si="71"/>
        <v>6.8693990272095108E-6</v>
      </c>
      <c r="AG172" s="43">
        <f t="shared" si="62"/>
        <v>2.760814338579496E-9</v>
      </c>
    </row>
    <row r="173" spans="11:34">
      <c r="L173">
        <f t="shared" si="72"/>
        <v>4</v>
      </c>
      <c r="M173" s="5" t="s">
        <v>27</v>
      </c>
      <c r="N173" s="7">
        <v>2003</v>
      </c>
      <c r="O173" s="5" t="s">
        <v>28</v>
      </c>
      <c r="P173" s="36">
        <v>0</v>
      </c>
      <c r="Q173" s="36">
        <v>251.33116770532621</v>
      </c>
      <c r="S173">
        <v>0.40930285815672163</v>
      </c>
      <c r="T173">
        <v>0.11970338897851905</v>
      </c>
      <c r="U173">
        <v>0.18454284683538635</v>
      </c>
      <c r="V173">
        <v>0.1494849175363899</v>
      </c>
      <c r="W173">
        <v>0.13696598849298333</v>
      </c>
      <c r="X173">
        <f t="shared" si="55"/>
        <v>1.0000000000000002</v>
      </c>
      <c r="Z173" s="37">
        <f t="shared" si="66"/>
        <v>0</v>
      </c>
      <c r="AA173" s="39">
        <f t="shared" si="67"/>
        <v>251.33115641750987</v>
      </c>
      <c r="AC173" s="20">
        <f t="shared" si="69"/>
        <v>1</v>
      </c>
      <c r="AD173" s="20">
        <f t="shared" si="70"/>
        <v>4.4912123020601769E-8</v>
      </c>
      <c r="AE173" s="20">
        <f t="shared" si="68"/>
        <v>1.0000000449121229</v>
      </c>
      <c r="AF173" s="36">
        <f t="shared" si="71"/>
        <v>1.1174938171620852E-4</v>
      </c>
      <c r="AG173" s="43">
        <f t="shared" si="62"/>
        <v>4.4912125085754597E-8</v>
      </c>
    </row>
    <row r="174" spans="11:34">
      <c r="L174">
        <f t="shared" si="72"/>
        <v>5</v>
      </c>
      <c r="M174" s="6" t="s">
        <v>27</v>
      </c>
      <c r="N174" s="6">
        <v>2007</v>
      </c>
      <c r="O174" s="6" t="s">
        <v>28</v>
      </c>
      <c r="P174" s="36">
        <v>0</v>
      </c>
      <c r="Q174" s="36">
        <v>251.33116770532621</v>
      </c>
      <c r="S174">
        <v>0.44267893677263892</v>
      </c>
      <c r="T174">
        <v>0.11644798609284555</v>
      </c>
      <c r="U174">
        <v>0.22136982655616111</v>
      </c>
      <c r="V174">
        <v>0.11346962391479679</v>
      </c>
      <c r="W174">
        <v>0.1060336266635576</v>
      </c>
      <c r="X174">
        <f t="shared" si="55"/>
        <v>1</v>
      </c>
      <c r="Z174" s="37">
        <f t="shared" si="66"/>
        <v>0</v>
      </c>
      <c r="AA174" s="41">
        <f t="shared" si="67"/>
        <v>251.33110988339328</v>
      </c>
      <c r="AC174" s="20">
        <f t="shared" si="69"/>
        <v>1</v>
      </c>
      <c r="AD174" s="20">
        <f t="shared" si="70"/>
        <v>2.3006272342751544E-7</v>
      </c>
      <c r="AE174" s="20">
        <f t="shared" si="68"/>
        <v>1.0000002300627235</v>
      </c>
      <c r="AF174" s="36">
        <f t="shared" si="71"/>
        <v>5.7243713597756598E-4</v>
      </c>
      <c r="AG174" s="43">
        <f t="shared" si="62"/>
        <v>2.3006277636641851E-7</v>
      </c>
    </row>
    <row r="175" spans="11:34">
      <c r="L175">
        <f t="shared" si="72"/>
        <v>6</v>
      </c>
      <c r="M175" s="5" t="s">
        <v>27</v>
      </c>
      <c r="N175" s="5">
        <v>1975</v>
      </c>
      <c r="O175" s="5" t="s">
        <v>30</v>
      </c>
      <c r="P175" s="36">
        <v>428.71017813844622</v>
      </c>
      <c r="Q175" s="36">
        <v>315.33926397057689</v>
      </c>
      <c r="S175">
        <v>0.5183616189890673</v>
      </c>
      <c r="T175">
        <v>0.1566463798725479</v>
      </c>
      <c r="U175">
        <v>0.10087348105927862</v>
      </c>
      <c r="V175">
        <v>2.0392845127632696E-2</v>
      </c>
      <c r="W175">
        <v>0.20372567495147376</v>
      </c>
      <c r="X175">
        <f t="shared" si="55"/>
        <v>1.0000000000000004</v>
      </c>
      <c r="Z175" s="37">
        <f t="shared" si="66"/>
        <v>373.72045737723892</v>
      </c>
      <c r="AA175" s="39">
        <f t="shared" si="67"/>
        <v>315.33926396999755</v>
      </c>
      <c r="AC175" s="20">
        <f t="shared" si="69"/>
        <v>0.12826782186507624</v>
      </c>
      <c r="AD175" s="20">
        <f t="shared" si="70"/>
        <v>1.837197061149709E-12</v>
      </c>
      <c r="AE175" s="20">
        <f t="shared" si="68"/>
        <v>0.12826782186691343</v>
      </c>
      <c r="AF175" s="36">
        <f t="shared" si="71"/>
        <v>54.989720766942852</v>
      </c>
      <c r="AG175" s="43">
        <f t="shared" si="62"/>
        <v>1.5731218800071476E-2</v>
      </c>
    </row>
    <row r="176" spans="11:34">
      <c r="L176">
        <f t="shared" si="72"/>
        <v>7</v>
      </c>
      <c r="M176" s="5" t="s">
        <v>27</v>
      </c>
      <c r="N176" s="5">
        <v>1985</v>
      </c>
      <c r="O176" s="5" t="s">
        <v>30</v>
      </c>
      <c r="P176" s="36">
        <v>434.0449347460343</v>
      </c>
      <c r="Q176" s="36">
        <v>349.19819664531559</v>
      </c>
      <c r="S176">
        <v>1.9999999999999997E-2</v>
      </c>
      <c r="T176">
        <v>1.9999999999999997E-2</v>
      </c>
      <c r="U176">
        <v>0.83889264125458374</v>
      </c>
      <c r="V176">
        <v>1.9999999999999997E-2</v>
      </c>
      <c r="W176">
        <v>0.10110735874541621</v>
      </c>
      <c r="X176">
        <f t="shared" si="55"/>
        <v>1</v>
      </c>
      <c r="Z176" s="37">
        <f t="shared" si="66"/>
        <v>434.04480660282553</v>
      </c>
      <c r="AA176" s="39">
        <f t="shared" si="67"/>
        <v>327.18772517062115</v>
      </c>
      <c r="AC176" s="20">
        <f t="shared" si="69"/>
        <v>2.9523028266531526E-7</v>
      </c>
      <c r="AD176" s="20">
        <f t="shared" si="70"/>
        <v>6.3031458026258647E-2</v>
      </c>
      <c r="AE176" s="20">
        <f t="shared" si="68"/>
        <v>6.3031753256541312E-2</v>
      </c>
      <c r="AF176" s="36">
        <f t="shared" si="71"/>
        <v>217.90379574268374</v>
      </c>
      <c r="AG176" s="43">
        <f t="shared" si="62"/>
        <v>5.9322552766284412E-2</v>
      </c>
    </row>
    <row r="177" spans="12:33">
      <c r="L177">
        <f t="shared" si="72"/>
        <v>8</v>
      </c>
      <c r="M177" s="5" t="s">
        <v>27</v>
      </c>
      <c r="N177" s="5">
        <v>1996</v>
      </c>
      <c r="O177" s="5" t="s">
        <v>30</v>
      </c>
      <c r="P177" s="36">
        <v>527.34752598059174</v>
      </c>
      <c r="Q177" s="36">
        <v>252.03876766225218</v>
      </c>
      <c r="S177">
        <v>0.26962360294080229</v>
      </c>
      <c r="T177">
        <v>0.29942293998328801</v>
      </c>
      <c r="U177">
        <v>0.19007221893360146</v>
      </c>
      <c r="V177">
        <v>7.2574612485848525E-2</v>
      </c>
      <c r="W177">
        <v>0.16830662565645979</v>
      </c>
      <c r="X177">
        <f t="shared" si="55"/>
        <v>1</v>
      </c>
      <c r="Z177" s="37">
        <f t="shared" si="66"/>
        <v>527.34749538164112</v>
      </c>
      <c r="AA177" s="39">
        <f t="shared" si="67"/>
        <v>252.0385587819429</v>
      </c>
      <c r="AC177" s="20">
        <f t="shared" si="69"/>
        <v>5.8024261284650436E-8</v>
      </c>
      <c r="AD177" s="20">
        <f t="shared" si="70"/>
        <v>8.2876261942033125E-7</v>
      </c>
      <c r="AE177" s="20">
        <f t="shared" si="68"/>
        <v>8.8678688070498168E-7</v>
      </c>
      <c r="AF177" s="36">
        <f t="shared" si="71"/>
        <v>2.0985140125617365E-3</v>
      </c>
      <c r="AG177" s="43">
        <f t="shared" si="62"/>
        <v>6.9429072632010211E-7</v>
      </c>
    </row>
    <row r="178" spans="12:33">
      <c r="L178">
        <f t="shared" si="72"/>
        <v>9</v>
      </c>
      <c r="M178" s="5" t="s">
        <v>27</v>
      </c>
      <c r="N178" s="5">
        <v>2003</v>
      </c>
      <c r="O178" s="5" t="s">
        <v>30</v>
      </c>
      <c r="P178" s="36">
        <v>504.28687321700227</v>
      </c>
      <c r="Q178" s="36">
        <v>289.44876444514381</v>
      </c>
      <c r="S178">
        <v>0.37763642315008544</v>
      </c>
      <c r="T178">
        <v>0.5623625462356272</v>
      </c>
      <c r="U178">
        <v>2.0000528799185478E-2</v>
      </c>
      <c r="V178">
        <v>2.0000501815101983E-2</v>
      </c>
      <c r="W178">
        <v>1.9999999999999997E-2</v>
      </c>
      <c r="X178">
        <f t="shared" si="55"/>
        <v>1</v>
      </c>
      <c r="Z178" s="37">
        <f t="shared" si="66"/>
        <v>496.17643737793139</v>
      </c>
      <c r="AA178" s="39">
        <f t="shared" si="67"/>
        <v>289.44876400911227</v>
      </c>
      <c r="AC178" s="20">
        <f t="shared" si="69"/>
        <v>1.6082980283289694E-2</v>
      </c>
      <c r="AD178" s="20">
        <f t="shared" si="70"/>
        <v>1.5064204328396613E-9</v>
      </c>
      <c r="AE178" s="20">
        <f t="shared" si="68"/>
        <v>1.6082981789710127E-2</v>
      </c>
      <c r="AF178" s="36">
        <f t="shared" si="71"/>
        <v>8.1104401557831345</v>
      </c>
      <c r="AG178" s="43">
        <f t="shared" si="62"/>
        <v>2.4125870338028671E-3</v>
      </c>
    </row>
    <row r="179" spans="12:33">
      <c r="L179">
        <f t="shared" si="72"/>
        <v>10</v>
      </c>
      <c r="M179" s="6" t="s">
        <v>27</v>
      </c>
      <c r="N179" s="6">
        <v>2007</v>
      </c>
      <c r="O179" s="6" t="s">
        <v>30</v>
      </c>
      <c r="P179" s="36">
        <v>504.28687321700227</v>
      </c>
      <c r="Q179" s="36">
        <v>289.44876444514381</v>
      </c>
      <c r="S179">
        <v>0.39851312331318844</v>
      </c>
      <c r="T179">
        <v>0.24047141624460011</v>
      </c>
      <c r="U179">
        <v>9.9331502833303165E-2</v>
      </c>
      <c r="V179">
        <v>9.233993834970744E-2</v>
      </c>
      <c r="W179">
        <v>0.1693440192592012</v>
      </c>
      <c r="X179">
        <f t="shared" si="55"/>
        <v>1.0000000000000004</v>
      </c>
      <c r="Z179" s="37">
        <f t="shared" si="66"/>
        <v>504.28677449242889</v>
      </c>
      <c r="AA179" s="39">
        <f t="shared" si="67"/>
        <v>289.44876439875713</v>
      </c>
      <c r="AC179" s="20">
        <f t="shared" si="69"/>
        <v>1.9577065879516908E-7</v>
      </c>
      <c r="AD179" s="20">
        <f t="shared" si="70"/>
        <v>1.6025869520319702E-10</v>
      </c>
      <c r="AE179" s="20">
        <f t="shared" si="68"/>
        <v>1.9593091749037228E-7</v>
      </c>
      <c r="AF179" s="36">
        <f t="shared" si="71"/>
        <v>9.9183801449953537E-5</v>
      </c>
      <c r="AG179" s="43">
        <f t="shared" si="62"/>
        <v>2.9432883833615746E-8</v>
      </c>
    </row>
    <row r="180" spans="12:33">
      <c r="L180">
        <f t="shared" si="72"/>
        <v>11</v>
      </c>
      <c r="M180" s="5" t="s">
        <v>27</v>
      </c>
      <c r="N180" s="5">
        <v>1975</v>
      </c>
      <c r="O180" s="5" t="s">
        <v>31</v>
      </c>
      <c r="P180" s="36">
        <v>160.63163852649492</v>
      </c>
      <c r="Q180" s="36">
        <v>283.49640837030171</v>
      </c>
      <c r="S180">
        <v>0.21413921360745003</v>
      </c>
      <c r="T180">
        <v>0.30314985158430341</v>
      </c>
      <c r="U180">
        <v>2.0000090053925057E-2</v>
      </c>
      <c r="V180">
        <v>0.24196750739847162</v>
      </c>
      <c r="W180">
        <v>0.22074333735585011</v>
      </c>
      <c r="X180">
        <f t="shared" si="55"/>
        <v>1.0000000000000002</v>
      </c>
      <c r="Z180" s="37">
        <f t="shared" si="66"/>
        <v>144.73550316427099</v>
      </c>
      <c r="AA180" s="39">
        <f t="shared" si="67"/>
        <v>283.49640836839251</v>
      </c>
      <c r="AC180" s="20">
        <f t="shared" si="69"/>
        <v>9.8960176886958573E-2</v>
      </c>
      <c r="AD180" s="20">
        <f t="shared" si="70"/>
        <v>6.7345018450737371E-12</v>
      </c>
      <c r="AE180" s="20">
        <f t="shared" si="68"/>
        <v>9.8960176893693075E-2</v>
      </c>
      <c r="AF180" s="36">
        <f t="shared" si="71"/>
        <v>15.89613538112501</v>
      </c>
      <c r="AG180" s="43">
        <f t="shared" si="62"/>
        <v>5.3860557615704168E-3</v>
      </c>
    </row>
    <row r="181" spans="12:33">
      <c r="L181">
        <f t="shared" si="72"/>
        <v>12</v>
      </c>
      <c r="M181" s="5" t="s">
        <v>27</v>
      </c>
      <c r="N181" s="5">
        <v>1985</v>
      </c>
      <c r="O181" s="5" t="s">
        <v>31</v>
      </c>
      <c r="P181" s="36">
        <v>174.32533335385196</v>
      </c>
      <c r="Q181" s="36">
        <v>302.6211684448848</v>
      </c>
      <c r="S181">
        <v>0.32737358178649334</v>
      </c>
      <c r="T181">
        <v>0.17065956567443696</v>
      </c>
      <c r="U181">
        <v>0.15060490198767615</v>
      </c>
      <c r="V181">
        <v>0.18088685075531574</v>
      </c>
      <c r="W181">
        <v>0.17047509979607789</v>
      </c>
      <c r="X181">
        <f t="shared" si="55"/>
        <v>1</v>
      </c>
      <c r="Z181" s="37">
        <f t="shared" si="66"/>
        <v>141.19217973321588</v>
      </c>
      <c r="AA181" s="39">
        <f t="shared" si="67"/>
        <v>302.62101708216323</v>
      </c>
      <c r="AC181" s="20">
        <f t="shared" si="69"/>
        <v>0.19006505241198179</v>
      </c>
      <c r="AD181" s="20">
        <f t="shared" si="70"/>
        <v>5.0017228581111794E-7</v>
      </c>
      <c r="AE181" s="20">
        <f t="shared" si="68"/>
        <v>0.19006555258426761</v>
      </c>
      <c r="AF181" s="36">
        <f t="shared" si="71"/>
        <v>33.134652111579598</v>
      </c>
      <c r="AG181" s="43">
        <f t="shared" si="62"/>
        <v>1.056205635809924E-2</v>
      </c>
    </row>
    <row r="182" spans="12:33">
      <c r="L182">
        <f t="shared" si="72"/>
        <v>13</v>
      </c>
      <c r="M182" s="5" t="s">
        <v>27</v>
      </c>
      <c r="N182" s="5">
        <v>1996</v>
      </c>
      <c r="O182" s="5" t="s">
        <v>31</v>
      </c>
      <c r="P182" s="36">
        <v>165.95598742400514</v>
      </c>
      <c r="Q182" s="36">
        <v>307.02127097707921</v>
      </c>
      <c r="S182">
        <v>1.9999999999999997E-2</v>
      </c>
      <c r="T182">
        <v>0.92000000000000015</v>
      </c>
      <c r="U182">
        <v>1.9999999999999997E-2</v>
      </c>
      <c r="V182">
        <v>2.0000000000000018E-2</v>
      </c>
      <c r="W182">
        <v>2.0000000000000018E-2</v>
      </c>
      <c r="X182">
        <f t="shared" si="55"/>
        <v>1.0000000000000002</v>
      </c>
      <c r="Z182" s="37">
        <f t="shared" si="66"/>
        <v>162.18999600000004</v>
      </c>
      <c r="AA182" s="39">
        <f t="shared" si="67"/>
        <v>293.98296000000005</v>
      </c>
      <c r="AC182" s="20">
        <f t="shared" si="69"/>
        <v>2.269271198021483E-2</v>
      </c>
      <c r="AD182" s="20">
        <f t="shared" si="70"/>
        <v>4.2467125927742488E-2</v>
      </c>
      <c r="AE182" s="20">
        <f t="shared" si="68"/>
        <v>6.5159837907957319E-2</v>
      </c>
      <c r="AF182" s="36">
        <f t="shared" si="71"/>
        <v>132.84527009708884</v>
      </c>
      <c r="AG182" s="43">
        <f t="shared" si="62"/>
        <v>4.3235158884399071E-2</v>
      </c>
    </row>
    <row r="183" spans="12:33">
      <c r="L183">
        <f t="shared" si="72"/>
        <v>14</v>
      </c>
      <c r="M183" s="5" t="s">
        <v>27</v>
      </c>
      <c r="N183" s="5">
        <v>2003</v>
      </c>
      <c r="O183" s="5" t="s">
        <v>31</v>
      </c>
      <c r="P183" s="36">
        <v>172.8420524122634</v>
      </c>
      <c r="Q183" s="36">
        <v>275.68701572409191</v>
      </c>
      <c r="S183">
        <v>0.59529551196169428</v>
      </c>
      <c r="T183">
        <v>3.1918521300244689E-2</v>
      </c>
      <c r="U183">
        <v>9.8480516536184531E-2</v>
      </c>
      <c r="V183">
        <v>0.1456348032466763</v>
      </c>
      <c r="W183">
        <v>0.12867064695519903</v>
      </c>
      <c r="X183">
        <f t="shared" si="55"/>
        <v>0.99999999999999878</v>
      </c>
      <c r="Z183" s="37">
        <f t="shared" si="66"/>
        <v>172.84869366078499</v>
      </c>
      <c r="AA183" s="39">
        <f t="shared" si="67"/>
        <v>275.68700788727995</v>
      </c>
      <c r="AC183" s="20">
        <f t="shared" si="69"/>
        <v>3.8423800394093988E-5</v>
      </c>
      <c r="AD183" s="20">
        <f t="shared" si="70"/>
        <v>2.8426481946119964E-8</v>
      </c>
      <c r="AE183" s="20">
        <f t="shared" si="68"/>
        <v>3.8452226876040108E-5</v>
      </c>
      <c r="AF183" s="36">
        <f t="shared" si="71"/>
        <v>6.71883295999578E-3</v>
      </c>
      <c r="AG183" s="43">
        <f t="shared" si="62"/>
        <v>2.3151225105172536E-6</v>
      </c>
    </row>
    <row r="184" spans="12:33">
      <c r="L184">
        <f t="shared" si="72"/>
        <v>15</v>
      </c>
      <c r="M184" s="6" t="s">
        <v>27</v>
      </c>
      <c r="N184" s="6">
        <v>2007</v>
      </c>
      <c r="O184" s="6" t="s">
        <v>31</v>
      </c>
      <c r="P184" s="36">
        <v>172.8420524122634</v>
      </c>
      <c r="Q184" s="36">
        <v>275.68701572409191</v>
      </c>
      <c r="S184">
        <v>9.8226840028328752E-2</v>
      </c>
      <c r="T184">
        <v>0.22677920488487283</v>
      </c>
      <c r="U184">
        <v>0.22669283893883974</v>
      </c>
      <c r="V184">
        <v>0.22835345263672591</v>
      </c>
      <c r="W184">
        <v>0.21994766351123293</v>
      </c>
      <c r="X184">
        <f t="shared" si="55"/>
        <v>1.0000000000000002</v>
      </c>
      <c r="Z184" s="37">
        <f t="shared" si="66"/>
        <v>183.09860790714035</v>
      </c>
      <c r="AA184" s="39">
        <f t="shared" si="67"/>
        <v>275.68701335888744</v>
      </c>
      <c r="AC184" s="20">
        <f t="shared" si="69"/>
        <v>5.9340625453885298E-2</v>
      </c>
      <c r="AD184" s="20">
        <f t="shared" si="70"/>
        <v>8.5793103732356712E-9</v>
      </c>
      <c r="AE184" s="20">
        <f t="shared" si="68"/>
        <v>5.9340634033195672E-2</v>
      </c>
      <c r="AF184" s="36">
        <f t="shared" si="71"/>
        <v>10.256578910401164</v>
      </c>
      <c r="AG184" s="43">
        <f t="shared" si="62"/>
        <v>3.5216930260161816E-3</v>
      </c>
    </row>
    <row r="185" spans="12:33">
      <c r="L185">
        <f t="shared" si="72"/>
        <v>16</v>
      </c>
      <c r="M185" s="5" t="s">
        <v>27</v>
      </c>
      <c r="N185" s="5">
        <v>1975</v>
      </c>
      <c r="O185" s="5" t="s">
        <v>32</v>
      </c>
      <c r="P185" s="36">
        <v>600.78942978607779</v>
      </c>
      <c r="Q185" s="36">
        <v>222.8783184882632</v>
      </c>
      <c r="S185">
        <v>0.30493080228944619</v>
      </c>
      <c r="T185">
        <v>0.16337121888504319</v>
      </c>
      <c r="U185">
        <v>0.20316429426347629</v>
      </c>
      <c r="V185">
        <v>0.27872565655502479</v>
      </c>
      <c r="W185">
        <v>4.9808028007009786E-2</v>
      </c>
      <c r="X185">
        <f t="shared" si="55"/>
        <v>1.0000000000000002</v>
      </c>
      <c r="Z185" s="37">
        <f t="shared" si="66"/>
        <v>600.78819835360252</v>
      </c>
      <c r="AA185" s="39">
        <f t="shared" si="67"/>
        <v>222.87829388447165</v>
      </c>
      <c r="AC185" s="20">
        <f t="shared" si="69"/>
        <v>2.0496906473210785E-6</v>
      </c>
      <c r="AD185" s="20">
        <f t="shared" si="70"/>
        <v>1.1039113956279323E-7</v>
      </c>
      <c r="AE185" s="20">
        <f t="shared" si="68"/>
        <v>2.1600817868838718E-6</v>
      </c>
      <c r="AF185" s="36">
        <f t="shared" si="71"/>
        <v>1.4750100116970089E-3</v>
      </c>
      <c r="AG185" s="43">
        <f t="shared" si="62"/>
        <v>5.2542257049494285E-7</v>
      </c>
    </row>
    <row r="186" spans="12:33">
      <c r="L186">
        <f t="shared" si="72"/>
        <v>17</v>
      </c>
      <c r="M186" s="5" t="s">
        <v>27</v>
      </c>
      <c r="N186" s="5">
        <v>1985</v>
      </c>
      <c r="O186" s="5" t="s">
        <v>32</v>
      </c>
      <c r="P186" s="36">
        <v>700.6722298194735</v>
      </c>
      <c r="Q186" s="36">
        <v>238.64311402694693</v>
      </c>
      <c r="S186">
        <v>0.11720091502158912</v>
      </c>
      <c r="T186">
        <v>0.02</v>
      </c>
      <c r="U186">
        <v>0.27601896459792502</v>
      </c>
      <c r="V186">
        <v>0.28997031717711358</v>
      </c>
      <c r="W186">
        <v>0.29680980320337214</v>
      </c>
      <c r="X186">
        <f t="shared" si="55"/>
        <v>0.99999999999999978</v>
      </c>
      <c r="Z186" s="37">
        <f t="shared" si="66"/>
        <v>700.67222847663072</v>
      </c>
      <c r="AA186" s="39">
        <f t="shared" si="67"/>
        <v>237.80109847484732</v>
      </c>
      <c r="AC186" s="20">
        <f t="shared" si="69"/>
        <v>1.9165063980253194E-9</v>
      </c>
      <c r="AD186" s="20">
        <f t="shared" si="70"/>
        <v>3.5283463155133532E-3</v>
      </c>
      <c r="AE186" s="20">
        <f t="shared" si="68"/>
        <v>3.5283482320197512E-3</v>
      </c>
      <c r="AF186" s="36">
        <f t="shared" si="71"/>
        <v>8.3359553086289235</v>
      </c>
      <c r="AG186" s="43">
        <f t="shared" si="62"/>
        <v>2.7287134899343841E-3</v>
      </c>
    </row>
    <row r="187" spans="12:33">
      <c r="L187">
        <f t="shared" si="72"/>
        <v>18</v>
      </c>
      <c r="M187" s="5" t="s">
        <v>27</v>
      </c>
      <c r="N187" s="5">
        <v>1996</v>
      </c>
      <c r="O187" s="5" t="s">
        <v>32</v>
      </c>
      <c r="P187" s="36">
        <v>711.26828057660509</v>
      </c>
      <c r="Q187" s="36">
        <v>237.29734676494161</v>
      </c>
      <c r="S187">
        <v>0.48032739708311978</v>
      </c>
      <c r="T187">
        <v>1.9999999999999997E-2</v>
      </c>
      <c r="U187">
        <v>0.45967260291688022</v>
      </c>
      <c r="V187">
        <v>0.02</v>
      </c>
      <c r="W187">
        <v>1.9999999999999997E-2</v>
      </c>
      <c r="X187">
        <f t="shared" si="55"/>
        <v>1</v>
      </c>
      <c r="Z187" s="37">
        <f t="shared" si="66"/>
        <v>711.26827970360398</v>
      </c>
      <c r="AA187" s="39">
        <f t="shared" si="67"/>
        <v>230.75330737875996</v>
      </c>
      <c r="AC187" s="20">
        <f t="shared" si="69"/>
        <v>1.2273865257483862E-9</v>
      </c>
      <c r="AD187" s="20">
        <f t="shared" si="70"/>
        <v>2.7577381186077665E-2</v>
      </c>
      <c r="AE187" s="20">
        <f t="shared" si="68"/>
        <v>2.7577382413464191E-2</v>
      </c>
      <c r="AF187" s="36">
        <f t="shared" si="71"/>
        <v>64.785990796199471</v>
      </c>
      <c r="AG187" s="43">
        <f t="shared" si="62"/>
        <v>2.1626140142367096E-2</v>
      </c>
    </row>
    <row r="188" spans="12:33">
      <c r="L188">
        <f t="shared" si="72"/>
        <v>19</v>
      </c>
      <c r="M188" s="5" t="s">
        <v>27</v>
      </c>
      <c r="N188" s="5">
        <v>2003</v>
      </c>
      <c r="O188" s="5" t="s">
        <v>32</v>
      </c>
      <c r="P188" s="36">
        <v>826.31794275549646</v>
      </c>
      <c r="Q188" s="36">
        <v>271.96119275432034</v>
      </c>
      <c r="S188">
        <v>8.8749635400565394E-2</v>
      </c>
      <c r="T188">
        <v>0.23661754652371073</v>
      </c>
      <c r="U188">
        <v>0.60214139643827502</v>
      </c>
      <c r="V188">
        <v>0.02</v>
      </c>
      <c r="W188">
        <v>5.2491421637449256E-2</v>
      </c>
      <c r="X188">
        <f t="shared" si="55"/>
        <v>1.0000000000000004</v>
      </c>
      <c r="Z188" s="37">
        <f t="shared" si="66"/>
        <v>837.27291770400575</v>
      </c>
      <c r="AA188" s="39">
        <f t="shared" si="67"/>
        <v>271.96117607412316</v>
      </c>
      <c r="AC188" s="20">
        <f t="shared" si="69"/>
        <v>1.325757844732034E-2</v>
      </c>
      <c r="AD188" s="20">
        <f t="shared" si="70"/>
        <v>6.1333004897079491E-8</v>
      </c>
      <c r="AE188" s="20">
        <f t="shared" si="68"/>
        <v>1.3257639780325237E-2</v>
      </c>
      <c r="AF188" s="36">
        <f t="shared" si="71"/>
        <v>10.955140082461345</v>
      </c>
      <c r="AG188" s="43">
        <f t="shared" si="62"/>
        <v>3.1037129462382299E-3</v>
      </c>
    </row>
    <row r="189" spans="12:33">
      <c r="L189">
        <f t="shared" si="72"/>
        <v>20</v>
      </c>
      <c r="M189" s="6" t="s">
        <v>27</v>
      </c>
      <c r="N189" s="6">
        <v>2007</v>
      </c>
      <c r="O189" s="6" t="s">
        <v>32</v>
      </c>
      <c r="P189" s="36">
        <v>826.31794275549646</v>
      </c>
      <c r="Q189" s="36">
        <v>271.96119275432034</v>
      </c>
      <c r="S189">
        <v>0.38943050576997273</v>
      </c>
      <c r="T189">
        <v>0.15026545103424274</v>
      </c>
      <c r="U189">
        <v>0.20533651568389777</v>
      </c>
      <c r="V189">
        <v>0.21329002836153294</v>
      </c>
      <c r="W189">
        <v>4.1677499150353785E-2</v>
      </c>
      <c r="X189">
        <f t="shared" si="55"/>
        <v>0.99999999999999989</v>
      </c>
      <c r="Z189" s="37">
        <f t="shared" si="66"/>
        <v>826.31674762064301</v>
      </c>
      <c r="AA189" s="39">
        <f t="shared" si="67"/>
        <v>271.96105662389652</v>
      </c>
      <c r="AC189" s="20">
        <f t="shared" si="69"/>
        <v>1.4463377734363903E-6</v>
      </c>
      <c r="AD189" s="20">
        <f t="shared" si="70"/>
        <v>5.0055091471712387E-7</v>
      </c>
      <c r="AE189" s="20">
        <f t="shared" si="68"/>
        <v>1.9468886881535141E-6</v>
      </c>
      <c r="AF189" s="36">
        <f t="shared" si="71"/>
        <v>2.5428260491821677E-3</v>
      </c>
      <c r="AG189" s="43">
        <f t="shared" si="62"/>
        <v>7.226542462971917E-7</v>
      </c>
    </row>
    <row r="190" spans="12:33">
      <c r="L190">
        <f t="shared" si="72"/>
        <v>21</v>
      </c>
      <c r="M190" s="5" t="s">
        <v>27</v>
      </c>
      <c r="N190" s="5">
        <v>1975</v>
      </c>
      <c r="O190" s="5" t="s">
        <v>33</v>
      </c>
      <c r="P190" s="36">
        <v>78.703003448603923</v>
      </c>
      <c r="Q190" s="36">
        <v>346.94077684234981</v>
      </c>
      <c r="S190">
        <v>2.1177965043388102E-2</v>
      </c>
      <c r="T190">
        <v>0.14464726993304119</v>
      </c>
      <c r="U190">
        <v>0.32643399882600999</v>
      </c>
      <c r="V190">
        <v>0.27455052531109692</v>
      </c>
      <c r="W190">
        <v>0.23319024088646387</v>
      </c>
      <c r="X190">
        <f t="shared" si="55"/>
        <v>1</v>
      </c>
      <c r="Z190" s="37">
        <f t="shared" si="66"/>
        <v>49.333104174793917</v>
      </c>
      <c r="AA190" s="39">
        <f t="shared" si="67"/>
        <v>346.94077626409569</v>
      </c>
      <c r="AC190" s="20">
        <f t="shared" si="69"/>
        <v>0.37317380515204446</v>
      </c>
      <c r="AD190" s="20">
        <f t="shared" si="70"/>
        <v>1.6667228708300286E-9</v>
      </c>
      <c r="AE190" s="20">
        <f t="shared" si="68"/>
        <v>0.37317380681876733</v>
      </c>
      <c r="AF190" s="36">
        <f t="shared" si="71"/>
        <v>29.369904998525762</v>
      </c>
      <c r="AG190" s="43">
        <f t="shared" si="62"/>
        <v>8.4298250786004718E-3</v>
      </c>
    </row>
    <row r="191" spans="12:33">
      <c r="L191">
        <f t="shared" si="72"/>
        <v>22</v>
      </c>
      <c r="M191" s="5" t="s">
        <v>27</v>
      </c>
      <c r="N191" s="5">
        <v>1985</v>
      </c>
      <c r="O191" s="5" t="s">
        <v>33</v>
      </c>
      <c r="P191" s="36">
        <v>108.7105293797328</v>
      </c>
      <c r="Q191" s="36">
        <v>274.54865675495091</v>
      </c>
      <c r="S191">
        <v>0.51500826034886094</v>
      </c>
      <c r="T191">
        <v>3.5764323440271646E-2</v>
      </c>
      <c r="U191">
        <v>0.1013564885985731</v>
      </c>
      <c r="V191">
        <v>7.2595930646798729E-2</v>
      </c>
      <c r="W191">
        <v>0.27527499696549518</v>
      </c>
      <c r="X191">
        <f t="shared" si="55"/>
        <v>0.99999999999999967</v>
      </c>
      <c r="Z191" s="37">
        <f t="shared" si="66"/>
        <v>108.77275094852178</v>
      </c>
      <c r="AA191" s="39">
        <f t="shared" si="67"/>
        <v>274.54865597632784</v>
      </c>
      <c r="AC191" s="20">
        <f t="shared" si="69"/>
        <v>5.7236009376437913E-4</v>
      </c>
      <c r="AD191" s="20">
        <f t="shared" si="70"/>
        <v>2.8360112036551754E-9</v>
      </c>
      <c r="AE191" s="20">
        <f t="shared" si="68"/>
        <v>5.7236292977558278E-4</v>
      </c>
      <c r="AF191" s="36">
        <f t="shared" si="71"/>
        <v>6.2229277157416621E-2</v>
      </c>
      <c r="AG191" s="43">
        <f t="shared" si="62"/>
        <v>2.2014001451346713E-5</v>
      </c>
    </row>
    <row r="192" spans="12:33">
      <c r="L192">
        <f t="shared" si="72"/>
        <v>23</v>
      </c>
      <c r="M192" s="5" t="s">
        <v>27</v>
      </c>
      <c r="N192" s="5">
        <v>1996</v>
      </c>
      <c r="O192" s="5" t="s">
        <v>33</v>
      </c>
      <c r="P192" s="36">
        <v>127.90503437672122</v>
      </c>
      <c r="Q192" s="36">
        <v>419.56890174527155</v>
      </c>
      <c r="S192">
        <v>0.25737293828358809</v>
      </c>
      <c r="T192">
        <v>1.9999999999999997E-2</v>
      </c>
      <c r="U192">
        <v>2.6732385802202965E-2</v>
      </c>
      <c r="V192">
        <v>1.9999999999999997E-2</v>
      </c>
      <c r="W192">
        <v>0.67589467591420915</v>
      </c>
      <c r="X192">
        <f t="shared" si="55"/>
        <v>1.0000000000000002</v>
      </c>
      <c r="Z192" s="37">
        <f t="shared" si="66"/>
        <v>188.38933964001717</v>
      </c>
      <c r="AA192" s="39">
        <f t="shared" si="67"/>
        <v>419.56888396042166</v>
      </c>
      <c r="AC192" s="20">
        <f t="shared" si="69"/>
        <v>0.47288447681543433</v>
      </c>
      <c r="AD192" s="20">
        <f t="shared" si="70"/>
        <v>4.2388389132064219E-8</v>
      </c>
      <c r="AE192" s="20">
        <f t="shared" si="68"/>
        <v>0.47288451920382346</v>
      </c>
      <c r="AF192" s="36">
        <f t="shared" si="71"/>
        <v>60.484481333309844</v>
      </c>
      <c r="AG192" s="43">
        <f t="shared" si="62"/>
        <v>1.3929707919673238E-2</v>
      </c>
    </row>
    <row r="193" spans="12:33">
      <c r="L193">
        <f t="shared" si="72"/>
        <v>24</v>
      </c>
      <c r="M193" s="5" t="s">
        <v>27</v>
      </c>
      <c r="N193" s="5">
        <v>2003</v>
      </c>
      <c r="O193" s="5" t="s">
        <v>33</v>
      </c>
      <c r="P193" s="36">
        <v>146.56744761800243</v>
      </c>
      <c r="Q193" s="36">
        <v>314.61008673566215</v>
      </c>
      <c r="S193">
        <v>0.31634793142262801</v>
      </c>
      <c r="T193">
        <v>0.26649715674760144</v>
      </c>
      <c r="U193">
        <v>0.22355270149252907</v>
      </c>
      <c r="V193">
        <v>9.7677846887645456E-2</v>
      </c>
      <c r="W193">
        <v>9.5924363449596151E-2</v>
      </c>
      <c r="X193">
        <f t="shared" si="55"/>
        <v>1</v>
      </c>
      <c r="Z193" s="37">
        <f t="shared" si="66"/>
        <v>146.8026762501496</v>
      </c>
      <c r="AA193" s="39">
        <f t="shared" si="67"/>
        <v>314.6100522782383</v>
      </c>
      <c r="AC193" s="20">
        <f t="shared" si="69"/>
        <v>1.6049172989642813E-3</v>
      </c>
      <c r="AD193" s="20">
        <f t="shared" si="70"/>
        <v>1.09524218361301E-7</v>
      </c>
      <c r="AE193" s="20">
        <f t="shared" si="68"/>
        <v>1.6050268231826426E-3</v>
      </c>
      <c r="AF193" s="36">
        <f t="shared" si="71"/>
        <v>0.23556976064329546</v>
      </c>
      <c r="AG193" s="43">
        <f t="shared" si="62"/>
        <v>7.2228709461959301E-5</v>
      </c>
    </row>
    <row r="194" spans="12:33">
      <c r="L194">
        <f t="shared" si="72"/>
        <v>25</v>
      </c>
      <c r="M194" s="6" t="s">
        <v>27</v>
      </c>
      <c r="N194" s="6">
        <v>2007</v>
      </c>
      <c r="O194" s="6" t="s">
        <v>33</v>
      </c>
      <c r="P194" s="36">
        <v>146.56744761800243</v>
      </c>
      <c r="Q194" s="36">
        <v>314.61008673566215</v>
      </c>
      <c r="S194">
        <v>2.4255861661923589E-2</v>
      </c>
      <c r="T194">
        <v>0.1655427703653384</v>
      </c>
      <c r="U194">
        <v>0.35514610056432599</v>
      </c>
      <c r="V194">
        <v>0.43505526740841227</v>
      </c>
      <c r="W194">
        <v>0.02</v>
      </c>
      <c r="X194">
        <f t="shared" si="55"/>
        <v>1.0000000000000002</v>
      </c>
      <c r="Z194" s="37">
        <f t="shared" si="66"/>
        <v>101.34029691351368</v>
      </c>
      <c r="AA194" s="39">
        <f t="shared" si="67"/>
        <v>314.61007999593812</v>
      </c>
      <c r="AC194" s="20">
        <f t="shared" si="69"/>
        <v>0.30857568607160246</v>
      </c>
      <c r="AD194" s="20">
        <f t="shared" si="70"/>
        <v>2.1422466467413415E-8</v>
      </c>
      <c r="AE194" s="20">
        <f t="shared" si="68"/>
        <v>0.30857570749406893</v>
      </c>
      <c r="AF194" s="36">
        <f t="shared" si="71"/>
        <v>45.227217427756635</v>
      </c>
      <c r="AG194" s="43">
        <f t="shared" si="62"/>
        <v>1.4063276568233267E-2</v>
      </c>
    </row>
    <row r="195" spans="12:33">
      <c r="L195">
        <f t="shared" si="72"/>
        <v>26</v>
      </c>
      <c r="M195" s="5" t="s">
        <v>27</v>
      </c>
      <c r="N195" s="5">
        <v>1975</v>
      </c>
      <c r="O195" s="5" t="s">
        <v>34</v>
      </c>
      <c r="P195" s="36">
        <v>534.02457623041073</v>
      </c>
      <c r="Q195" s="36">
        <v>173.56833837318592</v>
      </c>
      <c r="S195">
        <v>0.22583056435869944</v>
      </c>
      <c r="T195">
        <v>1.9999999999999997E-2</v>
      </c>
      <c r="U195">
        <v>7.3912862619374436E-2</v>
      </c>
      <c r="V195">
        <v>1.9999999999999997E-2</v>
      </c>
      <c r="W195">
        <v>0.66025657302192675</v>
      </c>
      <c r="X195">
        <f t="shared" si="55"/>
        <v>1.0000000000000007</v>
      </c>
      <c r="Z195" s="37">
        <f t="shared" si="66"/>
        <v>534.02441752800553</v>
      </c>
      <c r="AA195" s="39">
        <f t="shared" si="67"/>
        <v>151.74475319048059</v>
      </c>
      <c r="AC195" s="20">
        <f t="shared" si="69"/>
        <v>2.9718183813809418E-7</v>
      </c>
      <c r="AD195" s="20">
        <f t="shared" si="70"/>
        <v>0.12573482806399205</v>
      </c>
      <c r="AE195" s="20">
        <f t="shared" si="68"/>
        <v>0.12573512524583019</v>
      </c>
      <c r="AF195" s="36">
        <f t="shared" si="71"/>
        <v>216.05365201118798</v>
      </c>
      <c r="AG195" s="43">
        <f t="shared" si="62"/>
        <v>0.10610122281137668</v>
      </c>
    </row>
    <row r="196" spans="12:33">
      <c r="L196">
        <f t="shared" si="72"/>
        <v>27</v>
      </c>
      <c r="M196" s="5" t="s">
        <v>27</v>
      </c>
      <c r="N196" s="5">
        <v>1985</v>
      </c>
      <c r="O196" s="5" t="s">
        <v>34</v>
      </c>
      <c r="P196" s="36">
        <v>570.38826144615837</v>
      </c>
      <c r="Q196" s="36">
        <v>211.20078645346089</v>
      </c>
      <c r="S196">
        <v>2.0079885367841367E-2</v>
      </c>
      <c r="T196">
        <v>0.28374382024559885</v>
      </c>
      <c r="U196">
        <v>0.39372589699188049</v>
      </c>
      <c r="V196">
        <v>2.5846289994246169E-2</v>
      </c>
      <c r="W196">
        <v>0.27660410740043306</v>
      </c>
      <c r="X196">
        <f t="shared" si="55"/>
        <v>1</v>
      </c>
      <c r="Z196" s="37">
        <f t="shared" si="66"/>
        <v>570.38821133987528</v>
      </c>
      <c r="AA196" s="39">
        <f t="shared" si="67"/>
        <v>211.20076041812274</v>
      </c>
      <c r="AC196" s="20">
        <f t="shared" si="69"/>
        <v>8.7845922647211694E-8</v>
      </c>
      <c r="AD196" s="20">
        <f t="shared" si="70"/>
        <v>1.2327292231439912E-7</v>
      </c>
      <c r="AE196" s="20">
        <f t="shared" si="68"/>
        <v>2.1111884496161082E-7</v>
      </c>
      <c r="AF196" s="36">
        <f t="shared" si="71"/>
        <v>3.0785613078876395E-4</v>
      </c>
      <c r="AG196" s="43">
        <f t="shared" si="62"/>
        <v>1.1567990727973176E-7</v>
      </c>
    </row>
    <row r="197" spans="12:33">
      <c r="L197">
        <f t="shared" si="72"/>
        <v>28</v>
      </c>
      <c r="M197" s="5" t="s">
        <v>27</v>
      </c>
      <c r="N197" s="5">
        <v>1996</v>
      </c>
      <c r="O197" s="5" t="s">
        <v>34</v>
      </c>
      <c r="P197" s="36">
        <v>645.19458155235236</v>
      </c>
      <c r="Q197" s="36">
        <v>197.71767923385261</v>
      </c>
      <c r="S197">
        <v>0.02</v>
      </c>
      <c r="T197">
        <v>0.02</v>
      </c>
      <c r="U197">
        <v>0.91999999999999982</v>
      </c>
      <c r="V197">
        <v>1.9999999999999997E-2</v>
      </c>
      <c r="W197">
        <v>1.9999999999999997E-2</v>
      </c>
      <c r="X197">
        <f t="shared" si="55"/>
        <v>0.99999999999999989</v>
      </c>
      <c r="Z197" s="37">
        <f t="shared" si="66"/>
        <v>816.40290199999993</v>
      </c>
      <c r="AA197" s="39">
        <f t="shared" si="67"/>
        <v>178.14481999999998</v>
      </c>
      <c r="AC197" s="20">
        <f t="shared" si="69"/>
        <v>0.26535920378580458</v>
      </c>
      <c r="AD197" s="20">
        <f t="shared" si="70"/>
        <v>9.8993976207371048E-2</v>
      </c>
      <c r="AE197" s="20">
        <f t="shared" si="68"/>
        <v>0.36435317999317562</v>
      </c>
      <c r="AF197" s="36">
        <f t="shared" si="71"/>
        <v>364.97962686278856</v>
      </c>
      <c r="AG197" s="43">
        <f t="shared" si="62"/>
        <v>0.14146296375544801</v>
      </c>
    </row>
    <row r="198" spans="12:33">
      <c r="L198">
        <f t="shared" si="72"/>
        <v>29</v>
      </c>
      <c r="M198" s="5" t="s">
        <v>27</v>
      </c>
      <c r="N198" s="5">
        <v>2003</v>
      </c>
      <c r="O198" s="5" t="s">
        <v>34</v>
      </c>
      <c r="P198" s="36">
        <v>796.60704153549398</v>
      </c>
      <c r="Q198" s="36">
        <v>182.80709756273285</v>
      </c>
      <c r="S198">
        <v>1.9999999999999997E-2</v>
      </c>
      <c r="T198">
        <v>1.9999999999999997E-2</v>
      </c>
      <c r="U198">
        <v>0.87202399740835901</v>
      </c>
      <c r="V198">
        <v>6.7976002591641174E-2</v>
      </c>
      <c r="W198">
        <v>1.9999999999999976E-2</v>
      </c>
      <c r="X198">
        <f t="shared" si="55"/>
        <v>1.0000000000000002</v>
      </c>
      <c r="Z198" s="37">
        <f t="shared" si="66"/>
        <v>796.60703687445425</v>
      </c>
      <c r="AA198" s="39">
        <f t="shared" si="67"/>
        <v>116.99484325672827</v>
      </c>
      <c r="AC198" s="20">
        <f t="shared" si="69"/>
        <v>5.8511153699924989E-9</v>
      </c>
      <c r="AD198" s="20">
        <f t="shared" si="70"/>
        <v>0.36000929495322342</v>
      </c>
      <c r="AE198" s="20">
        <f t="shared" si="68"/>
        <v>0.36000930080433879</v>
      </c>
      <c r="AF198" s="36">
        <f t="shared" si="71"/>
        <v>651.54132229048503</v>
      </c>
      <c r="AG198" s="43">
        <f t="shared" si="62"/>
        <v>0.33329377061594723</v>
      </c>
    </row>
    <row r="199" spans="12:33">
      <c r="L199">
        <f t="shared" si="72"/>
        <v>30</v>
      </c>
      <c r="M199" s="6" t="s">
        <v>27</v>
      </c>
      <c r="N199" s="6">
        <v>2007</v>
      </c>
      <c r="O199" s="6" t="s">
        <v>34</v>
      </c>
      <c r="P199" s="36">
        <v>796.60704153549398</v>
      </c>
      <c r="Q199" s="36">
        <v>182.80709756273285</v>
      </c>
      <c r="S199">
        <v>0.2055586574996276</v>
      </c>
      <c r="T199">
        <v>0.36946721561734353</v>
      </c>
      <c r="U199">
        <v>1.9999999999999997E-2</v>
      </c>
      <c r="V199">
        <v>1.9999999999999997E-2</v>
      </c>
      <c r="W199">
        <v>0.38497412688302873</v>
      </c>
      <c r="X199">
        <f t="shared" si="55"/>
        <v>0.99999999999999978</v>
      </c>
      <c r="Z199" s="37">
        <f t="shared" si="66"/>
        <v>796.6070296997583</v>
      </c>
      <c r="AA199" s="39">
        <f t="shared" si="67"/>
        <v>170.99080493405921</v>
      </c>
      <c r="AC199" s="20">
        <f t="shared" si="69"/>
        <v>1.4857683972024915E-8</v>
      </c>
      <c r="AD199" s="20">
        <f t="shared" si="70"/>
        <v>6.4638040788425721E-2</v>
      </c>
      <c r="AE199" s="20">
        <f t="shared" si="68"/>
        <v>6.4638055646109693E-2</v>
      </c>
      <c r="AF199" s="36">
        <f t="shared" si="71"/>
        <v>116.98130885960468</v>
      </c>
      <c r="AG199" s="43">
        <f t="shared" si="62"/>
        <v>4.6991466644339834E-2</v>
      </c>
    </row>
    <row r="200" spans="12:33">
      <c r="L200">
        <f t="shared" si="72"/>
        <v>31</v>
      </c>
      <c r="M200" s="5" t="s">
        <v>27</v>
      </c>
      <c r="N200" s="5">
        <v>1975</v>
      </c>
      <c r="O200" s="5" t="s">
        <v>35</v>
      </c>
      <c r="P200" s="36">
        <v>533.5911572983058</v>
      </c>
      <c r="Q200" s="36">
        <v>132.54153359285382</v>
      </c>
      <c r="S200">
        <v>0.26658489972230992</v>
      </c>
      <c r="T200">
        <v>5.0468177602864407E-2</v>
      </c>
      <c r="U200">
        <v>0.53353710530514153</v>
      </c>
      <c r="V200">
        <v>2.164113029432433E-2</v>
      </c>
      <c r="W200">
        <v>0.12776868707535949</v>
      </c>
      <c r="X200">
        <f t="shared" si="55"/>
        <v>0.99999999999999978</v>
      </c>
      <c r="Z200" s="37">
        <f t="shared" si="66"/>
        <v>533.59108957564604</v>
      </c>
      <c r="AA200" s="39">
        <f t="shared" si="67"/>
        <v>132.51573847983983</v>
      </c>
      <c r="AC200" s="20">
        <f t="shared" si="69"/>
        <v>1.2691863204850051E-7</v>
      </c>
      <c r="AD200" s="20">
        <f t="shared" si="70"/>
        <v>1.9461909270823696E-4</v>
      </c>
      <c r="AE200" s="20">
        <f t="shared" si="68"/>
        <v>1.9474601134028546E-4</v>
      </c>
      <c r="AF200" s="36">
        <f t="shared" si="71"/>
        <v>0.25543934149835085</v>
      </c>
      <c r="AG200" s="43">
        <f t="shared" si="62"/>
        <v>1.3841223002083487E-4</v>
      </c>
    </row>
    <row r="201" spans="12:33">
      <c r="L201">
        <f t="shared" si="72"/>
        <v>32</v>
      </c>
      <c r="M201" s="5" t="s">
        <v>27</v>
      </c>
      <c r="N201" s="5">
        <v>1985</v>
      </c>
      <c r="O201" s="5" t="s">
        <v>35</v>
      </c>
      <c r="P201" s="36">
        <v>695.03842176282888</v>
      </c>
      <c r="Q201" s="36">
        <v>161.14499442577224</v>
      </c>
      <c r="S201">
        <v>0.24635827872492655</v>
      </c>
      <c r="T201">
        <v>0.15130022342884447</v>
      </c>
      <c r="U201">
        <v>0.49089857431058698</v>
      </c>
      <c r="V201">
        <v>2.0000083964638069E-2</v>
      </c>
      <c r="W201">
        <v>9.1442839571004034E-2</v>
      </c>
      <c r="X201">
        <f t="shared" si="55"/>
        <v>1</v>
      </c>
      <c r="Z201" s="37">
        <f t="shared" si="66"/>
        <v>695.03726968303647</v>
      </c>
      <c r="AA201" s="39">
        <f t="shared" si="67"/>
        <v>161.14499243004659</v>
      </c>
      <c r="AC201" s="20">
        <f t="shared" si="69"/>
        <v>1.6575771299986997E-6</v>
      </c>
      <c r="AD201" s="20">
        <f t="shared" si="70"/>
        <v>1.2384658076847188E-8</v>
      </c>
      <c r="AE201" s="20">
        <f t="shared" si="68"/>
        <v>1.6699617880755468E-6</v>
      </c>
      <c r="AF201" s="36">
        <f t="shared" si="71"/>
        <v>1.171837476380233E-3</v>
      </c>
      <c r="AG201" s="43">
        <f t="shared" si="62"/>
        <v>5.1163615383259883E-7</v>
      </c>
    </row>
    <row r="202" spans="12:33">
      <c r="L202">
        <f t="shared" si="72"/>
        <v>33</v>
      </c>
      <c r="M202" s="5" t="s">
        <v>27</v>
      </c>
      <c r="N202" s="5">
        <v>1996</v>
      </c>
      <c r="O202" s="5" t="s">
        <v>35</v>
      </c>
      <c r="P202" s="36">
        <v>599.71472951499754</v>
      </c>
      <c r="Q202" s="36">
        <v>151.92871350529228</v>
      </c>
      <c r="S202">
        <v>0.52439210589340524</v>
      </c>
      <c r="T202">
        <v>0.02</v>
      </c>
      <c r="U202">
        <v>0.12605626065453132</v>
      </c>
      <c r="V202">
        <v>0.30955163345206294</v>
      </c>
      <c r="W202">
        <v>2.0000000000000018E-2</v>
      </c>
      <c r="X202">
        <f t="shared" si="55"/>
        <v>0.99999999999999956</v>
      </c>
      <c r="Z202" s="37">
        <f t="shared" ref="Z202:Z233" si="73">SUMPRODUCT(E38:I38,S202:W202)</f>
        <v>599.71450338945249</v>
      </c>
      <c r="AA202" s="39">
        <f t="shared" ref="AA202:AA233" si="74">SUMPRODUCT(J38:N38,S202:W202)</f>
        <v>90.461991712838767</v>
      </c>
      <c r="AC202" s="20">
        <f t="shared" si="69"/>
        <v>3.7705517963448898E-7</v>
      </c>
      <c r="AD202" s="20">
        <f t="shared" si="70"/>
        <v>0.40457606975203131</v>
      </c>
      <c r="AE202" s="20">
        <f t="shared" ref="AE202:AE233" si="75">+AC202+AD202</f>
        <v>0.40457644680721094</v>
      </c>
      <c r="AF202" s="36">
        <f t="shared" si="71"/>
        <v>608.52077187083489</v>
      </c>
      <c r="AG202" s="43">
        <f t="shared" si="62"/>
        <v>0.40695884792220316</v>
      </c>
    </row>
    <row r="203" spans="12:33">
      <c r="L203">
        <f t="shared" si="72"/>
        <v>34</v>
      </c>
      <c r="M203" s="5" t="s">
        <v>27</v>
      </c>
      <c r="N203" s="5">
        <v>2003</v>
      </c>
      <c r="O203" s="5" t="s">
        <v>35</v>
      </c>
      <c r="P203" s="36">
        <v>905.55756336893023</v>
      </c>
      <c r="Q203" s="36">
        <v>137.61139055681579</v>
      </c>
      <c r="S203">
        <v>0.36463475956357849</v>
      </c>
      <c r="T203">
        <v>7.0543537715393262E-2</v>
      </c>
      <c r="U203">
        <v>5.3390681044833202E-2</v>
      </c>
      <c r="V203">
        <v>0.26920696713829056</v>
      </c>
      <c r="W203">
        <v>0.24222405453790452</v>
      </c>
      <c r="X203">
        <f t="shared" si="55"/>
        <v>1</v>
      </c>
      <c r="Z203" s="37">
        <f t="shared" si="73"/>
        <v>905.55774436303147</v>
      </c>
      <c r="AA203" s="39">
        <f t="shared" si="74"/>
        <v>137.61113472892356</v>
      </c>
      <c r="AC203" s="20">
        <f t="shared" si="69"/>
        <v>1.998703433869764E-7</v>
      </c>
      <c r="AD203" s="20">
        <f t="shared" si="70"/>
        <v>1.859060439701743E-6</v>
      </c>
      <c r="AE203" s="20">
        <f t="shared" si="75"/>
        <v>2.0589307830887194E-6</v>
      </c>
      <c r="AF203" s="36">
        <f t="shared" si="71"/>
        <v>2.7136902343414706E-3</v>
      </c>
      <c r="AG203" s="43">
        <f t="shared" si="62"/>
        <v>1.1965609982641181E-6</v>
      </c>
    </row>
    <row r="204" spans="12:33">
      <c r="L204">
        <f t="shared" si="72"/>
        <v>35</v>
      </c>
      <c r="M204" s="6" t="s">
        <v>27</v>
      </c>
      <c r="N204" s="6">
        <v>2007</v>
      </c>
      <c r="O204" s="6" t="s">
        <v>35</v>
      </c>
      <c r="P204" s="36">
        <v>905.55756336893023</v>
      </c>
      <c r="Q204" s="36">
        <v>137.61139055681579</v>
      </c>
      <c r="S204">
        <v>0.64167575282441591</v>
      </c>
      <c r="T204">
        <v>0.29832424717558353</v>
      </c>
      <c r="U204">
        <v>0.02</v>
      </c>
      <c r="V204">
        <v>1.9999999999999997E-2</v>
      </c>
      <c r="W204">
        <v>0.02</v>
      </c>
      <c r="X204">
        <f t="shared" si="55"/>
        <v>0.99999999999999956</v>
      </c>
      <c r="Z204" s="37">
        <f t="shared" si="73"/>
        <v>905.55749137325245</v>
      </c>
      <c r="AA204" s="39">
        <f t="shared" si="74"/>
        <v>88.222635139858042</v>
      </c>
      <c r="AC204" s="20">
        <f t="shared" si="69"/>
        <v>7.9504253180928686E-8</v>
      </c>
      <c r="AD204" s="20">
        <f t="shared" si="70"/>
        <v>0.35890019871986212</v>
      </c>
      <c r="AE204" s="20">
        <f t="shared" si="75"/>
        <v>0.3589002782241153</v>
      </c>
      <c r="AF204" s="36">
        <f t="shared" si="71"/>
        <v>488.94875062355953</v>
      </c>
      <c r="AG204" s="43">
        <f t="shared" si="62"/>
        <v>0.2748506523831396</v>
      </c>
    </row>
    <row r="205" spans="12:33">
      <c r="L205">
        <f t="shared" si="72"/>
        <v>36</v>
      </c>
      <c r="M205" s="5" t="s">
        <v>27</v>
      </c>
      <c r="N205" s="5">
        <v>1975</v>
      </c>
      <c r="O205" s="5" t="s">
        <v>36</v>
      </c>
      <c r="P205" s="36">
        <v>1008.4000019039491</v>
      </c>
      <c r="Q205" s="36">
        <v>161.58350658616385</v>
      </c>
      <c r="S205">
        <v>1.9999999999999997E-2</v>
      </c>
      <c r="T205">
        <v>0.21875849374049944</v>
      </c>
      <c r="U205">
        <v>1.9999999999999997E-2</v>
      </c>
      <c r="V205">
        <v>0.46995677580026962</v>
      </c>
      <c r="W205">
        <v>0.27128473045923096</v>
      </c>
      <c r="X205">
        <f t="shared" si="55"/>
        <v>1</v>
      </c>
      <c r="Z205" s="37">
        <f t="shared" si="73"/>
        <v>1008.3997572097535</v>
      </c>
      <c r="AA205" s="39">
        <f t="shared" si="74"/>
        <v>140.76820191143807</v>
      </c>
      <c r="AC205" s="20">
        <f t="shared" si="69"/>
        <v>2.4265588571825703E-7</v>
      </c>
      <c r="AD205" s="20">
        <f t="shared" si="70"/>
        <v>0.12882072628883123</v>
      </c>
      <c r="AE205" s="20">
        <f t="shared" si="75"/>
        <v>0.12882096894471695</v>
      </c>
      <c r="AF205" s="36">
        <f t="shared" si="71"/>
        <v>206.0717609739809</v>
      </c>
      <c r="AG205" s="43">
        <f t="shared" si="62"/>
        <v>8.5791563605154955E-2</v>
      </c>
    </row>
    <row r="206" spans="12:33">
      <c r="L206">
        <f t="shared" si="72"/>
        <v>37</v>
      </c>
      <c r="M206" s="5" t="s">
        <v>27</v>
      </c>
      <c r="N206" s="5">
        <v>1985</v>
      </c>
      <c r="O206" s="5" t="s">
        <v>36</v>
      </c>
      <c r="P206" s="36">
        <v>1245.3034423737138</v>
      </c>
      <c r="Q206" s="36">
        <v>204.47222408312351</v>
      </c>
      <c r="S206">
        <v>0.31561468662602249</v>
      </c>
      <c r="T206">
        <v>1.9999999999999997E-2</v>
      </c>
      <c r="U206">
        <v>1.9999999999999997E-2</v>
      </c>
      <c r="V206">
        <v>0.62438531337397807</v>
      </c>
      <c r="W206">
        <v>1.9999999999999997E-2</v>
      </c>
      <c r="X206">
        <f t="shared" si="55"/>
        <v>1.0000000000000007</v>
      </c>
      <c r="Z206" s="37">
        <f t="shared" si="73"/>
        <v>1245.3030339656555</v>
      </c>
      <c r="AA206" s="39">
        <f t="shared" si="74"/>
        <v>181.65667399442157</v>
      </c>
      <c r="AC206" s="20">
        <f t="shared" si="69"/>
        <v>3.2795866811152763E-7</v>
      </c>
      <c r="AD206" s="20">
        <f t="shared" si="70"/>
        <v>0.11158263764679743</v>
      </c>
      <c r="AE206" s="20">
        <f t="shared" si="75"/>
        <v>0.11158296560546554</v>
      </c>
      <c r="AF206" s="36">
        <f t="shared" si="71"/>
        <v>225.87435428620753</v>
      </c>
      <c r="AG206" s="43">
        <f t="shared" si="62"/>
        <v>7.4210352380530781E-2</v>
      </c>
    </row>
    <row r="207" spans="12:33">
      <c r="L207">
        <f t="shared" si="72"/>
        <v>38</v>
      </c>
      <c r="M207" s="5" t="s">
        <v>27</v>
      </c>
      <c r="N207" s="5">
        <v>1996</v>
      </c>
      <c r="O207" s="5" t="s">
        <v>36</v>
      </c>
      <c r="P207" s="36">
        <v>1179.2586676442377</v>
      </c>
      <c r="Q207" s="36">
        <v>178.95546732578978</v>
      </c>
      <c r="S207">
        <v>0.02</v>
      </c>
      <c r="T207">
        <v>0.4051568389713649</v>
      </c>
      <c r="U207">
        <v>0.53484316102863505</v>
      </c>
      <c r="V207">
        <v>2.0000000000000018E-2</v>
      </c>
      <c r="W207">
        <v>0.02</v>
      </c>
      <c r="X207">
        <f t="shared" si="55"/>
        <v>1</v>
      </c>
      <c r="Z207" s="37">
        <f t="shared" si="73"/>
        <v>1179.2586809220516</v>
      </c>
      <c r="AA207" s="39">
        <f t="shared" si="74"/>
        <v>111.98581857664833</v>
      </c>
      <c r="AC207" s="20">
        <f t="shared" si="69"/>
        <v>1.1259458476686746E-8</v>
      </c>
      <c r="AD207" s="20">
        <f t="shared" si="70"/>
        <v>0.3742252178706712</v>
      </c>
      <c r="AE207" s="20">
        <f t="shared" si="75"/>
        <v>0.37422522913012968</v>
      </c>
      <c r="AF207" s="36">
        <f t="shared" si="71"/>
        <v>662.99953589431436</v>
      </c>
      <c r="AG207" s="43">
        <f t="shared" si="62"/>
        <v>0.28978287392957536</v>
      </c>
    </row>
    <row r="208" spans="12:33">
      <c r="L208">
        <f t="shared" si="72"/>
        <v>39</v>
      </c>
      <c r="M208" s="5" t="s">
        <v>27</v>
      </c>
      <c r="N208" s="5">
        <v>2003</v>
      </c>
      <c r="O208" s="5" t="s">
        <v>36</v>
      </c>
      <c r="P208" s="36">
        <v>1892.4645422334756</v>
      </c>
      <c r="Q208" s="36">
        <v>167.79471912476021</v>
      </c>
      <c r="S208">
        <v>0.57879205807210621</v>
      </c>
      <c r="T208">
        <v>0.22358592278167491</v>
      </c>
      <c r="U208">
        <v>1.999999999999999E-2</v>
      </c>
      <c r="V208">
        <v>8.8333970906940368E-2</v>
      </c>
      <c r="W208">
        <v>8.928804823927794E-2</v>
      </c>
      <c r="X208">
        <f t="shared" si="55"/>
        <v>0.99999999999999944</v>
      </c>
      <c r="Z208" s="37">
        <f t="shared" si="73"/>
        <v>1892.4637494833505</v>
      </c>
      <c r="AA208" s="39">
        <f t="shared" si="74"/>
        <v>119.28762168260945</v>
      </c>
      <c r="AC208" s="20">
        <f t="shared" si="69"/>
        <v>4.188982712927114E-7</v>
      </c>
      <c r="AD208" s="20">
        <f t="shared" si="70"/>
        <v>0.28908595988699937</v>
      </c>
      <c r="AE208" s="20">
        <f t="shared" si="75"/>
        <v>0.28908637878527066</v>
      </c>
      <c r="AF208" s="36">
        <f t="shared" si="71"/>
        <v>480.22105742741758</v>
      </c>
      <c r="AG208" s="43">
        <f t="shared" si="62"/>
        <v>0.15625018116038519</v>
      </c>
    </row>
    <row r="209" spans="12:33">
      <c r="L209">
        <f t="shared" si="72"/>
        <v>40</v>
      </c>
      <c r="M209" s="6" t="s">
        <v>27</v>
      </c>
      <c r="N209" s="6">
        <v>2007</v>
      </c>
      <c r="O209" s="6" t="s">
        <v>36</v>
      </c>
      <c r="P209" s="36">
        <v>1892.4645422334756</v>
      </c>
      <c r="Q209" s="36">
        <v>167.79471912476021</v>
      </c>
      <c r="S209">
        <v>0.63279588662206154</v>
      </c>
      <c r="T209">
        <v>1.9999999999999997E-2</v>
      </c>
      <c r="U209">
        <v>0.1101482308940553</v>
      </c>
      <c r="V209">
        <v>0.12184150296497571</v>
      </c>
      <c r="W209">
        <v>0.11521437951890789</v>
      </c>
      <c r="X209">
        <f t="shared" si="55"/>
        <v>1.0000000000000004</v>
      </c>
      <c r="Z209" s="37">
        <f t="shared" si="73"/>
        <v>1892.4633681723012</v>
      </c>
      <c r="AA209" s="39">
        <f t="shared" si="74"/>
        <v>126.43442572491274</v>
      </c>
      <c r="AC209" s="20">
        <f t="shared" si="69"/>
        <v>6.2038740922254476E-7</v>
      </c>
      <c r="AD209" s="20">
        <f t="shared" si="70"/>
        <v>0.24649341538034275</v>
      </c>
      <c r="AE209" s="20">
        <f t="shared" si="75"/>
        <v>0.24649403576775197</v>
      </c>
      <c r="AF209" s="36">
        <f t="shared" si="71"/>
        <v>409.46807871966433</v>
      </c>
      <c r="AG209" s="43">
        <f t="shared" si="62"/>
        <v>0.1302311377227903</v>
      </c>
    </row>
    <row r="210" spans="12:33">
      <c r="L210">
        <f t="shared" si="72"/>
        <v>41</v>
      </c>
      <c r="M210" s="5" t="s">
        <v>27</v>
      </c>
      <c r="N210" s="5">
        <v>1975</v>
      </c>
      <c r="O210" s="5" t="s">
        <v>37</v>
      </c>
      <c r="P210" s="36">
        <v>1558.7168903782151</v>
      </c>
      <c r="Q210" s="36">
        <v>199.08567896813838</v>
      </c>
      <c r="S210">
        <v>2.0000014164685172E-2</v>
      </c>
      <c r="T210">
        <v>0.50770722683090652</v>
      </c>
      <c r="U210">
        <v>5.9162357457596508E-2</v>
      </c>
      <c r="V210">
        <v>0.15997526239733872</v>
      </c>
      <c r="W210">
        <v>0.25315513914947302</v>
      </c>
      <c r="X210">
        <f t="shared" si="55"/>
        <v>1</v>
      </c>
      <c r="Z210" s="37">
        <f t="shared" si="73"/>
        <v>1558.7168892631857</v>
      </c>
      <c r="AA210" s="39">
        <f t="shared" si="74"/>
        <v>199.08572741081164</v>
      </c>
      <c r="AC210" s="20">
        <f t="shared" si="69"/>
        <v>7.1535077861284435E-10</v>
      </c>
      <c r="AD210" s="20">
        <f t="shared" si="70"/>
        <v>2.4332575554453229E-7</v>
      </c>
      <c r="AE210" s="20">
        <f t="shared" si="75"/>
        <v>2.4404110632314513E-7</v>
      </c>
      <c r="AF210" s="36">
        <f t="shared" si="71"/>
        <v>4.8069749464900728E-4</v>
      </c>
      <c r="AG210" s="43">
        <f t="shared" si="62"/>
        <v>1.3618782921675559E-7</v>
      </c>
    </row>
    <row r="211" spans="12:33">
      <c r="L211">
        <f t="shared" si="72"/>
        <v>42</v>
      </c>
      <c r="M211" s="5" t="s">
        <v>27</v>
      </c>
      <c r="N211" s="5">
        <v>1985</v>
      </c>
      <c r="O211" s="5" t="s">
        <v>37</v>
      </c>
      <c r="P211" s="36">
        <v>1321.69672187479</v>
      </c>
      <c r="Q211" s="36">
        <v>209.29960574106821</v>
      </c>
      <c r="S211">
        <v>0.15732367771844397</v>
      </c>
      <c r="T211">
        <v>0.18621178517688527</v>
      </c>
      <c r="U211">
        <v>0.19401099388842818</v>
      </c>
      <c r="V211">
        <v>0.17674639470884643</v>
      </c>
      <c r="W211">
        <v>0.28570714850739665</v>
      </c>
      <c r="X211">
        <f t="shared" si="55"/>
        <v>1.0000000000000004</v>
      </c>
      <c r="Z211" s="37">
        <f t="shared" si="73"/>
        <v>1321.6968114001554</v>
      </c>
      <c r="AA211" s="39">
        <f t="shared" si="74"/>
        <v>209.29959821539245</v>
      </c>
      <c r="AC211" s="20">
        <f t="shared" si="69"/>
        <v>6.7735180131478501E-8</v>
      </c>
      <c r="AD211" s="20">
        <f t="shared" si="70"/>
        <v>3.595647368737076E-8</v>
      </c>
      <c r="AE211" s="20">
        <f t="shared" si="75"/>
        <v>1.0369165381884926E-7</v>
      </c>
      <c r="AF211" s="36">
        <f t="shared" si="71"/>
        <v>1.6402955538978857E-4</v>
      </c>
      <c r="AG211" s="43">
        <f t="shared" si="62"/>
        <v>4.8332651226952411E-8</v>
      </c>
    </row>
    <row r="212" spans="12:33">
      <c r="L212">
        <f t="shared" si="72"/>
        <v>43</v>
      </c>
      <c r="M212" s="5" t="s">
        <v>27</v>
      </c>
      <c r="N212" s="5">
        <v>1996</v>
      </c>
      <c r="O212" s="5" t="s">
        <v>37</v>
      </c>
      <c r="P212" s="36">
        <v>1746.3302468090872</v>
      </c>
      <c r="Q212" s="36">
        <v>197.53284227865586</v>
      </c>
      <c r="S212">
        <v>1.9999999999999997E-2</v>
      </c>
      <c r="T212">
        <v>0.34091596695177867</v>
      </c>
      <c r="U212">
        <v>1.9999999999999997E-2</v>
      </c>
      <c r="V212">
        <v>0.31762567845983225</v>
      </c>
      <c r="W212">
        <v>0.30145835458838943</v>
      </c>
      <c r="X212">
        <f t="shared" si="55"/>
        <v>1.0000000000000004</v>
      </c>
      <c r="Z212" s="37">
        <f t="shared" si="73"/>
        <v>1746.3326593623729</v>
      </c>
      <c r="AA212" s="39">
        <f t="shared" si="74"/>
        <v>148.13925481115785</v>
      </c>
      <c r="AC212" s="20">
        <f t="shared" si="69"/>
        <v>1.3814988832905328E-6</v>
      </c>
      <c r="AD212" s="20">
        <f t="shared" si="70"/>
        <v>0.25005253251922233</v>
      </c>
      <c r="AE212" s="20">
        <f t="shared" si="75"/>
        <v>0.25005391401810562</v>
      </c>
      <c r="AF212" s="36">
        <f t="shared" si="71"/>
        <v>488.99892848151597</v>
      </c>
      <c r="AG212" s="43">
        <f t="shared" si="62"/>
        <v>0.15219808004726795</v>
      </c>
    </row>
    <row r="213" spans="12:33">
      <c r="L213">
        <f t="shared" si="72"/>
        <v>44</v>
      </c>
      <c r="M213" s="5" t="s">
        <v>27</v>
      </c>
      <c r="N213" s="5">
        <v>2003</v>
      </c>
      <c r="O213" s="5" t="s">
        <v>37</v>
      </c>
      <c r="P213" s="36">
        <v>1804.4042133855905</v>
      </c>
      <c r="Q213" s="36">
        <v>213.23094599532828</v>
      </c>
      <c r="S213">
        <v>2.3757415823298822E-2</v>
      </c>
      <c r="T213">
        <v>0.16208126197126635</v>
      </c>
      <c r="U213">
        <v>0.24394804348014987</v>
      </c>
      <c r="V213">
        <v>0.32708042760336681</v>
      </c>
      <c r="W213">
        <v>0.2431328511219184</v>
      </c>
      <c r="X213">
        <f t="shared" si="55"/>
        <v>1.0000000000000002</v>
      </c>
      <c r="Z213" s="37">
        <f t="shared" si="73"/>
        <v>1804.404212135687</v>
      </c>
      <c r="AA213" s="39">
        <f t="shared" si="74"/>
        <v>151.98566685552541</v>
      </c>
      <c r="AC213" s="20">
        <f t="shared" si="69"/>
        <v>6.9269601166155326E-10</v>
      </c>
      <c r="AD213" s="20">
        <f t="shared" si="70"/>
        <v>0.28722509696666965</v>
      </c>
      <c r="AE213" s="20">
        <f t="shared" si="75"/>
        <v>0.28722509765936566</v>
      </c>
      <c r="AF213" s="36">
        <f t="shared" si="71"/>
        <v>606.3282647339521</v>
      </c>
      <c r="AG213" s="43">
        <f t="shared" si="62"/>
        <v>0.18323265239451902</v>
      </c>
    </row>
    <row r="214" spans="12:33">
      <c r="L214">
        <f t="shared" si="72"/>
        <v>45</v>
      </c>
      <c r="M214" s="6" t="s">
        <v>27</v>
      </c>
      <c r="N214" s="6">
        <v>2007</v>
      </c>
      <c r="O214" s="6" t="s">
        <v>37</v>
      </c>
      <c r="P214" s="36">
        <v>1804.4042133855905</v>
      </c>
      <c r="Q214" s="36">
        <v>213.23094599532828</v>
      </c>
      <c r="S214">
        <v>1.9999999999999997E-2</v>
      </c>
      <c r="T214">
        <v>0.83415844239080406</v>
      </c>
      <c r="U214">
        <v>1.9999999999999997E-2</v>
      </c>
      <c r="V214">
        <v>1.9999999999999997E-2</v>
      </c>
      <c r="W214">
        <v>0.10584155760919585</v>
      </c>
      <c r="X214">
        <f t="shared" si="55"/>
        <v>1</v>
      </c>
      <c r="Z214" s="37">
        <f t="shared" si="73"/>
        <v>1804.4039475754705</v>
      </c>
      <c r="AA214" s="39">
        <f t="shared" si="74"/>
        <v>196.3270643666167</v>
      </c>
      <c r="AC214" s="20">
        <f t="shared" si="69"/>
        <v>1.4731184849736678E-7</v>
      </c>
      <c r="AD214" s="20">
        <f t="shared" si="70"/>
        <v>7.9274992425733215E-2</v>
      </c>
      <c r="AE214" s="20">
        <f t="shared" si="75"/>
        <v>7.9275139737581712E-2</v>
      </c>
      <c r="AF214" s="36">
        <f t="shared" si="71"/>
        <v>167.34869393436475</v>
      </c>
      <c r="AG214" s="43">
        <f t="shared" si="62"/>
        <v>4.4649632815688907E-2</v>
      </c>
    </row>
    <row r="215" spans="12:33">
      <c r="L215">
        <f t="shared" si="72"/>
        <v>46</v>
      </c>
      <c r="M215" s="5" t="s">
        <v>27</v>
      </c>
      <c r="N215" s="5">
        <v>1975</v>
      </c>
      <c r="O215" s="5" t="s">
        <v>38</v>
      </c>
      <c r="P215" s="36">
        <v>1231.57060125719</v>
      </c>
      <c r="Q215" s="36">
        <v>218.4215604329101</v>
      </c>
      <c r="S215">
        <v>2.0045707274644817E-2</v>
      </c>
      <c r="T215">
        <v>0.6441768165657471</v>
      </c>
      <c r="U215">
        <v>0.11813605585764644</v>
      </c>
      <c r="V215">
        <v>0.13286097597000451</v>
      </c>
      <c r="W215">
        <v>8.4780444331958305E-2</v>
      </c>
      <c r="X215">
        <f t="shared" si="55"/>
        <v>1.0000000000000013</v>
      </c>
      <c r="Z215" s="37">
        <f t="shared" si="73"/>
        <v>1231.5618485580101</v>
      </c>
      <c r="AA215" s="39">
        <f t="shared" si="74"/>
        <v>218.42151014725621</v>
      </c>
      <c r="AC215" s="20">
        <f t="shared" si="69"/>
        <v>7.1069406585300143E-6</v>
      </c>
      <c r="AD215" s="20">
        <f t="shared" si="70"/>
        <v>2.3022294037833291E-7</v>
      </c>
      <c r="AE215" s="20">
        <f t="shared" si="75"/>
        <v>7.3371635989083472E-6</v>
      </c>
      <c r="AF215" s="36">
        <f t="shared" si="71"/>
        <v>9.2505271533781293E-3</v>
      </c>
      <c r="AG215" s="43">
        <f t="shared" si="62"/>
        <v>2.7256054406409173E-6</v>
      </c>
    </row>
    <row r="216" spans="12:33">
      <c r="L216">
        <f t="shared" si="72"/>
        <v>47</v>
      </c>
      <c r="M216" s="5" t="s">
        <v>27</v>
      </c>
      <c r="N216" s="5">
        <v>1985</v>
      </c>
      <c r="O216" s="5" t="s">
        <v>38</v>
      </c>
      <c r="P216" s="36">
        <v>1212.477594710773</v>
      </c>
      <c r="Q216" s="36">
        <v>239.49285453501645</v>
      </c>
      <c r="S216">
        <v>0.3304713511212321</v>
      </c>
      <c r="T216">
        <v>0.21613808150097863</v>
      </c>
      <c r="U216">
        <v>0.30928793495457829</v>
      </c>
      <c r="V216">
        <v>9.0915299988270831E-2</v>
      </c>
      <c r="W216">
        <v>5.3187332434940629E-2</v>
      </c>
      <c r="X216">
        <f t="shared" si="55"/>
        <v>1.0000000000000004</v>
      </c>
      <c r="Z216" s="37">
        <f t="shared" si="73"/>
        <v>1212.4769654028898</v>
      </c>
      <c r="AA216" s="39">
        <f t="shared" si="74"/>
        <v>239.49285466545228</v>
      </c>
      <c r="AC216" s="20">
        <f t="shared" si="69"/>
        <v>5.190264017462809E-7</v>
      </c>
      <c r="AD216" s="20">
        <f t="shared" si="70"/>
        <v>5.4463344945077097E-10</v>
      </c>
      <c r="AE216" s="20">
        <f t="shared" si="75"/>
        <v>5.1957103519573167E-7</v>
      </c>
      <c r="AF216" s="36">
        <f t="shared" si="71"/>
        <v>6.3059919795307453E-4</v>
      </c>
      <c r="AG216" s="43">
        <f t="shared" si="62"/>
        <v>1.7597513631497521E-7</v>
      </c>
    </row>
    <row r="217" spans="12:33">
      <c r="L217">
        <f t="shared" si="72"/>
        <v>48</v>
      </c>
      <c r="M217" s="5" t="s">
        <v>27</v>
      </c>
      <c r="N217" s="5">
        <v>1996</v>
      </c>
      <c r="O217" s="5" t="s">
        <v>38</v>
      </c>
      <c r="P217" s="36">
        <v>1625.6776188318916</v>
      </c>
      <c r="Q217" s="36">
        <v>229.44158929608579</v>
      </c>
      <c r="S217">
        <v>1.9999999999999997E-2</v>
      </c>
      <c r="T217">
        <v>0.41260865324148877</v>
      </c>
      <c r="U217">
        <v>1.9999999999999997E-2</v>
      </c>
      <c r="V217">
        <v>0.52739134675851151</v>
      </c>
      <c r="W217">
        <v>2.0000000000000018E-2</v>
      </c>
      <c r="X217">
        <f t="shared" ref="X217:X249" si="76">SUM(S217:W217)</f>
        <v>1.0000000000000004</v>
      </c>
      <c r="Z217" s="37">
        <f t="shared" si="73"/>
        <v>1625.6770785053689</v>
      </c>
      <c r="AA217" s="39">
        <f t="shared" si="74"/>
        <v>215.00568320626945</v>
      </c>
      <c r="AC217" s="20">
        <f t="shared" si="69"/>
        <v>3.3237003227437611E-7</v>
      </c>
      <c r="AD217" s="20">
        <f t="shared" si="70"/>
        <v>6.2917564919703128E-2</v>
      </c>
      <c r="AE217" s="20">
        <f t="shared" si="75"/>
        <v>6.2917897289735403E-2</v>
      </c>
      <c r="AF217" s="36">
        <f t="shared" si="71"/>
        <v>142.91601061570449</v>
      </c>
      <c r="AG217" s="43">
        <f t="shared" si="62"/>
        <v>3.8067961574852233E-2</v>
      </c>
    </row>
    <row r="218" spans="12:33">
      <c r="L218">
        <f t="shared" si="72"/>
        <v>49</v>
      </c>
      <c r="M218" s="5" t="s">
        <v>27</v>
      </c>
      <c r="N218" s="5">
        <v>2003</v>
      </c>
      <c r="O218" s="5" t="s">
        <v>38</v>
      </c>
      <c r="P218" s="36">
        <v>1658.8578853040676</v>
      </c>
      <c r="Q218" s="36">
        <v>203.99023041229154</v>
      </c>
      <c r="S218">
        <v>0.15986579650534066</v>
      </c>
      <c r="T218">
        <v>0.22654012767705023</v>
      </c>
      <c r="U218">
        <v>0.15631747151065739</v>
      </c>
      <c r="V218">
        <v>0.13487567808023845</v>
      </c>
      <c r="W218">
        <v>0.32240092622671379</v>
      </c>
      <c r="X218">
        <f t="shared" si="76"/>
        <v>1.0000000000000004</v>
      </c>
      <c r="Z218" s="37">
        <f t="shared" si="73"/>
        <v>1658.8578846600308</v>
      </c>
      <c r="AA218" s="39">
        <f t="shared" si="74"/>
        <v>203.9899700782365</v>
      </c>
      <c r="AC218" s="20">
        <f t="shared" si="69"/>
        <v>3.8824110593083105E-10</v>
      </c>
      <c r="AD218" s="20">
        <f t="shared" si="70"/>
        <v>1.2762084464768009E-6</v>
      </c>
      <c r="AE218" s="20">
        <f t="shared" si="75"/>
        <v>1.2765966875827317E-6</v>
      </c>
      <c r="AF218" s="36">
        <f t="shared" si="71"/>
        <v>2.5779511817631828E-3</v>
      </c>
      <c r="AG218" s="43">
        <f t="shared" ref="AG218:AG281" si="77">AF218/(Z218+AA218*9.9)</f>
        <v>7.0084281338658224E-7</v>
      </c>
    </row>
    <row r="219" spans="12:33">
      <c r="L219">
        <f t="shared" si="72"/>
        <v>50</v>
      </c>
      <c r="M219" s="6" t="s">
        <v>27</v>
      </c>
      <c r="N219" s="6">
        <v>2007</v>
      </c>
      <c r="O219" s="6" t="s">
        <v>38</v>
      </c>
      <c r="P219" s="36">
        <v>1658.8578853040676</v>
      </c>
      <c r="Q219" s="36">
        <v>203.99023041229154</v>
      </c>
      <c r="S219">
        <v>0.32035538250312112</v>
      </c>
      <c r="T219">
        <v>0.19016430763068334</v>
      </c>
      <c r="U219">
        <v>0.1589151034744046</v>
      </c>
      <c r="V219">
        <v>0.24687651208719177</v>
      </c>
      <c r="W219">
        <v>8.3688694304599617E-2</v>
      </c>
      <c r="X219">
        <f t="shared" si="76"/>
        <v>1.0000000000000004</v>
      </c>
      <c r="Z219" s="37">
        <f t="shared" si="73"/>
        <v>1658.8578219866331</v>
      </c>
      <c r="AA219" s="39">
        <f t="shared" si="74"/>
        <v>203.99013198532643</v>
      </c>
      <c r="AC219" s="20">
        <f t="shared" si="69"/>
        <v>3.8169294169776435E-8</v>
      </c>
      <c r="AD219" s="20">
        <f t="shared" si="70"/>
        <v>4.8250823048157088E-7</v>
      </c>
      <c r="AE219" s="20">
        <f t="shared" si="75"/>
        <v>5.2067752465134731E-7</v>
      </c>
      <c r="AF219" s="36">
        <f t="shared" si="71"/>
        <v>1.0377443891115947E-3</v>
      </c>
      <c r="AG219" s="43">
        <f t="shared" si="77"/>
        <v>2.821214760977998E-7</v>
      </c>
    </row>
    <row r="220" spans="12:33">
      <c r="L220">
        <f t="shared" si="72"/>
        <v>51</v>
      </c>
      <c r="M220" s="5" t="s">
        <v>27</v>
      </c>
      <c r="N220" s="5">
        <v>1975</v>
      </c>
      <c r="O220" s="5" t="s">
        <v>39</v>
      </c>
      <c r="P220" s="36">
        <v>1478.4570923245858</v>
      </c>
      <c r="Q220" s="36">
        <v>277.28767406376068</v>
      </c>
      <c r="S220">
        <v>6.8157693039325104E-2</v>
      </c>
      <c r="T220">
        <v>4.9141393149774962E-2</v>
      </c>
      <c r="U220">
        <v>0.43608409637754708</v>
      </c>
      <c r="V220">
        <v>0.39438286583174248</v>
      </c>
      <c r="W220">
        <v>5.2233964714883382E-2</v>
      </c>
      <c r="X220">
        <f t="shared" si="76"/>
        <v>1.0000000131132729</v>
      </c>
      <c r="Z220" s="37">
        <f t="shared" si="73"/>
        <v>1478.4398238945482</v>
      </c>
      <c r="AA220" s="39">
        <f t="shared" si="74"/>
        <v>277.28765519316789</v>
      </c>
      <c r="AC220" s="20">
        <f t="shared" si="69"/>
        <v>1.1680034630145997E-5</v>
      </c>
      <c r="AD220" s="20">
        <f t="shared" si="70"/>
        <v>6.8054207047474335E-8</v>
      </c>
      <c r="AE220" s="20">
        <f t="shared" si="75"/>
        <v>1.1748088837193471E-5</v>
      </c>
      <c r="AF220" s="36">
        <f t="shared" si="71"/>
        <v>1.7455248906122732E-2</v>
      </c>
      <c r="AG220" s="43">
        <f t="shared" si="77"/>
        <v>4.1328014277545275E-6</v>
      </c>
    </row>
    <row r="221" spans="12:33">
      <c r="L221">
        <f t="shared" si="72"/>
        <v>52</v>
      </c>
      <c r="M221" s="5" t="s">
        <v>27</v>
      </c>
      <c r="N221" s="5">
        <v>1985</v>
      </c>
      <c r="O221" s="5" t="s">
        <v>39</v>
      </c>
      <c r="P221" s="36">
        <v>1797.4725972384483</v>
      </c>
      <c r="Q221" s="36">
        <v>295.65874752010262</v>
      </c>
      <c r="S221">
        <v>3.1511371980640274E-2</v>
      </c>
      <c r="T221">
        <v>0.63845147896140564</v>
      </c>
      <c r="U221">
        <v>0.180933625172914</v>
      </c>
      <c r="V221">
        <v>7.9188893111379402E-2</v>
      </c>
      <c r="W221">
        <v>6.9914622443141339E-2</v>
      </c>
      <c r="X221">
        <f t="shared" si="76"/>
        <v>0.99999999166948061</v>
      </c>
      <c r="Z221" s="37">
        <f t="shared" si="73"/>
        <v>1797.4716354317179</v>
      </c>
      <c r="AA221" s="39">
        <f t="shared" si="74"/>
        <v>295.65857866190885</v>
      </c>
      <c r="AC221" s="20">
        <f t="shared" si="69"/>
        <v>5.3508839681359888E-7</v>
      </c>
      <c r="AD221" s="20">
        <f t="shared" si="70"/>
        <v>5.7112530982283971E-7</v>
      </c>
      <c r="AE221" s="20">
        <f t="shared" si="75"/>
        <v>1.1062137066364386E-6</v>
      </c>
      <c r="AF221" s="36">
        <f t="shared" si="71"/>
        <v>2.6335028487665113E-3</v>
      </c>
      <c r="AG221" s="43">
        <f t="shared" si="77"/>
        <v>5.5741508117625752E-7</v>
      </c>
    </row>
    <row r="222" spans="12:33">
      <c r="L222">
        <f t="shared" si="72"/>
        <v>53</v>
      </c>
      <c r="M222" s="5" t="s">
        <v>27</v>
      </c>
      <c r="N222" s="5">
        <v>1996</v>
      </c>
      <c r="O222" s="5" t="s">
        <v>39</v>
      </c>
      <c r="P222" s="36">
        <v>1864.6112571685055</v>
      </c>
      <c r="Q222" s="36">
        <v>301.34494316531573</v>
      </c>
      <c r="S222">
        <v>0.15777359829447984</v>
      </c>
      <c r="T222">
        <v>0.18388621700007776</v>
      </c>
      <c r="U222">
        <v>8.9618287208239472E-2</v>
      </c>
      <c r="V222">
        <v>0.30930767201295611</v>
      </c>
      <c r="W222">
        <v>0.25941422676918319</v>
      </c>
      <c r="X222">
        <f t="shared" si="76"/>
        <v>1.0000000012849364</v>
      </c>
      <c r="Z222" s="37">
        <f t="shared" si="73"/>
        <v>1864.6090644349324</v>
      </c>
      <c r="AA222" s="39">
        <f t="shared" si="74"/>
        <v>301.34494370145887</v>
      </c>
      <c r="AC222" s="20">
        <f t="shared" si="69"/>
        <v>1.1759735787375547E-6</v>
      </c>
      <c r="AD222" s="20">
        <f t="shared" si="70"/>
        <v>1.7791674800093915E-9</v>
      </c>
      <c r="AE222" s="20">
        <f t="shared" si="75"/>
        <v>1.1777527462175641E-6</v>
      </c>
      <c r="AF222" s="36">
        <f t="shared" si="71"/>
        <v>2.1980413902724649E-3</v>
      </c>
      <c r="AG222" s="43">
        <f t="shared" si="77"/>
        <v>4.5339848295119457E-7</v>
      </c>
    </row>
    <row r="223" spans="12:33">
      <c r="L223">
        <f t="shared" si="72"/>
        <v>54</v>
      </c>
      <c r="M223" s="5" t="s">
        <v>27</v>
      </c>
      <c r="N223" s="5">
        <v>2003</v>
      </c>
      <c r="O223" s="5" t="s">
        <v>39</v>
      </c>
      <c r="P223" s="36">
        <v>1871.6645796428159</v>
      </c>
      <c r="Q223" s="36">
        <v>210.4619110578198</v>
      </c>
      <c r="S223">
        <v>9.5389283627116905E-2</v>
      </c>
      <c r="T223">
        <v>0.52016602461906902</v>
      </c>
      <c r="U223">
        <v>5.1423468445512904E-2</v>
      </c>
      <c r="V223">
        <v>0.12330201591472915</v>
      </c>
      <c r="W223">
        <v>0.20971923074731422</v>
      </c>
      <c r="X223">
        <f t="shared" si="76"/>
        <v>1.0000000233537423</v>
      </c>
      <c r="Z223" s="37">
        <f t="shared" si="73"/>
        <v>1871.6643686531052</v>
      </c>
      <c r="AA223" s="39">
        <f t="shared" si="74"/>
        <v>210.46190317771914</v>
      </c>
      <c r="AC223" s="20">
        <f t="shared" si="69"/>
        <v>1.1272837718845352E-7</v>
      </c>
      <c r="AD223" s="20">
        <f t="shared" si="70"/>
        <v>3.7441932554393986E-8</v>
      </c>
      <c r="AE223" s="20">
        <f t="shared" si="75"/>
        <v>1.5017030974284751E-7</v>
      </c>
      <c r="AF223" s="36">
        <f t="shared" si="71"/>
        <v>2.8900270730787271E-4</v>
      </c>
      <c r="AG223" s="43">
        <f t="shared" si="77"/>
        <v>7.3068362769486266E-8</v>
      </c>
    </row>
    <row r="224" spans="12:33">
      <c r="L224">
        <f t="shared" si="72"/>
        <v>55</v>
      </c>
      <c r="M224" s="6" t="s">
        <v>27</v>
      </c>
      <c r="N224" s="6">
        <v>2007</v>
      </c>
      <c r="O224" s="6" t="s">
        <v>39</v>
      </c>
      <c r="P224" s="36">
        <v>1871.6645796428159</v>
      </c>
      <c r="Q224" s="36">
        <v>210.4619110578198</v>
      </c>
      <c r="S224">
        <v>0.56163636750835433</v>
      </c>
      <c r="T224">
        <v>2.7795032060691505E-2</v>
      </c>
      <c r="U224">
        <v>0.22988692518531875</v>
      </c>
      <c r="V224">
        <v>3.8534674378784356E-2</v>
      </c>
      <c r="W224">
        <v>0.14214700086685045</v>
      </c>
      <c r="X224">
        <f t="shared" si="76"/>
        <v>0.99999999999999933</v>
      </c>
      <c r="Z224" s="37">
        <f t="shared" si="73"/>
        <v>1871.6642876441804</v>
      </c>
      <c r="AA224" s="39">
        <f t="shared" si="74"/>
        <v>210.46168637926641</v>
      </c>
      <c r="AC224" s="20">
        <f t="shared" si="69"/>
        <v>1.5601013059196589E-7</v>
      </c>
      <c r="AD224" s="20">
        <f t="shared" si="70"/>
        <v>1.0675497160717029E-6</v>
      </c>
      <c r="AE224" s="20">
        <f t="shared" si="75"/>
        <v>1.2235598466636688E-6</v>
      </c>
      <c r="AF224" s="36">
        <f t="shared" si="71"/>
        <v>2.5163163140774713E-3</v>
      </c>
      <c r="AG224" s="43">
        <f t="shared" si="77"/>
        <v>6.3619894267237753E-7</v>
      </c>
    </row>
    <row r="225" spans="12:33">
      <c r="L225">
        <f t="shared" si="72"/>
        <v>56</v>
      </c>
      <c r="M225" s="5" t="s">
        <v>27</v>
      </c>
      <c r="N225" s="5">
        <v>1975</v>
      </c>
      <c r="O225" s="5" t="s">
        <v>40</v>
      </c>
      <c r="P225" s="36">
        <v>1034.6738331621411</v>
      </c>
      <c r="Q225" s="36">
        <v>270.8278739261732</v>
      </c>
      <c r="S225">
        <v>0.2573232994707163</v>
      </c>
      <c r="T225">
        <v>0.18709368245247837</v>
      </c>
      <c r="U225">
        <v>0.15872031744661172</v>
      </c>
      <c r="V225">
        <v>0.18242555059732596</v>
      </c>
      <c r="W225">
        <v>0.21443715003286756</v>
      </c>
      <c r="X225">
        <f t="shared" si="76"/>
        <v>0.99999999999999989</v>
      </c>
      <c r="Z225" s="37">
        <f t="shared" si="73"/>
        <v>1034.6951838236398</v>
      </c>
      <c r="AA225" s="39">
        <f t="shared" si="74"/>
        <v>270.82783610143173</v>
      </c>
      <c r="AC225" s="20">
        <f t="shared" si="69"/>
        <v>2.0635161356530318E-5</v>
      </c>
      <c r="AD225" s="20">
        <f t="shared" si="70"/>
        <v>1.3966339917903525E-7</v>
      </c>
      <c r="AE225" s="20">
        <f t="shared" si="75"/>
        <v>2.0774824755709353E-5</v>
      </c>
      <c r="AF225" s="36">
        <f t="shared" si="71"/>
        <v>2.1725126439213226E-2</v>
      </c>
      <c r="AG225" s="43">
        <f t="shared" si="77"/>
        <v>5.8465460464813961E-6</v>
      </c>
    </row>
    <row r="226" spans="12:33">
      <c r="L226">
        <f t="shared" si="72"/>
        <v>57</v>
      </c>
      <c r="M226" s="5" t="s">
        <v>27</v>
      </c>
      <c r="N226" s="5">
        <v>1985</v>
      </c>
      <c r="O226" s="5" t="s">
        <v>40</v>
      </c>
      <c r="P226" s="36">
        <v>1033.335497075906</v>
      </c>
      <c r="Q226" s="36">
        <v>278.7575690109847</v>
      </c>
      <c r="S226">
        <v>2.7367882688844266E-2</v>
      </c>
      <c r="T226">
        <v>3.2366109636759108E-2</v>
      </c>
      <c r="U226">
        <v>0.21913315093824598</v>
      </c>
      <c r="V226">
        <v>0.29042259942842114</v>
      </c>
      <c r="W226">
        <v>0.43071025730772955</v>
      </c>
      <c r="X226">
        <f t="shared" si="76"/>
        <v>1</v>
      </c>
      <c r="Z226" s="37">
        <f t="shared" si="73"/>
        <v>1033.3340244691688</v>
      </c>
      <c r="AA226" s="39">
        <f t="shared" si="74"/>
        <v>278.75765875772061</v>
      </c>
      <c r="AC226" s="20">
        <f t="shared" si="69"/>
        <v>1.425100309981886E-6</v>
      </c>
      <c r="AD226" s="20">
        <f t="shared" si="70"/>
        <v>3.2195264232370846E-7</v>
      </c>
      <c r="AE226" s="20">
        <f t="shared" si="75"/>
        <v>1.7470529523055944E-6</v>
      </c>
      <c r="AF226" s="36">
        <f t="shared" si="71"/>
        <v>2.3610994227567517E-3</v>
      </c>
      <c r="AG226" s="43">
        <f t="shared" si="77"/>
        <v>6.2248292423163108E-7</v>
      </c>
    </row>
    <row r="227" spans="12:33">
      <c r="L227">
        <f t="shared" si="72"/>
        <v>58</v>
      </c>
      <c r="M227" s="5" t="s">
        <v>27</v>
      </c>
      <c r="N227" s="5">
        <v>1996</v>
      </c>
      <c r="O227" s="5" t="s">
        <v>40</v>
      </c>
      <c r="P227" s="36">
        <v>1275.6490293053573</v>
      </c>
      <c r="Q227" s="36">
        <v>264.82375435867391</v>
      </c>
      <c r="S227">
        <v>1.9999999999999997E-2</v>
      </c>
      <c r="T227">
        <v>0.30265494523785585</v>
      </c>
      <c r="U227">
        <v>0.48549149138253472</v>
      </c>
      <c r="V227">
        <v>2.0000616956759944E-2</v>
      </c>
      <c r="W227">
        <v>0.17185294642285001</v>
      </c>
      <c r="X227">
        <f t="shared" si="76"/>
        <v>1.0000000000000004</v>
      </c>
      <c r="Z227" s="37">
        <f t="shared" si="73"/>
        <v>1496.5135230952715</v>
      </c>
      <c r="AA227" s="39">
        <f t="shared" si="74"/>
        <v>264.82369687663243</v>
      </c>
      <c r="AC227" s="20">
        <f t="shared" si="69"/>
        <v>0.17313891886876109</v>
      </c>
      <c r="AD227" s="20">
        <f t="shared" si="70"/>
        <v>2.1705772434987836E-7</v>
      </c>
      <c r="AE227" s="20">
        <f t="shared" si="75"/>
        <v>0.17313913592648544</v>
      </c>
      <c r="AF227" s="36">
        <f t="shared" si="71"/>
        <v>220.86506286212483</v>
      </c>
      <c r="AG227" s="43">
        <f t="shared" si="77"/>
        <v>5.3630569042584716E-2</v>
      </c>
    </row>
    <row r="228" spans="12:33">
      <c r="L228">
        <f t="shared" si="72"/>
        <v>59</v>
      </c>
      <c r="M228" s="5" t="s">
        <v>27</v>
      </c>
      <c r="N228" s="5">
        <v>2003</v>
      </c>
      <c r="O228" s="5" t="s">
        <v>40</v>
      </c>
      <c r="P228" s="36">
        <v>1039.5772810670849</v>
      </c>
      <c r="Q228" s="36">
        <v>225.51538337155984</v>
      </c>
      <c r="S228">
        <v>0.300925543979365</v>
      </c>
      <c r="T228">
        <v>0.106204187346331</v>
      </c>
      <c r="U228">
        <v>0.16794900916043343</v>
      </c>
      <c r="V228">
        <v>0.29836884422774396</v>
      </c>
      <c r="W228">
        <v>0.1265524152861264</v>
      </c>
      <c r="X228">
        <f t="shared" si="76"/>
        <v>0.99999999999999978</v>
      </c>
      <c r="Z228" s="37">
        <f t="shared" si="73"/>
        <v>1039.5770615865531</v>
      </c>
      <c r="AA228" s="39">
        <f t="shared" si="74"/>
        <v>225.51538189991169</v>
      </c>
      <c r="AC228" s="20">
        <f t="shared" si="69"/>
        <v>2.1112478676421631E-7</v>
      </c>
      <c r="AD228" s="20">
        <f t="shared" si="70"/>
        <v>6.525710638527471E-9</v>
      </c>
      <c r="AE228" s="20">
        <f t="shared" si="75"/>
        <v>2.1765049740274378E-7</v>
      </c>
      <c r="AF228" s="36">
        <f t="shared" si="71"/>
        <v>2.3404984842727571E-4</v>
      </c>
      <c r="AG228" s="43">
        <f t="shared" si="77"/>
        <v>7.1527206774650536E-8</v>
      </c>
    </row>
    <row r="229" spans="12:33">
      <c r="L229">
        <f t="shared" si="72"/>
        <v>60</v>
      </c>
      <c r="M229" s="6" t="s">
        <v>27</v>
      </c>
      <c r="N229" s="6">
        <v>2007</v>
      </c>
      <c r="O229" s="6" t="s">
        <v>40</v>
      </c>
      <c r="P229" s="36">
        <v>1039.5772810670849</v>
      </c>
      <c r="Q229" s="36">
        <v>225.51538337155984</v>
      </c>
      <c r="S229">
        <v>9.8817114306958956E-2</v>
      </c>
      <c r="T229">
        <v>0.19354865981277844</v>
      </c>
      <c r="U229">
        <v>0.31395011767620989</v>
      </c>
      <c r="V229">
        <v>0.21229817500665815</v>
      </c>
      <c r="W229">
        <v>0.18138593319739491</v>
      </c>
      <c r="X229">
        <f t="shared" si="76"/>
        <v>1.0000000000000002</v>
      </c>
      <c r="Z229" s="37">
        <f t="shared" si="73"/>
        <v>1039.5773253607517</v>
      </c>
      <c r="AA229" s="39">
        <f t="shared" si="74"/>
        <v>225.51539053170805</v>
      </c>
      <c r="AC229" s="20">
        <f t="shared" si="69"/>
        <v>4.2607382511050673E-8</v>
      </c>
      <c r="AD229" s="20">
        <f t="shared" si="70"/>
        <v>3.1750154283471943E-8</v>
      </c>
      <c r="AE229" s="20">
        <f t="shared" si="75"/>
        <v>7.4357536794522616E-8</v>
      </c>
      <c r="AF229" s="36">
        <f t="shared" si="71"/>
        <v>1.1517913418686021E-4</v>
      </c>
      <c r="AG229" s="43">
        <f t="shared" si="77"/>
        <v>3.5199513792493744E-8</v>
      </c>
    </row>
    <row r="230" spans="12:33">
      <c r="L230">
        <f t="shared" si="72"/>
        <v>61</v>
      </c>
      <c r="M230" s="5" t="s">
        <v>27</v>
      </c>
      <c r="N230" s="5">
        <v>1975</v>
      </c>
      <c r="O230" s="5" t="s">
        <v>41</v>
      </c>
      <c r="P230" s="36">
        <v>1914.0211856962417</v>
      </c>
      <c r="Q230" s="36">
        <v>265.42621567995599</v>
      </c>
      <c r="S230">
        <v>0.23681649626613371</v>
      </c>
      <c r="T230">
        <v>0.16276454428698264</v>
      </c>
      <c r="U230">
        <v>0.14300804085777233</v>
      </c>
      <c r="V230">
        <v>0.30967913310995454</v>
      </c>
      <c r="W230">
        <v>0.14773178547915686</v>
      </c>
      <c r="X230">
        <f t="shared" si="76"/>
        <v>1</v>
      </c>
      <c r="Z230" s="37">
        <f t="shared" si="73"/>
        <v>1914.0213328784312</v>
      </c>
      <c r="AA230" s="39">
        <f t="shared" si="74"/>
        <v>265.42613034676265</v>
      </c>
      <c r="AC230" s="20">
        <f t="shared" si="69"/>
        <v>7.6896844447560397E-8</v>
      </c>
      <c r="AD230" s="20">
        <f t="shared" si="70"/>
        <v>3.2149497031230823E-7</v>
      </c>
      <c r="AE230" s="20">
        <f t="shared" si="75"/>
        <v>3.9839181475986862E-7</v>
      </c>
      <c r="AF230" s="36">
        <f t="shared" si="71"/>
        <v>9.9198080355904499E-4</v>
      </c>
      <c r="AG230" s="43">
        <f t="shared" si="77"/>
        <v>2.1841426379922822E-7</v>
      </c>
    </row>
    <row r="231" spans="12:33">
      <c r="L231">
        <f t="shared" si="72"/>
        <v>62</v>
      </c>
      <c r="M231" s="5" t="s">
        <v>27</v>
      </c>
      <c r="N231" s="5">
        <v>1985</v>
      </c>
      <c r="O231" s="5" t="s">
        <v>41</v>
      </c>
      <c r="P231" s="36">
        <v>1819.1429059509173</v>
      </c>
      <c r="Q231" s="36">
        <v>277.99050473449773</v>
      </c>
      <c r="S231">
        <v>0.50699423434495006</v>
      </c>
      <c r="T231">
        <v>1.9999999999999997E-2</v>
      </c>
      <c r="U231">
        <v>1.9999999999999997E-2</v>
      </c>
      <c r="V231">
        <v>0.43300576565504967</v>
      </c>
      <c r="W231">
        <v>1.9999999999999997E-2</v>
      </c>
      <c r="X231">
        <f t="shared" si="76"/>
        <v>0.99999999999999978</v>
      </c>
      <c r="Z231" s="37">
        <f t="shared" si="73"/>
        <v>1819.1429060562998</v>
      </c>
      <c r="AA231" s="39">
        <f t="shared" si="74"/>
        <v>270.20253186841529</v>
      </c>
      <c r="AC231" s="20">
        <f t="shared" si="69"/>
        <v>5.7929661068101268E-11</v>
      </c>
      <c r="AD231" s="20">
        <f t="shared" si="70"/>
        <v>2.8015247763662154E-2</v>
      </c>
      <c r="AE231" s="20">
        <f t="shared" si="75"/>
        <v>2.8015247821591815E-2</v>
      </c>
      <c r="AF231" s="36">
        <f t="shared" si="71"/>
        <v>77.100931479598643</v>
      </c>
      <c r="AG231" s="43">
        <f t="shared" si="77"/>
        <v>1.715585066793987E-2</v>
      </c>
    </row>
    <row r="232" spans="12:33">
      <c r="L232">
        <f t="shared" si="72"/>
        <v>63</v>
      </c>
      <c r="M232" s="5" t="s">
        <v>27</v>
      </c>
      <c r="N232" s="5">
        <v>1996</v>
      </c>
      <c r="O232" s="5" t="s">
        <v>41</v>
      </c>
      <c r="P232" s="36">
        <v>2409.7987739555206</v>
      </c>
      <c r="Q232" s="36">
        <v>293.2917858811827</v>
      </c>
      <c r="S232">
        <v>0.32485271107735714</v>
      </c>
      <c r="T232">
        <v>0.28412881200411672</v>
      </c>
      <c r="U232">
        <v>0.3510184769185265</v>
      </c>
      <c r="V232">
        <v>1.999999999999999E-2</v>
      </c>
      <c r="W232">
        <v>1.9999999999999997E-2</v>
      </c>
      <c r="X232">
        <f t="shared" si="76"/>
        <v>1.0000000000000004</v>
      </c>
      <c r="Z232" s="37">
        <f t="shared" si="73"/>
        <v>2201.1707202289535</v>
      </c>
      <c r="AA232" s="39">
        <f t="shared" si="74"/>
        <v>293.2916854707442</v>
      </c>
      <c r="AC232" s="20">
        <f t="shared" si="69"/>
        <v>8.6574885829209025E-2</v>
      </c>
      <c r="AD232" s="20">
        <f t="shared" si="70"/>
        <v>3.423568041283076E-7</v>
      </c>
      <c r="AE232" s="20">
        <f t="shared" si="75"/>
        <v>8.6575228186013153E-2</v>
      </c>
      <c r="AF232" s="36">
        <f t="shared" si="71"/>
        <v>208.62904778990824</v>
      </c>
      <c r="AG232" s="43">
        <f t="shared" si="77"/>
        <v>4.0869524310647047E-2</v>
      </c>
    </row>
    <row r="233" spans="12:33">
      <c r="L233">
        <f t="shared" si="72"/>
        <v>64</v>
      </c>
      <c r="M233" s="5" t="s">
        <v>27</v>
      </c>
      <c r="N233" s="5">
        <v>2003</v>
      </c>
      <c r="O233" s="5" t="s">
        <v>41</v>
      </c>
      <c r="P233" s="36">
        <v>2062.6680505051495</v>
      </c>
      <c r="Q233" s="36">
        <v>212.82691707362048</v>
      </c>
      <c r="S233">
        <v>0.19880576348970913</v>
      </c>
      <c r="T233">
        <v>2.4716290716216269E-2</v>
      </c>
      <c r="U233">
        <v>0.2275718287425848</v>
      </c>
      <c r="V233">
        <v>0.17963598861818797</v>
      </c>
      <c r="W233">
        <v>0.36927012843330231</v>
      </c>
      <c r="X233">
        <f t="shared" si="76"/>
        <v>1.0000000000000004</v>
      </c>
      <c r="Z233" s="37">
        <f t="shared" si="73"/>
        <v>2062.6678314524916</v>
      </c>
      <c r="AA233" s="39">
        <f t="shared" si="74"/>
        <v>212.82712222176096</v>
      </c>
      <c r="AC233" s="20">
        <f t="shared" si="69"/>
        <v>1.0619869639238999E-7</v>
      </c>
      <c r="AD233" s="20">
        <f t="shared" si="70"/>
        <v>9.6392008730461498E-7</v>
      </c>
      <c r="AE233" s="20">
        <f t="shared" si="75"/>
        <v>1.070118783697005E-6</v>
      </c>
      <c r="AF233" s="36">
        <f t="shared" si="71"/>
        <v>2.2500192486972991E-3</v>
      </c>
      <c r="AG233" s="43">
        <f t="shared" si="77"/>
        <v>5.3961743233639576E-7</v>
      </c>
    </row>
    <row r="234" spans="12:33">
      <c r="L234">
        <f t="shared" si="72"/>
        <v>65</v>
      </c>
      <c r="M234" s="6" t="s">
        <v>27</v>
      </c>
      <c r="N234" s="6">
        <v>2007</v>
      </c>
      <c r="O234" s="6" t="s">
        <v>41</v>
      </c>
      <c r="P234" s="36">
        <v>2062.6680505051495</v>
      </c>
      <c r="Q234" s="36">
        <v>212.82691707362048</v>
      </c>
      <c r="S234">
        <v>0.20844028965554734</v>
      </c>
      <c r="T234">
        <v>5.091244704962862E-2</v>
      </c>
      <c r="U234">
        <v>0.23575476278239135</v>
      </c>
      <c r="V234">
        <v>5.1651805710354208E-2</v>
      </c>
      <c r="W234">
        <v>0.45324068611058405</v>
      </c>
      <c r="X234">
        <f t="shared" si="76"/>
        <v>0.99999999130850559</v>
      </c>
      <c r="Z234" s="37">
        <f t="shared" ref="Z234:Z249" si="78">SUMPRODUCT(E70:I70,S234:W234)</f>
        <v>2062.6607744475818</v>
      </c>
      <c r="AA234" s="39">
        <f t="shared" ref="AA234:AA249" si="79">SUMPRODUCT(J70:N70,S234:W234)</f>
        <v>212.82690029712424</v>
      </c>
      <c r="AC234" s="20">
        <f t="shared" si="69"/>
        <v>3.5274980701993641E-6</v>
      </c>
      <c r="AD234" s="20">
        <f t="shared" si="70"/>
        <v>7.8826947635945999E-8</v>
      </c>
      <c r="AE234" s="20">
        <f t="shared" ref="AE234:AE249" si="80">+AC234+AD234</f>
        <v>3.6063250178353101E-6</v>
      </c>
      <c r="AF234" s="36">
        <f t="shared" si="71"/>
        <v>7.4421448804116606E-3</v>
      </c>
      <c r="AG234" s="43">
        <f t="shared" si="77"/>
        <v>1.7848380748864942E-6</v>
      </c>
    </row>
    <row r="235" spans="12:33">
      <c r="L235">
        <f t="shared" si="72"/>
        <v>66</v>
      </c>
      <c r="M235" s="5" t="s">
        <v>27</v>
      </c>
      <c r="N235" s="5">
        <v>1975</v>
      </c>
      <c r="O235" s="5" t="s">
        <v>42</v>
      </c>
      <c r="P235" s="36">
        <v>3055.0461376257995</v>
      </c>
      <c r="Q235" s="36">
        <v>274.19853068121148</v>
      </c>
      <c r="S235">
        <v>0.14491428630669878</v>
      </c>
      <c r="T235">
        <v>0.21926262511693531</v>
      </c>
      <c r="U235">
        <v>0.20096318392180079</v>
      </c>
      <c r="V235">
        <v>0.20201977505306887</v>
      </c>
      <c r="W235">
        <v>0.23284012956073535</v>
      </c>
      <c r="X235">
        <f t="shared" si="76"/>
        <v>0.99999999995923905</v>
      </c>
      <c r="Z235" s="37">
        <f t="shared" si="78"/>
        <v>3055.0464663126081</v>
      </c>
      <c r="AA235" s="39">
        <f t="shared" si="79"/>
        <v>274.19846272896581</v>
      </c>
      <c r="AC235" s="20">
        <f t="shared" ref="AC235:AC249" si="81">ABS(1-IFERROR(Z235/P235,0))</f>
        <v>1.0758816526568182E-7</v>
      </c>
      <c r="AD235" s="20">
        <f t="shared" ref="AD235:AD249" si="82">ABS(1-AA235/Q235)</f>
        <v>2.4782133412060148E-7</v>
      </c>
      <c r="AE235" s="20">
        <f t="shared" si="80"/>
        <v>3.554094993862833E-7</v>
      </c>
      <c r="AF235" s="36">
        <f t="shared" ref="AF235:AF249" si="83">ABS(P235-Z235)+ABS(Q235-AA235)*9.9</f>
        <v>1.0014140407974992E-3</v>
      </c>
      <c r="AG235" s="43">
        <f t="shared" si="77"/>
        <v>1.7356698707578133E-7</v>
      </c>
    </row>
    <row r="236" spans="12:33">
      <c r="L236">
        <f t="shared" ref="L236:L249" si="84">+L235+1</f>
        <v>67</v>
      </c>
      <c r="M236" s="5" t="s">
        <v>27</v>
      </c>
      <c r="N236" s="5">
        <v>1985</v>
      </c>
      <c r="O236" s="5" t="s">
        <v>42</v>
      </c>
      <c r="P236" s="36">
        <v>2711.1289314783935</v>
      </c>
      <c r="Q236" s="36">
        <v>268.3380382669805</v>
      </c>
      <c r="S236">
        <v>0.35132415167732722</v>
      </c>
      <c r="T236">
        <v>0.11311597312116238</v>
      </c>
      <c r="U236">
        <v>0.16516209043884622</v>
      </c>
      <c r="V236">
        <v>0.2027814907861489</v>
      </c>
      <c r="W236">
        <v>0.16761629397651584</v>
      </c>
      <c r="X236">
        <f t="shared" si="76"/>
        <v>1.0000000000000007</v>
      </c>
      <c r="Z236" s="37">
        <f t="shared" si="78"/>
        <v>2711.1289355968706</v>
      </c>
      <c r="AA236" s="39">
        <f t="shared" si="79"/>
        <v>268.33810301412541</v>
      </c>
      <c r="AC236" s="20">
        <f t="shared" si="81"/>
        <v>1.5191004010262077E-9</v>
      </c>
      <c r="AD236" s="20">
        <f t="shared" si="82"/>
        <v>2.4128947706536508E-7</v>
      </c>
      <c r="AE236" s="20">
        <f t="shared" si="80"/>
        <v>2.4280857746639128E-7</v>
      </c>
      <c r="AF236" s="36">
        <f t="shared" si="83"/>
        <v>6.4511521168810761E-4</v>
      </c>
      <c r="AG236" s="43">
        <f t="shared" si="77"/>
        <v>1.2018519616439516E-7</v>
      </c>
    </row>
    <row r="237" spans="12:33">
      <c r="L237">
        <f t="shared" si="84"/>
        <v>68</v>
      </c>
      <c r="M237" s="5" t="s">
        <v>27</v>
      </c>
      <c r="N237" s="5">
        <v>1996</v>
      </c>
      <c r="O237" s="5" t="s">
        <v>42</v>
      </c>
      <c r="P237" s="36">
        <v>2505.3944973097559</v>
      </c>
      <c r="Q237" s="36">
        <v>211.1993094359139</v>
      </c>
      <c r="S237">
        <v>0.1863465578358342</v>
      </c>
      <c r="T237">
        <v>0.58381481931589529</v>
      </c>
      <c r="U237">
        <v>0.18856258215305013</v>
      </c>
      <c r="V237">
        <v>2.0625349271039369E-2</v>
      </c>
      <c r="W237">
        <v>2.0650691424181137E-2</v>
      </c>
      <c r="X237">
        <f t="shared" si="76"/>
        <v>1</v>
      </c>
      <c r="Z237" s="37">
        <f t="shared" si="78"/>
        <v>2505.3943388518014</v>
      </c>
      <c r="AA237" s="39">
        <f t="shared" si="79"/>
        <v>211.19930730099185</v>
      </c>
      <c r="AC237" s="20">
        <f t="shared" si="81"/>
        <v>6.3246708092989934E-8</v>
      </c>
      <c r="AD237" s="20">
        <f t="shared" si="82"/>
        <v>1.0108565540178915E-8</v>
      </c>
      <c r="AE237" s="20">
        <f t="shared" si="80"/>
        <v>7.3355273633168849E-8</v>
      </c>
      <c r="AF237" s="36">
        <f t="shared" si="83"/>
        <v>1.7959368286710742E-4</v>
      </c>
      <c r="AG237" s="43">
        <f t="shared" si="77"/>
        <v>3.9073810130582452E-8</v>
      </c>
    </row>
    <row r="238" spans="12:33">
      <c r="L238">
        <f t="shared" si="84"/>
        <v>69</v>
      </c>
      <c r="M238" s="5" t="s">
        <v>27</v>
      </c>
      <c r="N238" s="5">
        <v>2003</v>
      </c>
      <c r="O238" s="5" t="s">
        <v>42</v>
      </c>
      <c r="P238" s="36">
        <v>4167.7869498173632</v>
      </c>
      <c r="Q238" s="36">
        <v>248.91400072456534</v>
      </c>
      <c r="S238">
        <v>0.53912105648699948</v>
      </c>
      <c r="T238">
        <v>0.14141341046916531</v>
      </c>
      <c r="U238">
        <v>6.8488204436034095E-2</v>
      </c>
      <c r="V238">
        <v>7.5371463379698925E-2</v>
      </c>
      <c r="W238">
        <v>0.1756058648035255</v>
      </c>
      <c r="X238">
        <f t="shared" si="76"/>
        <v>0.99999999957542329</v>
      </c>
      <c r="Z238" s="37">
        <f t="shared" si="78"/>
        <v>4167.7867617399797</v>
      </c>
      <c r="AA238" s="39">
        <f t="shared" si="79"/>
        <v>248.91393020831379</v>
      </c>
      <c r="AC238" s="20">
        <f t="shared" si="81"/>
        <v>4.5126438918963174E-8</v>
      </c>
      <c r="AD238" s="20">
        <f t="shared" si="82"/>
        <v>2.8329564161211351E-7</v>
      </c>
      <c r="AE238" s="20">
        <f t="shared" si="80"/>
        <v>3.2842208053107669E-7</v>
      </c>
      <c r="AF238" s="36">
        <f t="shared" si="83"/>
        <v>8.8618827381594658E-4</v>
      </c>
      <c r="AG238" s="43">
        <f t="shared" si="77"/>
        <v>1.336223825423312E-7</v>
      </c>
    </row>
    <row r="239" spans="12:33">
      <c r="L239">
        <f t="shared" si="84"/>
        <v>70</v>
      </c>
      <c r="M239" s="6" t="s">
        <v>27</v>
      </c>
      <c r="N239" s="6">
        <v>2007</v>
      </c>
      <c r="O239" s="6" t="s">
        <v>42</v>
      </c>
      <c r="P239" s="36">
        <v>4167.7869498173632</v>
      </c>
      <c r="Q239" s="36">
        <v>248.91400072456534</v>
      </c>
      <c r="S239">
        <v>0.44239078647559832</v>
      </c>
      <c r="T239">
        <v>1.9999999999999997E-2</v>
      </c>
      <c r="U239">
        <v>1.9999999999999997E-2</v>
      </c>
      <c r="V239">
        <v>1.9999999999999997E-2</v>
      </c>
      <c r="W239">
        <v>0.49760921352440213</v>
      </c>
      <c r="X239">
        <f t="shared" si="76"/>
        <v>1.0000000000000004</v>
      </c>
      <c r="Z239" s="37">
        <f t="shared" si="78"/>
        <v>3418.8946740759166</v>
      </c>
      <c r="AA239" s="39">
        <f t="shared" si="79"/>
        <v>248.91395224588859</v>
      </c>
      <c r="AC239" s="20">
        <f t="shared" si="81"/>
        <v>0.17968583441489583</v>
      </c>
      <c r="AD239" s="20">
        <f t="shared" si="82"/>
        <v>1.9476074708535407E-7</v>
      </c>
      <c r="AE239" s="20">
        <f t="shared" si="80"/>
        <v>0.17968602917564291</v>
      </c>
      <c r="AF239" s="36">
        <f t="shared" si="83"/>
        <v>748.89275568034634</v>
      </c>
      <c r="AG239" s="43">
        <f t="shared" si="77"/>
        <v>0.12729467581741566</v>
      </c>
    </row>
    <row r="240" spans="12:33">
      <c r="L240">
        <f t="shared" si="84"/>
        <v>71</v>
      </c>
      <c r="M240" s="5" t="s">
        <v>27</v>
      </c>
      <c r="N240" s="5">
        <v>1975</v>
      </c>
      <c r="O240" s="5" t="s">
        <v>43</v>
      </c>
      <c r="P240" s="36">
        <v>3480.8867679420491</v>
      </c>
      <c r="Q240" s="36">
        <v>130.36145427373131</v>
      </c>
      <c r="S240">
        <v>1.9999999999999997E-2</v>
      </c>
      <c r="T240">
        <v>1.9999999999999997E-2</v>
      </c>
      <c r="U240">
        <v>0.02</v>
      </c>
      <c r="V240">
        <v>1.9999999999999997E-2</v>
      </c>
      <c r="W240">
        <v>0.92000000000000015</v>
      </c>
      <c r="X240">
        <f t="shared" si="76"/>
        <v>1.0000000000000002</v>
      </c>
      <c r="Z240" s="37">
        <f t="shared" si="78"/>
        <v>3602.372080000001</v>
      </c>
      <c r="AA240" s="39">
        <f t="shared" si="79"/>
        <v>126.01558600000001</v>
      </c>
      <c r="AC240" s="20">
        <f t="shared" si="81"/>
        <v>3.4900679096141918E-2</v>
      </c>
      <c r="AD240" s="20">
        <f t="shared" si="82"/>
        <v>3.3337064993198884E-2</v>
      </c>
      <c r="AE240" s="20">
        <f t="shared" si="80"/>
        <v>6.8237744089340802E-2</v>
      </c>
      <c r="AF240" s="36">
        <f t="shared" si="83"/>
        <v>164.50940796789175</v>
      </c>
      <c r="AG240" s="43">
        <f t="shared" si="77"/>
        <v>3.3919980434920276E-2</v>
      </c>
    </row>
    <row r="241" spans="11:33">
      <c r="L241">
        <f t="shared" si="84"/>
        <v>72</v>
      </c>
      <c r="M241" s="5" t="s">
        <v>27</v>
      </c>
      <c r="N241" s="5">
        <v>1985</v>
      </c>
      <c r="O241" s="5" t="s">
        <v>43</v>
      </c>
      <c r="P241" s="36">
        <v>3141.7083270422477</v>
      </c>
      <c r="Q241" s="36">
        <v>137.80067804495741</v>
      </c>
      <c r="S241">
        <v>1.9999999999999997E-2</v>
      </c>
      <c r="T241">
        <v>1.9999999999999997E-2</v>
      </c>
      <c r="U241">
        <v>1.9999999999999997E-2</v>
      </c>
      <c r="V241">
        <v>1.9999999999999997E-2</v>
      </c>
      <c r="W241">
        <v>0.91999999999999993</v>
      </c>
      <c r="X241">
        <f t="shared" si="76"/>
        <v>0.99999999999999989</v>
      </c>
      <c r="Z241" s="37">
        <f t="shared" si="78"/>
        <v>3217.6871799999994</v>
      </c>
      <c r="AA241" s="39">
        <f t="shared" si="79"/>
        <v>122.96363399999998</v>
      </c>
      <c r="AC241" s="20">
        <f t="shared" si="81"/>
        <v>2.4183929584985275E-2</v>
      </c>
      <c r="AD241" s="20">
        <f t="shared" si="82"/>
        <v>0.10767032684786093</v>
      </c>
      <c r="AE241" s="20">
        <f t="shared" si="80"/>
        <v>0.13185425643284621</v>
      </c>
      <c r="AF241" s="36">
        <f t="shared" si="83"/>
        <v>222.86558900283026</v>
      </c>
      <c r="AG241" s="43">
        <f t="shared" si="77"/>
        <v>5.0251234351783428E-2</v>
      </c>
    </row>
    <row r="242" spans="11:33">
      <c r="L242">
        <f t="shared" si="84"/>
        <v>73</v>
      </c>
      <c r="M242" s="5" t="s">
        <v>27</v>
      </c>
      <c r="N242" s="5">
        <v>1996</v>
      </c>
      <c r="O242" s="5" t="s">
        <v>43</v>
      </c>
      <c r="P242" s="36">
        <v>4097.3817351440266</v>
      </c>
      <c r="Q242" s="36">
        <v>113.53748560862611</v>
      </c>
      <c r="S242">
        <v>0.02</v>
      </c>
      <c r="T242">
        <v>0.02</v>
      </c>
      <c r="U242">
        <v>0.66771303026330997</v>
      </c>
      <c r="V242">
        <v>2.0000000000000018E-2</v>
      </c>
      <c r="W242">
        <v>0.27228697908676652</v>
      </c>
      <c r="X242">
        <f t="shared" si="76"/>
        <v>1.0000000093500765</v>
      </c>
      <c r="Z242" s="37">
        <f t="shared" si="78"/>
        <v>4097.381705099011</v>
      </c>
      <c r="AA242" s="39">
        <f t="shared" si="79"/>
        <v>110.01347094205741</v>
      </c>
      <c r="AC242" s="20">
        <f t="shared" si="81"/>
        <v>7.3327353078411761E-9</v>
      </c>
      <c r="AD242" s="20">
        <f t="shared" si="82"/>
        <v>3.1038336349250351E-2</v>
      </c>
      <c r="AE242" s="20">
        <f t="shared" si="80"/>
        <v>3.1038343681985658E-2</v>
      </c>
      <c r="AF242" s="36">
        <f t="shared" si="83"/>
        <v>34.887775244045756</v>
      </c>
      <c r="AG242" s="43">
        <f t="shared" si="77"/>
        <v>6.7266314260153648E-3</v>
      </c>
    </row>
    <row r="243" spans="11:33">
      <c r="L243">
        <f t="shared" si="84"/>
        <v>74</v>
      </c>
      <c r="M243" s="5" t="s">
        <v>27</v>
      </c>
      <c r="N243" s="5">
        <v>2003</v>
      </c>
      <c r="O243" s="5" t="s">
        <v>43</v>
      </c>
      <c r="P243" s="36">
        <v>4357.320847450751</v>
      </c>
      <c r="Q243" s="36">
        <v>136.86364866697232</v>
      </c>
      <c r="S243">
        <v>2.0165649447372511E-2</v>
      </c>
      <c r="T243">
        <v>0.54847620722189472</v>
      </c>
      <c r="U243">
        <v>2.0651657030153363E-2</v>
      </c>
      <c r="V243">
        <v>0.15551759151874942</v>
      </c>
      <c r="W243">
        <v>0.2551889061730872</v>
      </c>
      <c r="X243">
        <f t="shared" si="76"/>
        <v>1.0000000113912573</v>
      </c>
      <c r="Z243" s="37">
        <f t="shared" si="78"/>
        <v>4357.32081886782</v>
      </c>
      <c r="AA243" s="39">
        <f t="shared" si="79"/>
        <v>126.60350606862501</v>
      </c>
      <c r="AC243" s="20">
        <f t="shared" si="81"/>
        <v>6.5597489662394537E-9</v>
      </c>
      <c r="AD243" s="20">
        <f t="shared" si="82"/>
        <v>7.4966163026335186E-2</v>
      </c>
      <c r="AE243" s="20">
        <f t="shared" si="80"/>
        <v>7.4966169586084153E-2</v>
      </c>
      <c r="AF243" s="36">
        <f t="shared" si="83"/>
        <v>101.57544030656943</v>
      </c>
      <c r="AG243" s="43">
        <f t="shared" si="77"/>
        <v>1.8103894567529505E-2</v>
      </c>
    </row>
    <row r="244" spans="11:33">
      <c r="L244">
        <f t="shared" si="84"/>
        <v>75</v>
      </c>
      <c r="M244" s="6" t="s">
        <v>27</v>
      </c>
      <c r="N244" s="6">
        <v>2007</v>
      </c>
      <c r="O244" s="6" t="s">
        <v>43</v>
      </c>
      <c r="P244" s="36">
        <v>4357.320847450751</v>
      </c>
      <c r="Q244" s="36">
        <v>136.86364866697232</v>
      </c>
      <c r="S244">
        <v>0.44138573453348873</v>
      </c>
      <c r="T244">
        <v>0.20492664990720702</v>
      </c>
      <c r="U244">
        <v>0.20142927698502386</v>
      </c>
      <c r="V244">
        <v>2.0001513993291864E-2</v>
      </c>
      <c r="W244">
        <v>0.13225682458098859</v>
      </c>
      <c r="X244">
        <f t="shared" si="76"/>
        <v>1</v>
      </c>
      <c r="Z244" s="37">
        <f t="shared" si="78"/>
        <v>4357.3206281614675</v>
      </c>
      <c r="AA244" s="39">
        <f t="shared" si="79"/>
        <v>113.11677728337222</v>
      </c>
      <c r="AC244" s="20">
        <f t="shared" si="81"/>
        <v>5.0326632194952481E-8</v>
      </c>
      <c r="AD244" s="20">
        <f t="shared" si="82"/>
        <v>0.1735075136085471</v>
      </c>
      <c r="AE244" s="20">
        <f t="shared" si="80"/>
        <v>0.1735075639351793</v>
      </c>
      <c r="AF244" s="36">
        <f t="shared" si="83"/>
        <v>235.09424598692453</v>
      </c>
      <c r="AG244" s="43">
        <f t="shared" si="77"/>
        <v>4.2922523384767285E-2</v>
      </c>
    </row>
    <row r="245" spans="11:33">
      <c r="L245">
        <f t="shared" si="84"/>
        <v>76</v>
      </c>
      <c r="M245" s="5" t="s">
        <v>27</v>
      </c>
      <c r="N245" s="5">
        <v>1975</v>
      </c>
      <c r="O245" s="5" t="s">
        <v>44</v>
      </c>
      <c r="P245" s="36">
        <v>975.65116296237932</v>
      </c>
      <c r="Q245" s="36">
        <v>379.41669655301331</v>
      </c>
      <c r="S245">
        <v>0.76239480530182246</v>
      </c>
      <c r="T245">
        <v>0.10452671706276256</v>
      </c>
      <c r="U245">
        <v>5.9662726821473715E-2</v>
      </c>
      <c r="V245">
        <v>1.9999999999999997E-2</v>
      </c>
      <c r="W245">
        <v>5.3415750813941454E-2</v>
      </c>
      <c r="X245">
        <f t="shared" si="76"/>
        <v>1</v>
      </c>
      <c r="Z245" s="37">
        <f t="shared" si="78"/>
        <v>1295.1926899863574</v>
      </c>
      <c r="AA245" s="39">
        <f t="shared" si="79"/>
        <v>379.41669742978922</v>
      </c>
      <c r="AC245" s="20">
        <f t="shared" si="81"/>
        <v>0.32751616474657919</v>
      </c>
      <c r="AD245" s="20">
        <f t="shared" si="82"/>
        <v>2.3108521762793544E-9</v>
      </c>
      <c r="AE245" s="20">
        <f t="shared" si="80"/>
        <v>0.32751616705743136</v>
      </c>
      <c r="AF245" s="36">
        <f t="shared" si="83"/>
        <v>319.5415357040597</v>
      </c>
      <c r="AG245" s="43">
        <f t="shared" si="77"/>
        <v>6.3257789406730311E-2</v>
      </c>
    </row>
    <row r="246" spans="11:33">
      <c r="L246">
        <f t="shared" si="84"/>
        <v>77</v>
      </c>
      <c r="M246" s="5" t="s">
        <v>27</v>
      </c>
      <c r="N246" s="5">
        <v>1985</v>
      </c>
      <c r="O246" s="5" t="s">
        <v>44</v>
      </c>
      <c r="P246" s="36">
        <v>774.1599619321513</v>
      </c>
      <c r="Q246" s="36">
        <v>488.18827505517521</v>
      </c>
      <c r="S246">
        <v>0.11153868159592431</v>
      </c>
      <c r="T246">
        <v>0.23433697545148646</v>
      </c>
      <c r="U246">
        <v>0.21800285354411725</v>
      </c>
      <c r="V246">
        <v>0.21206306454472368</v>
      </c>
      <c r="W246">
        <v>0.22405842523416697</v>
      </c>
      <c r="X246">
        <f t="shared" si="76"/>
        <v>1.0000000003704188</v>
      </c>
      <c r="Z246" s="37">
        <f t="shared" si="78"/>
        <v>774.19349556134728</v>
      </c>
      <c r="AA246" s="39">
        <f t="shared" si="79"/>
        <v>488.18822285872426</v>
      </c>
      <c r="AC246" s="20">
        <f t="shared" si="81"/>
        <v>4.3316150207806103E-5</v>
      </c>
      <c r="AD246" s="20">
        <f t="shared" si="82"/>
        <v>1.0691869023471412E-7</v>
      </c>
      <c r="AE246" s="20">
        <f t="shared" si="80"/>
        <v>4.3423068898040817E-5</v>
      </c>
      <c r="AF246" s="36">
        <f t="shared" si="83"/>
        <v>3.4050374060393553E-2</v>
      </c>
      <c r="AG246" s="43">
        <f t="shared" si="77"/>
        <v>6.0725546655588582E-6</v>
      </c>
    </row>
    <row r="247" spans="11:33">
      <c r="L247">
        <f t="shared" si="84"/>
        <v>78</v>
      </c>
      <c r="M247" s="5" t="s">
        <v>27</v>
      </c>
      <c r="N247" s="5">
        <v>1996</v>
      </c>
      <c r="O247" s="5" t="s">
        <v>44</v>
      </c>
      <c r="P247" s="36">
        <v>902.05634352238212</v>
      </c>
      <c r="Q247" s="36">
        <v>236.70352099727239</v>
      </c>
      <c r="S247">
        <v>0.02</v>
      </c>
      <c r="T247">
        <v>0.58471531038166669</v>
      </c>
      <c r="U247">
        <v>0.2115689306661597</v>
      </c>
      <c r="V247">
        <v>9.3710746332956299E-2</v>
      </c>
      <c r="W247">
        <v>9.0005020311800521E-2</v>
      </c>
      <c r="X247">
        <f t="shared" si="76"/>
        <v>1.0000000076925832</v>
      </c>
      <c r="Z247" s="37">
        <f t="shared" si="78"/>
        <v>901.99087707295791</v>
      </c>
      <c r="AA247" s="39">
        <f t="shared" si="79"/>
        <v>236.70352099212107</v>
      </c>
      <c r="AC247" s="20">
        <f t="shared" si="81"/>
        <v>7.2574678837256101E-5</v>
      </c>
      <c r="AD247" s="20">
        <f t="shared" si="82"/>
        <v>2.1762702751004781E-11</v>
      </c>
      <c r="AE247" s="20">
        <f t="shared" si="80"/>
        <v>7.2574700599958852E-5</v>
      </c>
      <c r="AF247" s="36">
        <f t="shared" si="83"/>
        <v>6.5466500422286342E-2</v>
      </c>
      <c r="AG247" s="43">
        <f t="shared" si="77"/>
        <v>2.0172364994805514E-5</v>
      </c>
    </row>
    <row r="248" spans="11:33">
      <c r="L248">
        <f t="shared" si="84"/>
        <v>79</v>
      </c>
      <c r="M248" s="5" t="s">
        <v>27</v>
      </c>
      <c r="N248" s="5">
        <v>2003</v>
      </c>
      <c r="O248" s="5" t="s">
        <v>44</v>
      </c>
      <c r="P248" s="36">
        <v>437.13086085140009</v>
      </c>
      <c r="Q248" s="36">
        <v>236.70352099727239</v>
      </c>
      <c r="S248">
        <v>2.0270952558958947E-2</v>
      </c>
      <c r="T248">
        <v>5.2817152749406959E-2</v>
      </c>
      <c r="U248">
        <v>0.71323596523052724</v>
      </c>
      <c r="V248">
        <v>2.4707558844645233E-2</v>
      </c>
      <c r="W248">
        <v>0.18896836943073275</v>
      </c>
      <c r="X248">
        <f t="shared" si="76"/>
        <v>0.99999999881427115</v>
      </c>
      <c r="Z248" s="37">
        <f t="shared" si="78"/>
        <v>437.12750415827975</v>
      </c>
      <c r="AA248" s="39">
        <f t="shared" si="79"/>
        <v>236.70352086928881</v>
      </c>
      <c r="AC248" s="20">
        <f t="shared" si="81"/>
        <v>7.6789204811467116E-6</v>
      </c>
      <c r="AD248" s="20">
        <f t="shared" si="82"/>
        <v>5.4069149157953689E-10</v>
      </c>
      <c r="AE248" s="20">
        <f t="shared" si="80"/>
        <v>7.6794611726382911E-6</v>
      </c>
      <c r="AF248" s="36">
        <f t="shared" si="83"/>
        <v>3.357960157808293E-3</v>
      </c>
      <c r="AG248" s="43">
        <f t="shared" si="77"/>
        <v>1.2076854463593394E-6</v>
      </c>
    </row>
    <row r="249" spans="11:33">
      <c r="L249">
        <f t="shared" si="84"/>
        <v>80</v>
      </c>
      <c r="M249" s="6" t="s">
        <v>27</v>
      </c>
      <c r="N249" s="6">
        <v>2007</v>
      </c>
      <c r="O249" s="6" t="s">
        <v>44</v>
      </c>
      <c r="P249" s="36">
        <v>437.13086085140009</v>
      </c>
      <c r="Q249" s="36">
        <v>236.70352099727239</v>
      </c>
      <c r="S249">
        <v>2.1652084569306985E-2</v>
      </c>
      <c r="T249">
        <v>0.39458777392807159</v>
      </c>
      <c r="U249">
        <v>0.52508927058429233</v>
      </c>
      <c r="V249">
        <v>3.8671845759610232E-2</v>
      </c>
      <c r="W249">
        <v>0.02</v>
      </c>
      <c r="X249">
        <f t="shared" si="76"/>
        <v>1.0000009748412813</v>
      </c>
      <c r="Z249" s="37">
        <f t="shared" si="78"/>
        <v>437.13175400094809</v>
      </c>
      <c r="AA249" s="39">
        <f t="shared" si="79"/>
        <v>236.70352098571988</v>
      </c>
      <c r="AC249" s="20">
        <f t="shared" si="81"/>
        <v>2.0432086316191089E-6</v>
      </c>
      <c r="AD249" s="20">
        <f t="shared" si="82"/>
        <v>4.8805848251731732E-11</v>
      </c>
      <c r="AE249" s="20">
        <f t="shared" si="80"/>
        <v>2.0432574374673607E-6</v>
      </c>
      <c r="AF249" s="36">
        <f t="shared" si="83"/>
        <v>8.9326391790791606E-4</v>
      </c>
      <c r="AG249" s="43">
        <f t="shared" si="77"/>
        <v>3.2126056695412909E-7</v>
      </c>
    </row>
    <row r="251" spans="11:33">
      <c r="K251" s="38" t="s">
        <v>76</v>
      </c>
      <c r="L251">
        <v>1</v>
      </c>
      <c r="M251" s="5" t="s">
        <v>27</v>
      </c>
      <c r="N251" s="5">
        <v>1975</v>
      </c>
      <c r="O251" s="5" t="s">
        <v>28</v>
      </c>
      <c r="P251" s="36">
        <v>67.388960721983892</v>
      </c>
      <c r="Q251" s="36">
        <v>337.80828892835268</v>
      </c>
      <c r="S251">
        <v>0.54045021418826833</v>
      </c>
      <c r="T251">
        <v>0.17348212642703664</v>
      </c>
      <c r="U251">
        <v>9.3093228290551555E-2</v>
      </c>
      <c r="V251">
        <v>8.7892973419864975E-2</v>
      </c>
      <c r="W251">
        <v>0.1050814576742783</v>
      </c>
      <c r="X251">
        <v>1.0010684920050408</v>
      </c>
      <c r="Z251" s="37">
        <f>SUMPRODUCT(E6:I6,S251:W251)</f>
        <v>0</v>
      </c>
      <c r="AA251" s="39">
        <f>SUMPRODUCT(J6:N6,S251:W251)</f>
        <v>337.80828579491526</v>
      </c>
      <c r="AC251" s="20">
        <f>ABS(1-IFERROR(Z251/P251,0))</f>
        <v>1</v>
      </c>
      <c r="AD251" s="20">
        <f>ABS(1-AA251/Q251)</f>
        <v>9.2757860281622584E-9</v>
      </c>
      <c r="AE251" s="20">
        <f>+AC251+AD251</f>
        <v>1.0000000092757859</v>
      </c>
      <c r="AF251" s="36">
        <f>ABS(P251-Z251)+ABS(Q251-AA251)*9.9</f>
        <v>67.388991743014316</v>
      </c>
      <c r="AG251" s="43">
        <f t="shared" si="77"/>
        <v>2.0150390470479094E-2</v>
      </c>
    </row>
    <row r="252" spans="11:33">
      <c r="K252" s="38" t="s">
        <v>126</v>
      </c>
      <c r="L252">
        <v>2</v>
      </c>
      <c r="M252" s="5" t="s">
        <v>27</v>
      </c>
      <c r="N252" s="5">
        <v>1985</v>
      </c>
      <c r="O252" s="5" t="s">
        <v>28</v>
      </c>
      <c r="P252" s="36">
        <v>0</v>
      </c>
      <c r="Q252" s="36">
        <v>337.80828892835268</v>
      </c>
      <c r="S252">
        <v>0.30050806439698818</v>
      </c>
      <c r="T252">
        <v>0.1669724325512888</v>
      </c>
      <c r="U252">
        <v>0.16325604476078392</v>
      </c>
      <c r="V252">
        <v>0.19273841594890315</v>
      </c>
      <c r="W252">
        <v>0.17652504234203631</v>
      </c>
      <c r="X252">
        <v>0.99924333789229147</v>
      </c>
      <c r="Z252" s="37">
        <f t="shared" ref="Z252:Z315" si="85">SUMPRODUCT(E7:I7,S252:W252)</f>
        <v>0</v>
      </c>
      <c r="AA252" s="39">
        <f t="shared" ref="AA252:AA315" si="86">SUMPRODUCT(J7:N7,S252:W252)</f>
        <v>337.80828802302381</v>
      </c>
      <c r="AC252" s="20">
        <f t="shared" ref="AC252:AC315" si="87">ABS(1-IFERROR(Z252/P252,0))</f>
        <v>1</v>
      </c>
      <c r="AD252" s="20">
        <f t="shared" ref="AD252:AD315" si="88">ABS(1-AA252/Q252)</f>
        <v>2.6800078822830642E-9</v>
      </c>
      <c r="AE252" s="20">
        <f t="shared" ref="AE252:AE315" si="89">+AC252+AD252</f>
        <v>1.0000000026800078</v>
      </c>
      <c r="AF252" s="36">
        <f t="shared" ref="AF252:AF315" si="90">ABS(P252-Z252)+ABS(Q252-AA252)*9.9</f>
        <v>8.9627558622851208E-6</v>
      </c>
      <c r="AG252" s="43">
        <f t="shared" si="77"/>
        <v>2.6800078833962504E-9</v>
      </c>
    </row>
    <row r="253" spans="11:33">
      <c r="K253" s="38" t="s">
        <v>77</v>
      </c>
      <c r="L253">
        <v>3</v>
      </c>
      <c r="M253" s="5" t="s">
        <v>27</v>
      </c>
      <c r="N253" s="5">
        <v>1996</v>
      </c>
      <c r="O253" s="5" t="s">
        <v>28</v>
      </c>
      <c r="P253" s="36">
        <v>0</v>
      </c>
      <c r="Q253" s="36">
        <v>251.33116770532621</v>
      </c>
      <c r="S253">
        <v>0.46192933254360791</v>
      </c>
      <c r="T253">
        <v>0.11968975534464057</v>
      </c>
      <c r="U253">
        <v>0.18334967642877054</v>
      </c>
      <c r="V253">
        <v>0.12143243139583276</v>
      </c>
      <c r="W253">
        <v>0.11359880428714818</v>
      </c>
      <c r="X253">
        <v>0.99955232421591289</v>
      </c>
      <c r="Z253" s="37">
        <f t="shared" si="85"/>
        <v>0</v>
      </c>
      <c r="AA253" s="39">
        <f t="shared" si="86"/>
        <v>251.33116701144752</v>
      </c>
      <c r="AC253" s="20">
        <f t="shared" si="87"/>
        <v>1</v>
      </c>
      <c r="AD253" s="20">
        <f t="shared" si="88"/>
        <v>2.7608143549073816E-9</v>
      </c>
      <c r="AE253" s="20">
        <f t="shared" si="89"/>
        <v>1.0000000027608142</v>
      </c>
      <c r="AF253" s="36">
        <f t="shared" si="90"/>
        <v>6.8693990272095108E-6</v>
      </c>
      <c r="AG253" s="43">
        <f t="shared" si="77"/>
        <v>2.760814338579496E-9</v>
      </c>
    </row>
    <row r="254" spans="11:33">
      <c r="L254">
        <v>4</v>
      </c>
      <c r="M254" s="5" t="s">
        <v>27</v>
      </c>
      <c r="N254" s="5">
        <v>2003</v>
      </c>
      <c r="O254" s="5" t="s">
        <v>28</v>
      </c>
      <c r="P254" s="36">
        <v>0</v>
      </c>
      <c r="Q254" s="36">
        <v>251.33116770532621</v>
      </c>
      <c r="S254">
        <v>0.40930285815672163</v>
      </c>
      <c r="T254">
        <v>0.11970338897851905</v>
      </c>
      <c r="U254">
        <v>0.18454284683538635</v>
      </c>
      <c r="V254">
        <v>0.1494849175363899</v>
      </c>
      <c r="W254">
        <v>0.13696598849298333</v>
      </c>
      <c r="X254">
        <v>1.0016052409328062</v>
      </c>
      <c r="Z254" s="37">
        <f t="shared" si="85"/>
        <v>0</v>
      </c>
      <c r="AA254" s="39">
        <f t="shared" si="86"/>
        <v>251.33115641750987</v>
      </c>
      <c r="AC254" s="20">
        <f t="shared" si="87"/>
        <v>1</v>
      </c>
      <c r="AD254" s="20">
        <f t="shared" si="88"/>
        <v>4.4912123020601769E-8</v>
      </c>
      <c r="AE254" s="20">
        <f t="shared" si="89"/>
        <v>1.0000000449121229</v>
      </c>
      <c r="AF254" s="36">
        <f t="shared" si="90"/>
        <v>1.1174938171620852E-4</v>
      </c>
      <c r="AG254" s="43">
        <f t="shared" si="77"/>
        <v>4.4912125085754597E-8</v>
      </c>
    </row>
    <row r="255" spans="11:33">
      <c r="L255">
        <v>5</v>
      </c>
      <c r="M255" s="6" t="s">
        <v>27</v>
      </c>
      <c r="N255" s="6">
        <v>2007</v>
      </c>
      <c r="O255" s="6" t="s">
        <v>28</v>
      </c>
      <c r="P255" s="36">
        <v>0</v>
      </c>
      <c r="Q255" s="36">
        <v>251.33116770532621</v>
      </c>
      <c r="S255">
        <v>0.44267893677263892</v>
      </c>
      <c r="T255">
        <v>0.11644798609284555</v>
      </c>
      <c r="U255">
        <v>0.22136982655616111</v>
      </c>
      <c r="V255">
        <v>0.11346962391479679</v>
      </c>
      <c r="W255">
        <v>0.1060336266635576</v>
      </c>
      <c r="X255">
        <v>1.0015340265746637</v>
      </c>
      <c r="Z255" s="37">
        <f t="shared" si="85"/>
        <v>0</v>
      </c>
      <c r="AA255" s="39">
        <f t="shared" si="86"/>
        <v>251.33110988339328</v>
      </c>
      <c r="AC255" s="20">
        <f t="shared" si="87"/>
        <v>1</v>
      </c>
      <c r="AD255" s="20">
        <f t="shared" si="88"/>
        <v>2.3006272342751544E-7</v>
      </c>
      <c r="AE255" s="20">
        <f t="shared" si="89"/>
        <v>1.0000002300627235</v>
      </c>
      <c r="AF255" s="36">
        <f t="shared" si="90"/>
        <v>5.7243713597756598E-4</v>
      </c>
      <c r="AG255" s="43">
        <f t="shared" si="77"/>
        <v>2.3006277636641851E-7</v>
      </c>
    </row>
    <row r="256" spans="11:33">
      <c r="L256">
        <v>6</v>
      </c>
      <c r="M256" s="5" t="s">
        <v>27</v>
      </c>
      <c r="N256" s="5">
        <v>1975</v>
      </c>
      <c r="O256" s="5" t="s">
        <v>30</v>
      </c>
      <c r="P256" s="36">
        <v>428.71017813844622</v>
      </c>
      <c r="Q256" s="36">
        <v>315.33926397057689</v>
      </c>
      <c r="S256">
        <v>0.5183616189890673</v>
      </c>
      <c r="T256">
        <v>0.1566463798725479</v>
      </c>
      <c r="U256">
        <v>0.10087348105927862</v>
      </c>
      <c r="V256">
        <v>2.0392845127632696E-2</v>
      </c>
      <c r="W256">
        <v>0.20372567495147376</v>
      </c>
      <c r="X256">
        <v>1.0015452995535143</v>
      </c>
      <c r="Z256" s="37">
        <f t="shared" si="85"/>
        <v>373.72045737723892</v>
      </c>
      <c r="AA256" s="39">
        <f t="shared" si="86"/>
        <v>315.33926396999755</v>
      </c>
      <c r="AC256" s="20">
        <f t="shared" si="87"/>
        <v>0.12826782186507624</v>
      </c>
      <c r="AD256" s="20">
        <f t="shared" si="88"/>
        <v>1.837197061149709E-12</v>
      </c>
      <c r="AE256" s="20">
        <f t="shared" si="89"/>
        <v>0.12826782186691343</v>
      </c>
      <c r="AF256" s="36">
        <f t="shared" si="90"/>
        <v>54.989720766942852</v>
      </c>
      <c r="AG256" s="43">
        <f t="shared" si="77"/>
        <v>1.5731218800071476E-2</v>
      </c>
    </row>
    <row r="257" spans="12:33">
      <c r="L257">
        <v>7</v>
      </c>
      <c r="M257" s="5" t="s">
        <v>27</v>
      </c>
      <c r="N257" s="5">
        <v>1985</v>
      </c>
      <c r="O257" s="5" t="s">
        <v>30</v>
      </c>
      <c r="P257" s="36">
        <v>434.0449347460343</v>
      </c>
      <c r="Q257" s="36">
        <v>349.19819664531559</v>
      </c>
      <c r="S257">
        <v>0.02</v>
      </c>
      <c r="T257">
        <v>0.02</v>
      </c>
      <c r="U257">
        <v>0.83889264125458374</v>
      </c>
      <c r="V257">
        <v>0.02</v>
      </c>
      <c r="W257">
        <v>0.10110735874541621</v>
      </c>
      <c r="X257">
        <v>0.99839207603750091</v>
      </c>
      <c r="Z257" s="37">
        <f t="shared" si="85"/>
        <v>434.04480660282553</v>
      </c>
      <c r="AA257" s="39">
        <f t="shared" si="86"/>
        <v>327.18772517062115</v>
      </c>
      <c r="AC257" s="20">
        <f t="shared" si="87"/>
        <v>2.9523028266531526E-7</v>
      </c>
      <c r="AD257" s="20">
        <f t="shared" si="88"/>
        <v>6.3031458026258647E-2</v>
      </c>
      <c r="AE257" s="20">
        <f t="shared" si="89"/>
        <v>6.3031753256541312E-2</v>
      </c>
      <c r="AF257" s="36">
        <f t="shared" si="90"/>
        <v>217.90379574268374</v>
      </c>
      <c r="AG257" s="43">
        <f t="shared" si="77"/>
        <v>5.9322552766284412E-2</v>
      </c>
    </row>
    <row r="258" spans="12:33">
      <c r="L258">
        <v>8</v>
      </c>
      <c r="M258" s="5" t="s">
        <v>27</v>
      </c>
      <c r="N258" s="5">
        <v>1996</v>
      </c>
      <c r="O258" s="5" t="s">
        <v>30</v>
      </c>
      <c r="P258" s="36">
        <v>527.34752598059174</v>
      </c>
      <c r="Q258" s="36">
        <v>252.03876766225218</v>
      </c>
      <c r="S258">
        <v>0.26962360294080229</v>
      </c>
      <c r="T258">
        <v>0.29942293998328801</v>
      </c>
      <c r="U258">
        <v>0.19007221893360146</v>
      </c>
      <c r="V258">
        <v>7.2574612485848525E-2</v>
      </c>
      <c r="W258">
        <v>0.16830662565645979</v>
      </c>
      <c r="X258">
        <v>1.0017478131201465</v>
      </c>
      <c r="Z258" s="37">
        <f t="shared" si="85"/>
        <v>527.34749538164112</v>
      </c>
      <c r="AA258" s="39">
        <f t="shared" si="86"/>
        <v>252.0385587819429</v>
      </c>
      <c r="AC258" s="20">
        <f t="shared" si="87"/>
        <v>5.8024261284650436E-8</v>
      </c>
      <c r="AD258" s="20">
        <f t="shared" si="88"/>
        <v>8.2876261942033125E-7</v>
      </c>
      <c r="AE258" s="20">
        <f t="shared" si="89"/>
        <v>8.8678688070498168E-7</v>
      </c>
      <c r="AF258" s="36">
        <f t="shared" si="90"/>
        <v>2.0985140125617365E-3</v>
      </c>
      <c r="AG258" s="43">
        <f t="shared" si="77"/>
        <v>6.9429072632010211E-7</v>
      </c>
    </row>
    <row r="259" spans="12:33">
      <c r="L259">
        <v>9</v>
      </c>
      <c r="M259" s="5" t="s">
        <v>27</v>
      </c>
      <c r="N259" s="5">
        <v>2003</v>
      </c>
      <c r="O259" s="5" t="s">
        <v>30</v>
      </c>
      <c r="P259" s="36">
        <v>504.28687321700227</v>
      </c>
      <c r="Q259" s="36">
        <v>289.44876444514381</v>
      </c>
      <c r="S259">
        <v>0.37763642315008544</v>
      </c>
      <c r="T259">
        <v>0.5623625462356272</v>
      </c>
      <c r="U259">
        <v>2.0000528799185478E-2</v>
      </c>
      <c r="V259">
        <v>2.0000501815101983E-2</v>
      </c>
      <c r="W259">
        <v>0.02</v>
      </c>
      <c r="X259">
        <v>0.99856681170043338</v>
      </c>
      <c r="Z259" s="37">
        <f t="shared" si="85"/>
        <v>496.17643737793139</v>
      </c>
      <c r="AA259" s="39">
        <f t="shared" si="86"/>
        <v>289.44876400911227</v>
      </c>
      <c r="AC259" s="20">
        <f t="shared" si="87"/>
        <v>1.6082980283289694E-2</v>
      </c>
      <c r="AD259" s="20">
        <f t="shared" si="88"/>
        <v>1.5064204328396613E-9</v>
      </c>
      <c r="AE259" s="20">
        <f t="shared" si="89"/>
        <v>1.6082981789710127E-2</v>
      </c>
      <c r="AF259" s="36">
        <f t="shared" si="90"/>
        <v>8.1104401557831345</v>
      </c>
      <c r="AG259" s="43">
        <f t="shared" si="77"/>
        <v>2.4125870338028671E-3</v>
      </c>
    </row>
    <row r="260" spans="12:33">
      <c r="L260">
        <v>10</v>
      </c>
      <c r="M260" s="6" t="s">
        <v>27</v>
      </c>
      <c r="N260" s="6">
        <v>2007</v>
      </c>
      <c r="O260" s="6" t="s">
        <v>30</v>
      </c>
      <c r="P260" s="36">
        <v>504.28687321700227</v>
      </c>
      <c r="Q260" s="36">
        <v>289.44876444514381</v>
      </c>
      <c r="S260">
        <v>0.39851312331318844</v>
      </c>
      <c r="T260">
        <v>0.24047141624460011</v>
      </c>
      <c r="U260">
        <v>9.9331502833303165E-2</v>
      </c>
      <c r="V260">
        <v>9.233993834970744E-2</v>
      </c>
      <c r="W260">
        <v>0.1693440192592012</v>
      </c>
      <c r="X260">
        <v>1.0012248529355701</v>
      </c>
      <c r="Z260" s="37">
        <f t="shared" si="85"/>
        <v>504.28677449242889</v>
      </c>
      <c r="AA260" s="39">
        <f t="shared" si="86"/>
        <v>289.44876439875713</v>
      </c>
      <c r="AC260" s="20">
        <f t="shared" si="87"/>
        <v>1.9577065879516908E-7</v>
      </c>
      <c r="AD260" s="20">
        <f t="shared" si="88"/>
        <v>1.6025869520319702E-10</v>
      </c>
      <c r="AE260" s="20">
        <f t="shared" si="89"/>
        <v>1.9593091749037228E-7</v>
      </c>
      <c r="AF260" s="36">
        <f t="shared" si="90"/>
        <v>9.9183801449953537E-5</v>
      </c>
      <c r="AG260" s="43">
        <f t="shared" si="77"/>
        <v>2.9432883833615746E-8</v>
      </c>
    </row>
    <row r="261" spans="12:33">
      <c r="L261">
        <v>11</v>
      </c>
      <c r="M261" s="5" t="s">
        <v>27</v>
      </c>
      <c r="N261" s="5">
        <v>1975</v>
      </c>
      <c r="O261" s="5" t="s">
        <v>31</v>
      </c>
      <c r="P261" s="36">
        <v>160.63163852649492</v>
      </c>
      <c r="Q261" s="36">
        <v>283.49640837030171</v>
      </c>
      <c r="S261">
        <v>0.21413921360745003</v>
      </c>
      <c r="T261">
        <v>0.30314985158430341</v>
      </c>
      <c r="U261">
        <v>2.0000090053925057E-2</v>
      </c>
      <c r="V261">
        <v>0.24196750739847162</v>
      </c>
      <c r="W261">
        <v>0.22074333735585011</v>
      </c>
      <c r="X261">
        <v>1.0011907080440026</v>
      </c>
      <c r="Z261" s="37">
        <f t="shared" si="85"/>
        <v>144.73550316427099</v>
      </c>
      <c r="AA261" s="39">
        <f t="shared" si="86"/>
        <v>283.49640836839251</v>
      </c>
      <c r="AC261" s="20">
        <f t="shared" si="87"/>
        <v>9.8960176886958573E-2</v>
      </c>
      <c r="AD261" s="20">
        <f t="shared" si="88"/>
        <v>6.7345018450737371E-12</v>
      </c>
      <c r="AE261" s="20">
        <f t="shared" si="89"/>
        <v>9.8960176893693075E-2</v>
      </c>
      <c r="AF261" s="36">
        <f t="shared" si="90"/>
        <v>15.89613538112501</v>
      </c>
      <c r="AG261" s="43">
        <f t="shared" si="77"/>
        <v>5.3860557615704168E-3</v>
      </c>
    </row>
    <row r="262" spans="12:33">
      <c r="L262">
        <v>12</v>
      </c>
      <c r="M262" s="5" t="s">
        <v>27</v>
      </c>
      <c r="N262" s="5">
        <v>1985</v>
      </c>
      <c r="O262" s="5" t="s">
        <v>31</v>
      </c>
      <c r="P262" s="36">
        <v>174.32533335385196</v>
      </c>
      <c r="Q262" s="36">
        <v>302.6211684448848</v>
      </c>
      <c r="S262">
        <v>0.43065032641737133</v>
      </c>
      <c r="T262">
        <v>0.18019098997720406</v>
      </c>
      <c r="U262">
        <v>0.18238625425739116</v>
      </c>
      <c r="V262">
        <v>8.5757638111599976E-2</v>
      </c>
      <c r="W262">
        <v>0.12101478489489777</v>
      </c>
      <c r="X262">
        <v>1.0000630273016931</v>
      </c>
      <c r="Z262" s="37">
        <f t="shared" si="85"/>
        <v>174.32532529155114</v>
      </c>
      <c r="AA262" s="39">
        <f t="shared" si="86"/>
        <v>302.62101488365892</v>
      </c>
      <c r="AC262" s="20">
        <f t="shared" si="87"/>
        <v>4.6248589735675694E-8</v>
      </c>
      <c r="AD262" s="20">
        <f t="shared" si="88"/>
        <v>5.0743715873657891E-7</v>
      </c>
      <c r="AE262" s="20">
        <f t="shared" si="89"/>
        <v>5.536857484722546E-7</v>
      </c>
      <c r="AF262" s="36">
        <f t="shared" si="90"/>
        <v>1.528318437095777E-3</v>
      </c>
      <c r="AG262" s="43">
        <f t="shared" si="77"/>
        <v>4.8207780763814708E-7</v>
      </c>
    </row>
    <row r="263" spans="12:33">
      <c r="L263">
        <v>13</v>
      </c>
      <c r="M263" s="5" t="s">
        <v>27</v>
      </c>
      <c r="N263" s="5">
        <v>1996</v>
      </c>
      <c r="O263" s="5" t="s">
        <v>31</v>
      </c>
      <c r="P263" s="36">
        <v>165.95598742400514</v>
      </c>
      <c r="Q263" s="36">
        <v>307.02127097707921</v>
      </c>
      <c r="S263">
        <v>0.02</v>
      </c>
      <c r="T263">
        <v>0.92000000000000015</v>
      </c>
      <c r="U263">
        <v>0.02</v>
      </c>
      <c r="V263">
        <v>2.0000000000000018E-2</v>
      </c>
      <c r="W263">
        <v>2.0000000000000018E-2</v>
      </c>
      <c r="X263">
        <v>1.0017939235344884</v>
      </c>
      <c r="Z263" s="37">
        <f t="shared" si="85"/>
        <v>162.18999600000004</v>
      </c>
      <c r="AA263" s="39">
        <f t="shared" si="86"/>
        <v>293.98296000000005</v>
      </c>
      <c r="AC263" s="20">
        <f t="shared" si="87"/>
        <v>2.269271198021483E-2</v>
      </c>
      <c r="AD263" s="20">
        <f t="shared" si="88"/>
        <v>4.2467125927742488E-2</v>
      </c>
      <c r="AE263" s="20">
        <f t="shared" si="89"/>
        <v>6.5159837907957319E-2</v>
      </c>
      <c r="AF263" s="36">
        <f t="shared" si="90"/>
        <v>132.84527009708884</v>
      </c>
      <c r="AG263" s="43">
        <f t="shared" si="77"/>
        <v>4.3235158884399071E-2</v>
      </c>
    </row>
    <row r="264" spans="12:33">
      <c r="L264">
        <v>14</v>
      </c>
      <c r="M264" s="5" t="s">
        <v>27</v>
      </c>
      <c r="N264" s="5">
        <v>2003</v>
      </c>
      <c r="O264" s="5" t="s">
        <v>31</v>
      </c>
      <c r="P264" s="36">
        <v>172.8420524122634</v>
      </c>
      <c r="Q264" s="36">
        <v>275.68701572409191</v>
      </c>
      <c r="S264">
        <v>0.5952410560712964</v>
      </c>
      <c r="T264">
        <v>3.1917953648035145E-2</v>
      </c>
      <c r="U264">
        <v>9.8509178124578836E-2</v>
      </c>
      <c r="V264">
        <v>0.14565072865963813</v>
      </c>
      <c r="W264">
        <v>0.12868108349501059</v>
      </c>
      <c r="X264">
        <v>1.0014625617133914</v>
      </c>
      <c r="Z264" s="37">
        <f t="shared" si="85"/>
        <v>172.84202888775181</v>
      </c>
      <c r="AA264" s="39">
        <f t="shared" si="86"/>
        <v>275.68306281655435</v>
      </c>
      <c r="AC264" s="20">
        <f t="shared" si="87"/>
        <v>1.3610409765885123E-7</v>
      </c>
      <c r="AD264" s="20">
        <f t="shared" si="88"/>
        <v>1.4338388506174304E-5</v>
      </c>
      <c r="AE264" s="20">
        <f t="shared" si="89"/>
        <v>1.4474492603833156E-5</v>
      </c>
      <c r="AF264" s="36">
        <f t="shared" si="90"/>
        <v>3.9157309133361198E-2</v>
      </c>
      <c r="AG264" s="43">
        <f t="shared" si="77"/>
        <v>1.3492729550868724E-5</v>
      </c>
    </row>
    <row r="265" spans="12:33">
      <c r="L265">
        <v>15</v>
      </c>
      <c r="M265" s="6" t="s">
        <v>27</v>
      </c>
      <c r="N265" s="6">
        <v>2007</v>
      </c>
      <c r="O265" s="6" t="s">
        <v>31</v>
      </c>
      <c r="P265" s="36">
        <v>172.8420524122634</v>
      </c>
      <c r="Q265" s="36">
        <v>275.68701572409191</v>
      </c>
      <c r="S265">
        <v>9.0905442922356458E-2</v>
      </c>
      <c r="T265">
        <v>0.27313136744773842</v>
      </c>
      <c r="U265">
        <v>0.29496554344379367</v>
      </c>
      <c r="V265">
        <v>0.13531569452662773</v>
      </c>
      <c r="W265">
        <v>0.20568195187461694</v>
      </c>
      <c r="X265">
        <v>1.0019098060783012</v>
      </c>
      <c r="Z265" s="37">
        <f t="shared" si="85"/>
        <v>172.84205241625244</v>
      </c>
      <c r="AA265" s="39">
        <f t="shared" si="86"/>
        <v>275.68699091706054</v>
      </c>
      <c r="AC265" s="20">
        <f t="shared" si="87"/>
        <v>2.3079094191302829E-11</v>
      </c>
      <c r="AD265" s="20">
        <f t="shared" si="88"/>
        <v>8.9982588824533138E-8</v>
      </c>
      <c r="AE265" s="20">
        <f t="shared" si="89"/>
        <v>9.0005667918724441E-8</v>
      </c>
      <c r="AF265" s="36">
        <f t="shared" si="90"/>
        <v>2.4559359956697339E-4</v>
      </c>
      <c r="AG265" s="43">
        <f t="shared" si="77"/>
        <v>8.4624905579547914E-8</v>
      </c>
    </row>
    <row r="266" spans="12:33">
      <c r="L266">
        <v>16</v>
      </c>
      <c r="M266" s="5" t="s">
        <v>27</v>
      </c>
      <c r="N266" s="5">
        <v>1975</v>
      </c>
      <c r="O266" s="5" t="s">
        <v>32</v>
      </c>
      <c r="P266" s="36">
        <v>600.78942978607779</v>
      </c>
      <c r="Q266" s="36">
        <v>222.8783184882632</v>
      </c>
      <c r="S266">
        <v>0.30493080228944619</v>
      </c>
      <c r="T266">
        <v>0.16337121888504319</v>
      </c>
      <c r="U266">
        <v>0.20316429426347629</v>
      </c>
      <c r="V266">
        <v>0.27872565655502479</v>
      </c>
      <c r="W266">
        <v>4.9808028007009786E-2</v>
      </c>
      <c r="X266">
        <v>1.0020019619227352</v>
      </c>
      <c r="Z266" s="37">
        <f t="shared" si="85"/>
        <v>600.78819835360252</v>
      </c>
      <c r="AA266" s="39">
        <f t="shared" si="86"/>
        <v>222.87829388447165</v>
      </c>
      <c r="AC266" s="20">
        <f t="shared" si="87"/>
        <v>2.0496906473210785E-6</v>
      </c>
      <c r="AD266" s="20">
        <f t="shared" si="88"/>
        <v>1.1039113956279323E-7</v>
      </c>
      <c r="AE266" s="20">
        <f t="shared" si="89"/>
        <v>2.1600817868838718E-6</v>
      </c>
      <c r="AF266" s="36">
        <f t="shared" si="90"/>
        <v>1.4750100116970089E-3</v>
      </c>
      <c r="AG266" s="43">
        <f t="shared" si="77"/>
        <v>5.2542257049494285E-7</v>
      </c>
    </row>
    <row r="267" spans="12:33">
      <c r="L267">
        <v>17</v>
      </c>
      <c r="M267" s="5" t="s">
        <v>27</v>
      </c>
      <c r="N267" s="5">
        <v>1985</v>
      </c>
      <c r="O267" s="5" t="s">
        <v>32</v>
      </c>
      <c r="P267" s="36">
        <v>700.6722298194735</v>
      </c>
      <c r="Q267" s="36">
        <v>238.64311402694693</v>
      </c>
      <c r="S267">
        <v>0.11720091502158912</v>
      </c>
      <c r="T267">
        <v>0.02</v>
      </c>
      <c r="U267">
        <v>0.27601896459792502</v>
      </c>
      <c r="V267">
        <v>0.28997031717711358</v>
      </c>
      <c r="W267">
        <v>0.29680980320337214</v>
      </c>
      <c r="X267">
        <v>0.99863572562425207</v>
      </c>
      <c r="Z267" s="37">
        <f t="shared" si="85"/>
        <v>700.67222847663072</v>
      </c>
      <c r="AA267" s="39">
        <f t="shared" si="86"/>
        <v>237.80109847484732</v>
      </c>
      <c r="AC267" s="20">
        <f t="shared" si="87"/>
        <v>1.9165063980253194E-9</v>
      </c>
      <c r="AD267" s="20">
        <f t="shared" si="88"/>
        <v>3.5283463155133532E-3</v>
      </c>
      <c r="AE267" s="20">
        <f t="shared" si="89"/>
        <v>3.5283482320197512E-3</v>
      </c>
      <c r="AF267" s="36">
        <f t="shared" si="90"/>
        <v>8.3359553086289235</v>
      </c>
      <c r="AG267" s="43">
        <f t="shared" si="77"/>
        <v>2.7287134899343841E-3</v>
      </c>
    </row>
    <row r="268" spans="12:33">
      <c r="L268">
        <v>18</v>
      </c>
      <c r="M268" s="5" t="s">
        <v>27</v>
      </c>
      <c r="N268" s="5">
        <v>1996</v>
      </c>
      <c r="O268" s="5" t="s">
        <v>32</v>
      </c>
      <c r="P268" s="36">
        <v>711.26828057660509</v>
      </c>
      <c r="Q268" s="36">
        <v>237.29734676494161</v>
      </c>
      <c r="S268">
        <v>0.48032739708311978</v>
      </c>
      <c r="T268">
        <v>0.02</v>
      </c>
      <c r="U268">
        <v>0.45967260291688022</v>
      </c>
      <c r="V268">
        <v>0.02</v>
      </c>
      <c r="W268">
        <v>0.02</v>
      </c>
      <c r="X268">
        <v>1.0018815292344039</v>
      </c>
      <c r="Z268" s="37">
        <f t="shared" si="85"/>
        <v>711.26827970360398</v>
      </c>
      <c r="AA268" s="39">
        <f t="shared" si="86"/>
        <v>230.75330737875996</v>
      </c>
      <c r="AC268" s="20">
        <f t="shared" si="87"/>
        <v>1.2273865257483862E-9</v>
      </c>
      <c r="AD268" s="20">
        <f t="shared" si="88"/>
        <v>2.7577381186077665E-2</v>
      </c>
      <c r="AE268" s="20">
        <f t="shared" si="89"/>
        <v>2.7577382413464191E-2</v>
      </c>
      <c r="AF268" s="36">
        <f t="shared" si="90"/>
        <v>64.785990796199471</v>
      </c>
      <c r="AG268" s="43">
        <f t="shared" si="77"/>
        <v>2.1626140142367096E-2</v>
      </c>
    </row>
    <row r="269" spans="12:33">
      <c r="L269">
        <v>19</v>
      </c>
      <c r="M269" s="5" t="s">
        <v>27</v>
      </c>
      <c r="N269" s="5">
        <v>2003</v>
      </c>
      <c r="O269" s="5" t="s">
        <v>32</v>
      </c>
      <c r="P269" s="36">
        <v>826.31794275549646</v>
      </c>
      <c r="Q269" s="36">
        <v>271.96119275432034</v>
      </c>
      <c r="S269">
        <v>0.10682866857047182</v>
      </c>
      <c r="T269">
        <v>0.16335039260294656</v>
      </c>
      <c r="U269">
        <v>0.62847925007864847</v>
      </c>
      <c r="V269">
        <v>2.0000091235966702E-2</v>
      </c>
      <c r="W269">
        <v>8.1341599408997184E-2</v>
      </c>
      <c r="X269">
        <v>1.0019992539958318</v>
      </c>
      <c r="Z269" s="37">
        <f t="shared" si="85"/>
        <v>826.31816781252883</v>
      </c>
      <c r="AA269" s="39">
        <f t="shared" si="86"/>
        <v>271.96113554119802</v>
      </c>
      <c r="AC269" s="20">
        <f t="shared" si="87"/>
        <v>2.7236130395458247E-7</v>
      </c>
      <c r="AD269" s="20">
        <f t="shared" si="88"/>
        <v>2.1037237607490766E-7</v>
      </c>
      <c r="AE269" s="20">
        <f t="shared" si="89"/>
        <v>4.8273368002949013E-7</v>
      </c>
      <c r="AF269" s="36">
        <f t="shared" si="90"/>
        <v>7.9146694331484475E-4</v>
      </c>
      <c r="AG269" s="43">
        <f t="shared" si="77"/>
        <v>2.2492949910319688E-7</v>
      </c>
    </row>
    <row r="270" spans="12:33">
      <c r="L270">
        <v>20</v>
      </c>
      <c r="M270" s="6" t="s">
        <v>27</v>
      </c>
      <c r="N270" s="6">
        <v>2007</v>
      </c>
      <c r="O270" s="6" t="s">
        <v>32</v>
      </c>
      <c r="P270" s="36">
        <v>826.31794275549646</v>
      </c>
      <c r="Q270" s="36">
        <v>271.96119275432034</v>
      </c>
      <c r="S270">
        <v>0.38943075633704149</v>
      </c>
      <c r="T270">
        <v>0.15026505479995581</v>
      </c>
      <c r="U270">
        <v>0.20534065187947531</v>
      </c>
      <c r="V270">
        <v>0.21328679835406969</v>
      </c>
      <c r="W270">
        <v>4.1676738629649303E-2</v>
      </c>
      <c r="X270">
        <v>0.99807195174952834</v>
      </c>
      <c r="Z270" s="37">
        <f t="shared" si="85"/>
        <v>826.31794027187425</v>
      </c>
      <c r="AA270" s="39">
        <f t="shared" si="86"/>
        <v>271.96119221025651</v>
      </c>
      <c r="AC270" s="20">
        <f t="shared" si="87"/>
        <v>3.0056496180819181E-9</v>
      </c>
      <c r="AD270" s="20">
        <f t="shared" si="88"/>
        <v>2.000520082923174E-9</v>
      </c>
      <c r="AE270" s="20">
        <f t="shared" si="89"/>
        <v>5.0061697010050921E-9</v>
      </c>
      <c r="AF270" s="36">
        <f t="shared" si="90"/>
        <v>7.8698540619370767E-6</v>
      </c>
      <c r="AG270" s="43">
        <f t="shared" si="77"/>
        <v>2.2365585566824621E-9</v>
      </c>
    </row>
    <row r="271" spans="12:33">
      <c r="L271">
        <v>21</v>
      </c>
      <c r="M271" s="5" t="s">
        <v>27</v>
      </c>
      <c r="N271" s="5">
        <v>1975</v>
      </c>
      <c r="O271" s="5" t="s">
        <v>33</v>
      </c>
      <c r="P271" s="36">
        <v>78.703003448603923</v>
      </c>
      <c r="Q271" s="36">
        <v>346.94077684234981</v>
      </c>
      <c r="S271">
        <v>3.6869058449425521E-2</v>
      </c>
      <c r="T271">
        <v>8.1591301673172398E-2</v>
      </c>
      <c r="U271">
        <v>0.84153094327212574</v>
      </c>
      <c r="V271">
        <v>2.0008716627949622E-2</v>
      </c>
      <c r="W271">
        <v>0.02</v>
      </c>
      <c r="X271">
        <v>0.99957484516319606</v>
      </c>
      <c r="Z271" s="37">
        <f t="shared" si="85"/>
        <v>78.702971227450732</v>
      </c>
      <c r="AA271" s="39">
        <f t="shared" si="86"/>
        <v>400.63516539080518</v>
      </c>
      <c r="AC271" s="20">
        <f t="shared" si="87"/>
        <v>4.094018243305797E-7</v>
      </c>
      <c r="AD271" s="20">
        <f t="shared" si="88"/>
        <v>0.15476528598670369</v>
      </c>
      <c r="AE271" s="20">
        <f t="shared" si="89"/>
        <v>0.15476569538852802</v>
      </c>
      <c r="AF271" s="36">
        <f t="shared" si="90"/>
        <v>531.57447885086151</v>
      </c>
      <c r="AG271" s="43">
        <f t="shared" si="77"/>
        <v>0.13141548759431348</v>
      </c>
    </row>
    <row r="272" spans="12:33">
      <c r="L272">
        <v>22</v>
      </c>
      <c r="M272" s="5" t="s">
        <v>27</v>
      </c>
      <c r="N272" s="5">
        <v>1985</v>
      </c>
      <c r="O272" s="5" t="s">
        <v>33</v>
      </c>
      <c r="P272" s="36">
        <v>108.7105293797328</v>
      </c>
      <c r="Q272" s="36">
        <v>274.54865675495091</v>
      </c>
      <c r="S272">
        <v>0.51500826034886094</v>
      </c>
      <c r="T272">
        <v>3.5764323440271646E-2</v>
      </c>
      <c r="U272">
        <v>0.1013564885985731</v>
      </c>
      <c r="V272">
        <v>7.2595930646798729E-2</v>
      </c>
      <c r="W272">
        <v>0.27527499696549518</v>
      </c>
      <c r="X272">
        <v>0.99847952182888888</v>
      </c>
      <c r="Z272" s="37">
        <f t="shared" si="85"/>
        <v>108.77275094852178</v>
      </c>
      <c r="AA272" s="39">
        <f t="shared" si="86"/>
        <v>274.54865597632784</v>
      </c>
      <c r="AC272" s="20">
        <f t="shared" si="87"/>
        <v>5.7236009376437913E-4</v>
      </c>
      <c r="AD272" s="20">
        <f t="shared" si="88"/>
        <v>2.8360112036551754E-9</v>
      </c>
      <c r="AE272" s="20">
        <f t="shared" si="89"/>
        <v>5.7236292977558278E-4</v>
      </c>
      <c r="AF272" s="36">
        <f t="shared" si="90"/>
        <v>6.2229277157416621E-2</v>
      </c>
      <c r="AG272" s="43">
        <f t="shared" si="77"/>
        <v>2.2014001451346713E-5</v>
      </c>
    </row>
    <row r="273" spans="12:33">
      <c r="L273">
        <v>23</v>
      </c>
      <c r="M273" s="5" t="s">
        <v>27</v>
      </c>
      <c r="N273" s="5">
        <v>1996</v>
      </c>
      <c r="O273" s="5" t="s">
        <v>33</v>
      </c>
      <c r="P273" s="36">
        <v>127.90503437672122</v>
      </c>
      <c r="Q273" s="36">
        <v>419.56890174527155</v>
      </c>
      <c r="S273">
        <v>0.50344952395010767</v>
      </c>
      <c r="T273">
        <v>0.02</v>
      </c>
      <c r="U273">
        <v>0.02</v>
      </c>
      <c r="V273">
        <v>0.43654761195782693</v>
      </c>
      <c r="W273">
        <v>2.0002867969567906E-2</v>
      </c>
      <c r="X273">
        <v>1.0018431507607184</v>
      </c>
      <c r="Z273" s="37">
        <f t="shared" si="85"/>
        <v>127.90503497340032</v>
      </c>
      <c r="AA273" s="39">
        <f t="shared" si="86"/>
        <v>350.96247453846308</v>
      </c>
      <c r="AC273" s="20">
        <f t="shared" si="87"/>
        <v>4.6650165952399902E-9</v>
      </c>
      <c r="AD273" s="20">
        <f t="shared" si="88"/>
        <v>0.16351647350751641</v>
      </c>
      <c r="AE273" s="20">
        <f t="shared" si="89"/>
        <v>0.16351647817253301</v>
      </c>
      <c r="AF273" s="36">
        <f t="shared" si="90"/>
        <v>679.20362994408288</v>
      </c>
      <c r="AG273" s="43">
        <f t="shared" si="77"/>
        <v>0.18854022530612166</v>
      </c>
    </row>
    <row r="274" spans="12:33">
      <c r="L274">
        <v>24</v>
      </c>
      <c r="M274" s="5" t="s">
        <v>27</v>
      </c>
      <c r="N274" s="5">
        <v>2003</v>
      </c>
      <c r="O274" s="5" t="s">
        <v>33</v>
      </c>
      <c r="P274" s="36">
        <v>146.56744761800243</v>
      </c>
      <c r="Q274" s="36">
        <v>314.61008673566215</v>
      </c>
      <c r="S274">
        <v>0.31634793142262801</v>
      </c>
      <c r="T274">
        <v>0.26649715674760144</v>
      </c>
      <c r="U274">
        <v>0.22355270149252907</v>
      </c>
      <c r="V274">
        <v>9.7677846887645456E-2</v>
      </c>
      <c r="W274">
        <v>9.5924363449596151E-2</v>
      </c>
      <c r="X274">
        <v>0.99956187578607514</v>
      </c>
      <c r="Z274" s="37">
        <f t="shared" si="85"/>
        <v>146.8026762501496</v>
      </c>
      <c r="AA274" s="39">
        <f t="shared" si="86"/>
        <v>314.6100522782383</v>
      </c>
      <c r="AC274" s="20">
        <f t="shared" si="87"/>
        <v>1.6049172989642813E-3</v>
      </c>
      <c r="AD274" s="20">
        <f t="shared" si="88"/>
        <v>1.09524218361301E-7</v>
      </c>
      <c r="AE274" s="20">
        <f t="shared" si="89"/>
        <v>1.6050268231826426E-3</v>
      </c>
      <c r="AF274" s="36">
        <f t="shared" si="90"/>
        <v>0.23556976064329546</v>
      </c>
      <c r="AG274" s="43">
        <f t="shared" si="77"/>
        <v>7.2228709461959301E-5</v>
      </c>
    </row>
    <row r="275" spans="12:33">
      <c r="L275">
        <v>25</v>
      </c>
      <c r="M275" s="6" t="s">
        <v>27</v>
      </c>
      <c r="N275" s="6">
        <v>2007</v>
      </c>
      <c r="O275" s="6" t="s">
        <v>33</v>
      </c>
      <c r="P275" s="36">
        <v>146.56744761800243</v>
      </c>
      <c r="Q275" s="36">
        <v>314.61008673566215</v>
      </c>
      <c r="S275">
        <v>3.5409122661791248E-2</v>
      </c>
      <c r="T275">
        <v>0.21524768165557315</v>
      </c>
      <c r="U275">
        <v>1.9999999999999993E-2</v>
      </c>
      <c r="V275">
        <v>0.70074263858322294</v>
      </c>
      <c r="W275">
        <v>2.8600574093154911E-2</v>
      </c>
      <c r="X275">
        <v>1.0019217311395665</v>
      </c>
      <c r="Z275" s="37">
        <f t="shared" si="85"/>
        <v>113.36931376736227</v>
      </c>
      <c r="AA275" s="39">
        <f t="shared" si="86"/>
        <v>314.61008854138123</v>
      </c>
      <c r="AC275" s="20">
        <f t="shared" si="87"/>
        <v>0.22650414120033113</v>
      </c>
      <c r="AD275" s="20">
        <f t="shared" si="88"/>
        <v>5.739545949623448E-9</v>
      </c>
      <c r="AE275" s="20">
        <f t="shared" si="89"/>
        <v>0.22650414693987708</v>
      </c>
      <c r="AF275" s="36">
        <f t="shared" si="90"/>
        <v>33.198151727259052</v>
      </c>
      <c r="AG275" s="43">
        <f t="shared" si="77"/>
        <v>1.0284404340216787E-2</v>
      </c>
    </row>
    <row r="276" spans="12:33">
      <c r="L276">
        <v>26</v>
      </c>
      <c r="M276" s="5" t="s">
        <v>27</v>
      </c>
      <c r="N276" s="5">
        <v>1975</v>
      </c>
      <c r="O276" s="5" t="s">
        <v>34</v>
      </c>
      <c r="P276" s="36">
        <v>534.02457623041073</v>
      </c>
      <c r="Q276" s="36">
        <v>173.56833837318592</v>
      </c>
      <c r="S276">
        <v>0.22583056435869944</v>
      </c>
      <c r="T276">
        <v>0.02</v>
      </c>
      <c r="U276">
        <v>7.3912862619374436E-2</v>
      </c>
      <c r="V276">
        <v>0.02</v>
      </c>
      <c r="W276">
        <v>0.66025657302192675</v>
      </c>
      <c r="X276">
        <v>0.99803350184412043</v>
      </c>
      <c r="Z276" s="37">
        <f t="shared" si="85"/>
        <v>534.02441752800553</v>
      </c>
      <c r="AA276" s="39">
        <f t="shared" si="86"/>
        <v>151.74475319048059</v>
      </c>
      <c r="AC276" s="20">
        <f t="shared" si="87"/>
        <v>2.9718183813809418E-7</v>
      </c>
      <c r="AD276" s="20">
        <f t="shared" si="88"/>
        <v>0.12573482806399205</v>
      </c>
      <c r="AE276" s="20">
        <f t="shared" si="89"/>
        <v>0.12573512524583019</v>
      </c>
      <c r="AF276" s="36">
        <f t="shared" si="90"/>
        <v>216.05365201118798</v>
      </c>
      <c r="AG276" s="43">
        <f t="shared" si="77"/>
        <v>0.10610122281137668</v>
      </c>
    </row>
    <row r="277" spans="12:33">
      <c r="L277">
        <v>27</v>
      </c>
      <c r="M277" s="5" t="s">
        <v>27</v>
      </c>
      <c r="N277" s="5">
        <v>1985</v>
      </c>
      <c r="O277" s="5" t="s">
        <v>34</v>
      </c>
      <c r="P277" s="36">
        <v>570.38826144615837</v>
      </c>
      <c r="Q277" s="36">
        <v>211.20078645346089</v>
      </c>
      <c r="S277">
        <v>2.0079885367841367E-2</v>
      </c>
      <c r="T277">
        <v>0.28374382024559885</v>
      </c>
      <c r="U277">
        <v>0.39372589699188049</v>
      </c>
      <c r="V277">
        <v>2.5846289994246169E-2</v>
      </c>
      <c r="W277">
        <v>0.27660410740043306</v>
      </c>
      <c r="X277">
        <v>0.99939859012112819</v>
      </c>
      <c r="Z277" s="37">
        <f t="shared" si="85"/>
        <v>570.38821133987528</v>
      </c>
      <c r="AA277" s="39">
        <f t="shared" si="86"/>
        <v>211.20076041812274</v>
      </c>
      <c r="AC277" s="20">
        <f t="shared" si="87"/>
        <v>8.7845922647211694E-8</v>
      </c>
      <c r="AD277" s="20">
        <f t="shared" si="88"/>
        <v>1.2327292231439912E-7</v>
      </c>
      <c r="AE277" s="20">
        <f t="shared" si="89"/>
        <v>2.1111884496161082E-7</v>
      </c>
      <c r="AF277" s="36">
        <f t="shared" si="90"/>
        <v>3.0785613078876395E-4</v>
      </c>
      <c r="AG277" s="43">
        <f t="shared" si="77"/>
        <v>1.1567990727973176E-7</v>
      </c>
    </row>
    <row r="278" spans="12:33">
      <c r="L278">
        <v>28</v>
      </c>
      <c r="M278" s="5" t="s">
        <v>27</v>
      </c>
      <c r="N278" s="5">
        <v>1996</v>
      </c>
      <c r="O278" s="5" t="s">
        <v>34</v>
      </c>
      <c r="P278" s="36">
        <v>645.19458155235236</v>
      </c>
      <c r="Q278" s="36">
        <v>197.71767923385261</v>
      </c>
      <c r="S278">
        <v>0.02</v>
      </c>
      <c r="T278">
        <v>0.02</v>
      </c>
      <c r="U278">
        <v>0.54850162973535277</v>
      </c>
      <c r="V278">
        <v>0.28689188041056191</v>
      </c>
      <c r="W278">
        <v>0.12460650489690352</v>
      </c>
      <c r="X278">
        <v>1.0003061391312247</v>
      </c>
      <c r="Z278" s="37">
        <f t="shared" si="85"/>
        <v>645.19459430678785</v>
      </c>
      <c r="AA278" s="39">
        <f t="shared" si="86"/>
        <v>146.96857974652656</v>
      </c>
      <c r="AC278" s="20">
        <f t="shared" si="87"/>
        <v>1.9768354952987011E-8</v>
      </c>
      <c r="AD278" s="20">
        <f t="shared" si="88"/>
        <v>0.25667456589606252</v>
      </c>
      <c r="AE278" s="20">
        <f t="shared" si="89"/>
        <v>0.25667458566441748</v>
      </c>
      <c r="AF278" s="36">
        <f t="shared" si="90"/>
        <v>502.41609767896341</v>
      </c>
      <c r="AG278" s="43">
        <f t="shared" si="77"/>
        <v>0.23922485325391099</v>
      </c>
    </row>
    <row r="279" spans="12:33">
      <c r="L279">
        <v>29</v>
      </c>
      <c r="M279" s="5" t="s">
        <v>27</v>
      </c>
      <c r="N279" s="5">
        <v>2003</v>
      </c>
      <c r="O279" s="5" t="s">
        <v>34</v>
      </c>
      <c r="P279" s="36">
        <v>796.60704153549398</v>
      </c>
      <c r="Q279" s="36">
        <v>182.80709756273285</v>
      </c>
      <c r="S279">
        <v>0.02</v>
      </c>
      <c r="T279">
        <v>0.02</v>
      </c>
      <c r="U279">
        <v>0.87202399740835901</v>
      </c>
      <c r="V279">
        <v>6.7976002591641174E-2</v>
      </c>
      <c r="W279">
        <v>1.9999999999999997E-2</v>
      </c>
      <c r="X279">
        <v>0.99825198906025636</v>
      </c>
      <c r="Z279" s="37">
        <f t="shared" si="85"/>
        <v>796.60703687445425</v>
      </c>
      <c r="AA279" s="39">
        <f t="shared" si="86"/>
        <v>116.99484325672827</v>
      </c>
      <c r="AC279" s="20">
        <f t="shared" si="87"/>
        <v>5.8511153699924989E-9</v>
      </c>
      <c r="AD279" s="20">
        <f t="shared" si="88"/>
        <v>0.36000929495322342</v>
      </c>
      <c r="AE279" s="20">
        <f t="shared" si="89"/>
        <v>0.36000930080433879</v>
      </c>
      <c r="AF279" s="36">
        <f t="shared" si="90"/>
        <v>651.54132229048503</v>
      </c>
      <c r="AG279" s="43">
        <f t="shared" si="77"/>
        <v>0.33329377061594723</v>
      </c>
    </row>
    <row r="280" spans="12:33">
      <c r="L280">
        <v>30</v>
      </c>
      <c r="M280" s="6" t="s">
        <v>27</v>
      </c>
      <c r="N280" s="6">
        <v>2007</v>
      </c>
      <c r="O280" s="6" t="s">
        <v>34</v>
      </c>
      <c r="P280" s="36">
        <v>796.60704153549398</v>
      </c>
      <c r="Q280" s="36">
        <v>182.80709756273285</v>
      </c>
      <c r="S280">
        <v>0.2055586574996276</v>
      </c>
      <c r="T280">
        <v>0.36946721561734353</v>
      </c>
      <c r="U280">
        <v>0.02</v>
      </c>
      <c r="V280">
        <v>0.02</v>
      </c>
      <c r="W280">
        <v>0.38497412688302873</v>
      </c>
      <c r="X280">
        <v>1.001399239179658</v>
      </c>
      <c r="Z280" s="37">
        <f t="shared" si="85"/>
        <v>796.6070296997583</v>
      </c>
      <c r="AA280" s="39">
        <f t="shared" si="86"/>
        <v>170.99080493405921</v>
      </c>
      <c r="AC280" s="20">
        <f t="shared" si="87"/>
        <v>1.4857683972024915E-8</v>
      </c>
      <c r="AD280" s="20">
        <f t="shared" si="88"/>
        <v>6.4638040788425721E-2</v>
      </c>
      <c r="AE280" s="20">
        <f t="shared" si="89"/>
        <v>6.4638055646109693E-2</v>
      </c>
      <c r="AF280" s="36">
        <f t="shared" si="90"/>
        <v>116.98130885960468</v>
      </c>
      <c r="AG280" s="43">
        <f t="shared" si="77"/>
        <v>4.6991466644339834E-2</v>
      </c>
    </row>
    <row r="281" spans="12:33">
      <c r="L281">
        <v>31</v>
      </c>
      <c r="M281" s="5" t="s">
        <v>27</v>
      </c>
      <c r="N281" s="5">
        <v>1975</v>
      </c>
      <c r="O281" s="5" t="s">
        <v>35</v>
      </c>
      <c r="P281" s="36">
        <v>533.5911572983058</v>
      </c>
      <c r="Q281" s="36">
        <v>132.54153359285382</v>
      </c>
      <c r="S281">
        <v>0.26658489972230992</v>
      </c>
      <c r="T281">
        <v>5.0468177602864407E-2</v>
      </c>
      <c r="U281">
        <v>0.53353710530514153</v>
      </c>
      <c r="V281">
        <v>2.164113029432433E-2</v>
      </c>
      <c r="W281">
        <v>0.12776868707535949</v>
      </c>
      <c r="X281">
        <v>0.99817129307490293</v>
      </c>
      <c r="Z281" s="37">
        <f t="shared" si="85"/>
        <v>533.59108957564604</v>
      </c>
      <c r="AA281" s="39">
        <f t="shared" si="86"/>
        <v>132.51573847983983</v>
      </c>
      <c r="AC281" s="20">
        <f t="shared" si="87"/>
        <v>1.2691863204850051E-7</v>
      </c>
      <c r="AD281" s="20">
        <f t="shared" si="88"/>
        <v>1.9461909270823696E-4</v>
      </c>
      <c r="AE281" s="20">
        <f t="shared" si="89"/>
        <v>1.9474601134028546E-4</v>
      </c>
      <c r="AF281" s="36">
        <f t="shared" si="90"/>
        <v>0.25543934149835085</v>
      </c>
      <c r="AG281" s="43">
        <f t="shared" si="77"/>
        <v>1.3841223002083487E-4</v>
      </c>
    </row>
    <row r="282" spans="12:33">
      <c r="L282">
        <v>32</v>
      </c>
      <c r="M282" s="5" t="s">
        <v>27</v>
      </c>
      <c r="N282" s="5">
        <v>1985</v>
      </c>
      <c r="O282" s="5" t="s">
        <v>35</v>
      </c>
      <c r="P282" s="36">
        <v>695.03842176282888</v>
      </c>
      <c r="Q282" s="36">
        <v>161.14499442577224</v>
      </c>
      <c r="S282">
        <v>0.24635873644927919</v>
      </c>
      <c r="T282">
        <v>0.15130067367427796</v>
      </c>
      <c r="U282">
        <v>0.49089745880548358</v>
      </c>
      <c r="V282">
        <v>2.0000179131834914E-2</v>
      </c>
      <c r="W282">
        <v>9.1442951939151709E-2</v>
      </c>
      <c r="X282">
        <v>1.0011980154929456</v>
      </c>
      <c r="Z282" s="37">
        <f t="shared" si="85"/>
        <v>695.03840491037522</v>
      </c>
      <c r="AA282" s="39">
        <f t="shared" si="86"/>
        <v>161.14490309794164</v>
      </c>
      <c r="AC282" s="20">
        <f t="shared" si="87"/>
        <v>2.424679435009125E-8</v>
      </c>
      <c r="AD282" s="20">
        <f t="shared" si="88"/>
        <v>5.6674320492167141E-7</v>
      </c>
      <c r="AE282" s="20">
        <f t="shared" si="89"/>
        <v>5.9098999927176266E-7</v>
      </c>
      <c r="AF282" s="36">
        <f t="shared" si="90"/>
        <v>9.2099797662399403E-4</v>
      </c>
      <c r="AG282" s="43">
        <f t="shared" ref="AG282:AG330" si="91">AF282/(Z282+AA282*9.9)</f>
        <v>4.0211703443378176E-7</v>
      </c>
    </row>
    <row r="283" spans="12:33">
      <c r="L283">
        <v>33</v>
      </c>
      <c r="M283" s="5" t="s">
        <v>27</v>
      </c>
      <c r="N283" s="5">
        <v>1996</v>
      </c>
      <c r="O283" s="5" t="s">
        <v>35</v>
      </c>
      <c r="P283" s="36">
        <v>599.71472951499754</v>
      </c>
      <c r="Q283" s="36">
        <v>151.92871350529228</v>
      </c>
      <c r="S283">
        <v>0.52439210589340524</v>
      </c>
      <c r="T283">
        <v>0.02</v>
      </c>
      <c r="U283">
        <v>0.12605626065453132</v>
      </c>
      <c r="V283">
        <v>0.30955163345206294</v>
      </c>
      <c r="W283">
        <v>2.0000000000000018E-2</v>
      </c>
      <c r="X283">
        <v>0.9983347454384105</v>
      </c>
      <c r="Z283" s="37">
        <f t="shared" si="85"/>
        <v>599.71450338945249</v>
      </c>
      <c r="AA283" s="39">
        <f t="shared" si="86"/>
        <v>90.461991712838767</v>
      </c>
      <c r="AC283" s="20">
        <f t="shared" si="87"/>
        <v>3.7705517963448898E-7</v>
      </c>
      <c r="AD283" s="20">
        <f t="shared" si="88"/>
        <v>0.40457606975203131</v>
      </c>
      <c r="AE283" s="20">
        <f t="shared" si="89"/>
        <v>0.40457644680721094</v>
      </c>
      <c r="AF283" s="36">
        <f t="shared" si="90"/>
        <v>608.52077187083489</v>
      </c>
      <c r="AG283" s="43">
        <f t="shared" si="91"/>
        <v>0.40695884792220316</v>
      </c>
    </row>
    <row r="284" spans="12:33">
      <c r="L284">
        <v>34</v>
      </c>
      <c r="M284" s="5" t="s">
        <v>27</v>
      </c>
      <c r="N284" s="5">
        <v>2003</v>
      </c>
      <c r="O284" s="5" t="s">
        <v>35</v>
      </c>
      <c r="P284" s="36">
        <v>905.55756336893023</v>
      </c>
      <c r="Q284" s="36">
        <v>137.61139055681579</v>
      </c>
      <c r="S284">
        <v>0.36462651194202272</v>
      </c>
      <c r="T284">
        <v>7.0544555396937839E-2</v>
      </c>
      <c r="U284">
        <v>5.33906975480316E-2</v>
      </c>
      <c r="V284">
        <v>0.26920894061818951</v>
      </c>
      <c r="W284">
        <v>0.24222929449470679</v>
      </c>
      <c r="X284">
        <v>0.99945471537354402</v>
      </c>
      <c r="Z284" s="37">
        <f t="shared" si="85"/>
        <v>905.55709507124948</v>
      </c>
      <c r="AA284" s="39">
        <f t="shared" si="86"/>
        <v>137.61139109960888</v>
      </c>
      <c r="AC284" s="20">
        <f t="shared" si="87"/>
        <v>5.1713739657177626E-7</v>
      </c>
      <c r="AD284" s="20">
        <f t="shared" si="88"/>
        <v>3.9443905919256395E-9</v>
      </c>
      <c r="AE284" s="20">
        <f t="shared" si="89"/>
        <v>5.210817871637019E-7</v>
      </c>
      <c r="AF284" s="36">
        <f t="shared" si="90"/>
        <v>4.736713323325148E-4</v>
      </c>
      <c r="AG284" s="43">
        <f t="shared" si="91"/>
        <v>2.0885809406878725E-7</v>
      </c>
    </row>
    <row r="285" spans="12:33">
      <c r="L285">
        <v>35</v>
      </c>
      <c r="M285" s="6" t="s">
        <v>27</v>
      </c>
      <c r="N285" s="6">
        <v>2007</v>
      </c>
      <c r="O285" s="6" t="s">
        <v>35</v>
      </c>
      <c r="P285" s="36">
        <v>905.55756336893023</v>
      </c>
      <c r="Q285" s="36">
        <v>137.61139055681579</v>
      </c>
      <c r="S285">
        <v>0.64167575282441591</v>
      </c>
      <c r="T285">
        <v>0.29832424717558353</v>
      </c>
      <c r="U285">
        <v>0.02</v>
      </c>
      <c r="V285">
        <v>0.02</v>
      </c>
      <c r="W285">
        <v>0.02</v>
      </c>
      <c r="X285">
        <v>1.0018320824170162</v>
      </c>
      <c r="Z285" s="37">
        <f t="shared" si="85"/>
        <v>905.55749137325245</v>
      </c>
      <c r="AA285" s="39">
        <f t="shared" si="86"/>
        <v>88.222635139858042</v>
      </c>
      <c r="AC285" s="20">
        <f t="shared" si="87"/>
        <v>7.9504253180928686E-8</v>
      </c>
      <c r="AD285" s="20">
        <f t="shared" si="88"/>
        <v>0.35890019871986212</v>
      </c>
      <c r="AE285" s="20">
        <f t="shared" si="89"/>
        <v>0.3589002782241153</v>
      </c>
      <c r="AF285" s="36">
        <f t="shared" si="90"/>
        <v>488.94875062355953</v>
      </c>
      <c r="AG285" s="43">
        <f t="shared" si="91"/>
        <v>0.2748506523831396</v>
      </c>
    </row>
    <row r="286" spans="12:33">
      <c r="L286">
        <v>36</v>
      </c>
      <c r="M286" s="5" t="s">
        <v>27</v>
      </c>
      <c r="N286" s="5">
        <v>1975</v>
      </c>
      <c r="O286" s="5" t="s">
        <v>36</v>
      </c>
      <c r="P286" s="36">
        <v>1008.4000019039491</v>
      </c>
      <c r="Q286" s="36">
        <v>161.58350658616385</v>
      </c>
      <c r="S286">
        <v>0.02</v>
      </c>
      <c r="T286">
        <v>0.21875849374049944</v>
      </c>
      <c r="U286">
        <v>0.02</v>
      </c>
      <c r="V286">
        <v>0.46995677580026962</v>
      </c>
      <c r="W286">
        <v>0.27128473045923096</v>
      </c>
      <c r="X286">
        <v>0.99800205822528965</v>
      </c>
      <c r="Z286" s="37">
        <f t="shared" si="85"/>
        <v>1008.3997572097535</v>
      </c>
      <c r="AA286" s="39">
        <f t="shared" si="86"/>
        <v>140.76820191143807</v>
      </c>
      <c r="AC286" s="20">
        <f t="shared" si="87"/>
        <v>2.4265588571825703E-7</v>
      </c>
      <c r="AD286" s="20">
        <f t="shared" si="88"/>
        <v>0.12882072628883123</v>
      </c>
      <c r="AE286" s="20">
        <f t="shared" si="89"/>
        <v>0.12882096894471695</v>
      </c>
      <c r="AF286" s="36">
        <f t="shared" si="90"/>
        <v>206.0717609739809</v>
      </c>
      <c r="AG286" s="43">
        <f t="shared" si="91"/>
        <v>8.5791563605154955E-2</v>
      </c>
    </row>
    <row r="287" spans="12:33">
      <c r="L287">
        <v>37</v>
      </c>
      <c r="M287" s="5" t="s">
        <v>27</v>
      </c>
      <c r="N287" s="5">
        <v>1985</v>
      </c>
      <c r="O287" s="5" t="s">
        <v>36</v>
      </c>
      <c r="P287" s="36">
        <v>1245.3034423737138</v>
      </c>
      <c r="Q287" s="36">
        <v>204.47222408312351</v>
      </c>
      <c r="S287">
        <v>0.31561468662602249</v>
      </c>
      <c r="T287">
        <v>0.02</v>
      </c>
      <c r="U287">
        <v>0.02</v>
      </c>
      <c r="V287">
        <v>0.62438531337397807</v>
      </c>
      <c r="W287">
        <v>0.02</v>
      </c>
      <c r="X287">
        <v>1.0006188114115511</v>
      </c>
      <c r="Z287" s="37">
        <f t="shared" si="85"/>
        <v>1245.3030339656555</v>
      </c>
      <c r="AA287" s="39">
        <f t="shared" si="86"/>
        <v>181.65667399442157</v>
      </c>
      <c r="AC287" s="20">
        <f t="shared" si="87"/>
        <v>3.2795866811152763E-7</v>
      </c>
      <c r="AD287" s="20">
        <f t="shared" si="88"/>
        <v>0.11158263764679743</v>
      </c>
      <c r="AE287" s="20">
        <f t="shared" si="89"/>
        <v>0.11158296560546554</v>
      </c>
      <c r="AF287" s="36">
        <f t="shared" si="90"/>
        <v>225.87435428620753</v>
      </c>
      <c r="AG287" s="43">
        <f t="shared" si="91"/>
        <v>7.4210352380530781E-2</v>
      </c>
    </row>
    <row r="288" spans="12:33">
      <c r="L288">
        <v>38</v>
      </c>
      <c r="M288" s="5" t="s">
        <v>27</v>
      </c>
      <c r="N288" s="5">
        <v>1996</v>
      </c>
      <c r="O288" s="5" t="s">
        <v>36</v>
      </c>
      <c r="P288" s="36">
        <v>1179.2586676442377</v>
      </c>
      <c r="Q288" s="36">
        <v>178.95546732578978</v>
      </c>
      <c r="S288">
        <v>0.02</v>
      </c>
      <c r="T288">
        <v>0.40515675903592835</v>
      </c>
      <c r="U288">
        <v>0.53484324096407621</v>
      </c>
      <c r="V288">
        <v>2.0000000000000018E-2</v>
      </c>
      <c r="W288">
        <v>0.02</v>
      </c>
      <c r="X288">
        <v>0.99823596560667704</v>
      </c>
      <c r="Z288" s="37">
        <f t="shared" si="85"/>
        <v>1179.2586670128107</v>
      </c>
      <c r="AA288" s="39">
        <f t="shared" si="86"/>
        <v>111.98581814211981</v>
      </c>
      <c r="AC288" s="20">
        <f t="shared" si="87"/>
        <v>5.3544391143134362E-10</v>
      </c>
      <c r="AD288" s="20">
        <f t="shared" si="88"/>
        <v>0.37422522029880889</v>
      </c>
      <c r="AE288" s="20">
        <f t="shared" si="89"/>
        <v>0.3742252208342528</v>
      </c>
      <c r="AF288" s="36">
        <f t="shared" si="90"/>
        <v>662.9995275497597</v>
      </c>
      <c r="AG288" s="43">
        <f t="shared" si="91"/>
        <v>0.28978287258892543</v>
      </c>
    </row>
    <row r="289" spans="12:33">
      <c r="L289">
        <v>39</v>
      </c>
      <c r="M289" s="5" t="s">
        <v>27</v>
      </c>
      <c r="N289" s="5">
        <v>2003</v>
      </c>
      <c r="O289" s="5" t="s">
        <v>36</v>
      </c>
      <c r="P289" s="36">
        <v>1892.4645422334756</v>
      </c>
      <c r="Q289" s="36">
        <v>167.79471912476021</v>
      </c>
      <c r="S289">
        <v>0.57879205807210621</v>
      </c>
      <c r="T289">
        <v>0.22358592278167491</v>
      </c>
      <c r="U289">
        <v>0.02</v>
      </c>
      <c r="V289">
        <v>8.8333970906940368E-2</v>
      </c>
      <c r="W289">
        <v>8.928804823927794E-2</v>
      </c>
      <c r="X289">
        <v>1.0018851162890459</v>
      </c>
      <c r="Z289" s="37">
        <f t="shared" si="85"/>
        <v>1892.4637494833505</v>
      </c>
      <c r="AA289" s="39">
        <f t="shared" si="86"/>
        <v>119.28762168260945</v>
      </c>
      <c r="AC289" s="20">
        <f t="shared" si="87"/>
        <v>4.188982712927114E-7</v>
      </c>
      <c r="AD289" s="20">
        <f t="shared" si="88"/>
        <v>0.28908595988699937</v>
      </c>
      <c r="AE289" s="20">
        <f t="shared" si="89"/>
        <v>0.28908637878527066</v>
      </c>
      <c r="AF289" s="36">
        <f t="shared" si="90"/>
        <v>480.22105742741758</v>
      </c>
      <c r="AG289" s="43">
        <f t="shared" si="91"/>
        <v>0.15625018116038519</v>
      </c>
    </row>
    <row r="290" spans="12:33">
      <c r="L290">
        <v>40</v>
      </c>
      <c r="M290" s="6" t="s">
        <v>27</v>
      </c>
      <c r="N290" s="6">
        <v>2007</v>
      </c>
      <c r="O290" s="6" t="s">
        <v>36</v>
      </c>
      <c r="P290" s="36">
        <v>1892.4645422334756</v>
      </c>
      <c r="Q290" s="36">
        <v>167.79471912476021</v>
      </c>
      <c r="S290">
        <v>0.63279588662206154</v>
      </c>
      <c r="T290">
        <v>0.02</v>
      </c>
      <c r="U290">
        <v>0.1101482308940553</v>
      </c>
      <c r="V290">
        <v>0.12184150296497571</v>
      </c>
      <c r="W290">
        <v>0.11521437951890789</v>
      </c>
      <c r="X290">
        <v>1.0018931139903924</v>
      </c>
      <c r="Z290" s="37">
        <f t="shared" si="85"/>
        <v>1892.4633681723012</v>
      </c>
      <c r="AA290" s="39">
        <f t="shared" si="86"/>
        <v>126.43442572491274</v>
      </c>
      <c r="AC290" s="20">
        <f t="shared" si="87"/>
        <v>6.2038740922254476E-7</v>
      </c>
      <c r="AD290" s="20">
        <f t="shared" si="88"/>
        <v>0.24649341538034275</v>
      </c>
      <c r="AE290" s="20">
        <f t="shared" si="89"/>
        <v>0.24649403576775197</v>
      </c>
      <c r="AF290" s="36">
        <f t="shared" si="90"/>
        <v>409.46807871966433</v>
      </c>
      <c r="AG290" s="43">
        <f t="shared" si="91"/>
        <v>0.1302311377227903</v>
      </c>
    </row>
    <row r="291" spans="12:33">
      <c r="L291">
        <v>41</v>
      </c>
      <c r="M291" s="5" t="s">
        <v>27</v>
      </c>
      <c r="N291" s="5">
        <v>1975</v>
      </c>
      <c r="O291" s="5" t="s">
        <v>37</v>
      </c>
      <c r="P291" s="36">
        <v>1558.7168903782151</v>
      </c>
      <c r="Q291" s="36">
        <v>199.08567896813838</v>
      </c>
      <c r="S291">
        <v>2.0000014164685172E-2</v>
      </c>
      <c r="T291">
        <v>0.50770722683090652</v>
      </c>
      <c r="U291">
        <v>5.9162357457596508E-2</v>
      </c>
      <c r="V291">
        <v>0.15997526239733872</v>
      </c>
      <c r="W291">
        <v>0.25315513914947302</v>
      </c>
      <c r="X291">
        <v>0.99871604891414267</v>
      </c>
      <c r="Z291" s="37">
        <f t="shared" si="85"/>
        <v>1558.7168892631857</v>
      </c>
      <c r="AA291" s="39">
        <f t="shared" si="86"/>
        <v>199.08572741081164</v>
      </c>
      <c r="AC291" s="20">
        <f t="shared" si="87"/>
        <v>7.1535077861284435E-10</v>
      </c>
      <c r="AD291" s="20">
        <f t="shared" si="88"/>
        <v>2.4332575554453229E-7</v>
      </c>
      <c r="AE291" s="20">
        <f t="shared" si="89"/>
        <v>2.4404110632314513E-7</v>
      </c>
      <c r="AF291" s="36">
        <f t="shared" si="90"/>
        <v>4.8069749464900728E-4</v>
      </c>
      <c r="AG291" s="43">
        <f t="shared" si="91"/>
        <v>1.3618782921675559E-7</v>
      </c>
    </row>
    <row r="292" spans="12:33">
      <c r="L292">
        <v>42</v>
      </c>
      <c r="M292" s="5" t="s">
        <v>27</v>
      </c>
      <c r="N292" s="5">
        <v>1985</v>
      </c>
      <c r="O292" s="5" t="s">
        <v>37</v>
      </c>
      <c r="P292" s="36">
        <v>1321.69672187479</v>
      </c>
      <c r="Q292" s="36">
        <v>209.29960574106821</v>
      </c>
      <c r="S292">
        <v>0.15732359452189476</v>
      </c>
      <c r="T292">
        <v>0.18621182691898489</v>
      </c>
      <c r="U292">
        <v>0.19401098996624913</v>
      </c>
      <c r="V292">
        <v>0.17674638177971436</v>
      </c>
      <c r="W292">
        <v>0.28570720681315698</v>
      </c>
      <c r="X292">
        <v>0.99845647199260013</v>
      </c>
      <c r="Z292" s="37">
        <f t="shared" si="85"/>
        <v>1321.6966858770502</v>
      </c>
      <c r="AA292" s="39">
        <f t="shared" si="86"/>
        <v>209.29959893666256</v>
      </c>
      <c r="AC292" s="20">
        <f t="shared" si="87"/>
        <v>2.7236006006070568E-8</v>
      </c>
      <c r="AD292" s="20">
        <f t="shared" si="88"/>
        <v>3.2510360514770298E-8</v>
      </c>
      <c r="AE292" s="20">
        <f t="shared" si="89"/>
        <v>5.9746366520840866E-8</v>
      </c>
      <c r="AF292" s="36">
        <f t="shared" si="90"/>
        <v>1.0336135568422833E-4</v>
      </c>
      <c r="AG292" s="43">
        <f t="shared" si="91"/>
        <v>3.0456270621609539E-8</v>
      </c>
    </row>
    <row r="293" spans="12:33">
      <c r="L293">
        <v>43</v>
      </c>
      <c r="M293" s="5" t="s">
        <v>27</v>
      </c>
      <c r="N293" s="5">
        <v>1996</v>
      </c>
      <c r="O293" s="5" t="s">
        <v>37</v>
      </c>
      <c r="P293" s="36">
        <v>1746.3302468090872</v>
      </c>
      <c r="Q293" s="36">
        <v>197.53284227865586</v>
      </c>
      <c r="S293">
        <v>0.02</v>
      </c>
      <c r="T293">
        <v>0.34092279401697873</v>
      </c>
      <c r="U293">
        <v>0.02</v>
      </c>
      <c r="V293">
        <v>0.31762307149739832</v>
      </c>
      <c r="W293">
        <v>0.30145413448540526</v>
      </c>
      <c r="X293">
        <v>0.99996890355376045</v>
      </c>
      <c r="Z293" s="37">
        <f t="shared" si="85"/>
        <v>1746.3302468294821</v>
      </c>
      <c r="AA293" s="39">
        <f t="shared" si="86"/>
        <v>148.13904085516651</v>
      </c>
      <c r="AC293" s="20">
        <f t="shared" si="87"/>
        <v>1.1678658040636947E-11</v>
      </c>
      <c r="AD293" s="20">
        <f t="shared" si="88"/>
        <v>0.25005361566058182</v>
      </c>
      <c r="AE293" s="20">
        <f t="shared" si="89"/>
        <v>0.25005361567226048</v>
      </c>
      <c r="AF293" s="36">
        <f t="shared" si="90"/>
        <v>488.99863411293956</v>
      </c>
      <c r="AG293" s="43">
        <f t="shared" si="91"/>
        <v>0.15219820304954287</v>
      </c>
    </row>
    <row r="294" spans="12:33">
      <c r="L294">
        <v>44</v>
      </c>
      <c r="M294" s="5" t="s">
        <v>27</v>
      </c>
      <c r="N294" s="5">
        <v>2003</v>
      </c>
      <c r="O294" s="5" t="s">
        <v>37</v>
      </c>
      <c r="P294" s="36">
        <v>1804.4042133855905</v>
      </c>
      <c r="Q294" s="36">
        <v>213.23094599532828</v>
      </c>
      <c r="S294">
        <v>0.02</v>
      </c>
      <c r="T294">
        <v>0.3638773380975337</v>
      </c>
      <c r="U294">
        <v>1.999999999999999E-2</v>
      </c>
      <c r="V294">
        <v>0.57612266078333607</v>
      </c>
      <c r="W294">
        <v>0.02</v>
      </c>
      <c r="X294">
        <v>1.0008425746348735</v>
      </c>
      <c r="Z294" s="37">
        <f t="shared" si="85"/>
        <v>1804.4041115141542</v>
      </c>
      <c r="AA294" s="39">
        <f t="shared" si="86"/>
        <v>188.57924249236015</v>
      </c>
      <c r="AC294" s="20">
        <f t="shared" si="87"/>
        <v>5.6457103991824908E-8</v>
      </c>
      <c r="AD294" s="20">
        <f t="shared" si="88"/>
        <v>0.11561034627454225</v>
      </c>
      <c r="AE294" s="20">
        <f t="shared" si="89"/>
        <v>0.11561040273164624</v>
      </c>
      <c r="AF294" s="36">
        <f t="shared" si="90"/>
        <v>244.05196655082082</v>
      </c>
      <c r="AG294" s="43">
        <f t="shared" si="91"/>
        <v>6.6474927085338809E-2</v>
      </c>
    </row>
    <row r="295" spans="12:33">
      <c r="L295">
        <v>45</v>
      </c>
      <c r="M295" s="6" t="s">
        <v>27</v>
      </c>
      <c r="N295" s="6">
        <v>2007</v>
      </c>
      <c r="O295" s="6" t="s">
        <v>37</v>
      </c>
      <c r="P295" s="36">
        <v>1804.4042133855905</v>
      </c>
      <c r="Q295" s="36">
        <v>213.23094599532828</v>
      </c>
      <c r="S295">
        <v>0.02</v>
      </c>
      <c r="T295">
        <v>0.83415844239080406</v>
      </c>
      <c r="U295">
        <v>0.02</v>
      </c>
      <c r="V295">
        <v>0.02</v>
      </c>
      <c r="W295">
        <v>0.10584155760919585</v>
      </c>
      <c r="X295">
        <v>0.99823084920403771</v>
      </c>
      <c r="Z295" s="37">
        <f t="shared" si="85"/>
        <v>1804.4039475754705</v>
      </c>
      <c r="AA295" s="39">
        <f t="shared" si="86"/>
        <v>196.3270643666167</v>
      </c>
      <c r="AC295" s="20">
        <f t="shared" si="87"/>
        <v>1.4731184849736678E-7</v>
      </c>
      <c r="AD295" s="20">
        <f t="shared" si="88"/>
        <v>7.9274992425733215E-2</v>
      </c>
      <c r="AE295" s="20">
        <f t="shared" si="89"/>
        <v>7.9275139737581712E-2</v>
      </c>
      <c r="AF295" s="36">
        <f t="shared" si="90"/>
        <v>167.34869393436475</v>
      </c>
      <c r="AG295" s="43">
        <f t="shared" si="91"/>
        <v>4.4649632815688907E-2</v>
      </c>
    </row>
    <row r="296" spans="12:33">
      <c r="L296">
        <v>46</v>
      </c>
      <c r="M296" s="5" t="s">
        <v>27</v>
      </c>
      <c r="N296" s="5">
        <v>1975</v>
      </c>
      <c r="O296" s="5" t="s">
        <v>38</v>
      </c>
      <c r="P296" s="36">
        <v>1231.57060125719</v>
      </c>
      <c r="Q296" s="36">
        <v>218.4215604329101</v>
      </c>
      <c r="S296">
        <v>2.0045707274644817E-2</v>
      </c>
      <c r="T296">
        <v>0.6441768165657471</v>
      </c>
      <c r="U296">
        <v>0.11813605585764644</v>
      </c>
      <c r="V296">
        <v>0.13286097597000451</v>
      </c>
      <c r="W296">
        <v>8.4780444331958305E-2</v>
      </c>
      <c r="X296">
        <v>1.0011639150180753</v>
      </c>
      <c r="Z296" s="37">
        <f t="shared" si="85"/>
        <v>1231.5618485580101</v>
      </c>
      <c r="AA296" s="39">
        <f t="shared" si="86"/>
        <v>218.42151014725621</v>
      </c>
      <c r="AC296" s="20">
        <f t="shared" si="87"/>
        <v>7.1069406585300143E-6</v>
      </c>
      <c r="AD296" s="20">
        <f t="shared" si="88"/>
        <v>2.3022294037833291E-7</v>
      </c>
      <c r="AE296" s="20">
        <f t="shared" si="89"/>
        <v>7.3371635989083472E-6</v>
      </c>
      <c r="AF296" s="36">
        <f t="shared" si="90"/>
        <v>9.2505271533781293E-3</v>
      </c>
      <c r="AG296" s="43">
        <f t="shared" si="91"/>
        <v>2.7256054406409173E-6</v>
      </c>
    </row>
    <row r="297" spans="12:33">
      <c r="L297">
        <v>47</v>
      </c>
      <c r="M297" s="5" t="s">
        <v>27</v>
      </c>
      <c r="N297" s="5">
        <v>1985</v>
      </c>
      <c r="O297" s="5" t="s">
        <v>38</v>
      </c>
      <c r="P297" s="36">
        <v>1212.477594710773</v>
      </c>
      <c r="Q297" s="36">
        <v>239.49285453501645</v>
      </c>
      <c r="S297">
        <v>0.3304713511212321</v>
      </c>
      <c r="T297">
        <v>0.21613808150097863</v>
      </c>
      <c r="U297">
        <v>0.30928793495457829</v>
      </c>
      <c r="V297">
        <v>9.0915299988270831E-2</v>
      </c>
      <c r="W297">
        <v>5.3187332434940629E-2</v>
      </c>
      <c r="X297">
        <v>1</v>
      </c>
      <c r="Z297" s="37">
        <f t="shared" si="85"/>
        <v>1212.4769654028898</v>
      </c>
      <c r="AA297" s="39">
        <f t="shared" si="86"/>
        <v>239.49285466545228</v>
      </c>
      <c r="AC297" s="20">
        <f t="shared" si="87"/>
        <v>5.190264017462809E-7</v>
      </c>
      <c r="AD297" s="20">
        <f t="shared" si="88"/>
        <v>5.4463344945077097E-10</v>
      </c>
      <c r="AE297" s="20">
        <f t="shared" si="89"/>
        <v>5.1957103519573167E-7</v>
      </c>
      <c r="AF297" s="36">
        <f t="shared" si="90"/>
        <v>6.3059919795307453E-4</v>
      </c>
      <c r="AG297" s="43">
        <f t="shared" si="91"/>
        <v>1.7597513631497521E-7</v>
      </c>
    </row>
    <row r="298" spans="12:33">
      <c r="L298">
        <v>48</v>
      </c>
      <c r="M298" s="5" t="s">
        <v>27</v>
      </c>
      <c r="N298" s="5">
        <v>1996</v>
      </c>
      <c r="O298" s="5" t="s">
        <v>38</v>
      </c>
      <c r="P298" s="36">
        <v>1625.6776188318916</v>
      </c>
      <c r="Q298" s="36">
        <v>229.44158929608579</v>
      </c>
      <c r="S298">
        <v>0.02</v>
      </c>
      <c r="T298">
        <v>0.41260865324148877</v>
      </c>
      <c r="U298">
        <v>0.02</v>
      </c>
      <c r="V298">
        <v>0.52739134675851151</v>
      </c>
      <c r="W298">
        <v>2.0000000000000018E-2</v>
      </c>
      <c r="X298">
        <v>0.9990696435821953</v>
      </c>
      <c r="Z298" s="37">
        <f t="shared" si="85"/>
        <v>1625.6770785053689</v>
      </c>
      <c r="AA298" s="39">
        <f t="shared" si="86"/>
        <v>215.00568320626948</v>
      </c>
      <c r="AC298" s="20">
        <f t="shared" si="87"/>
        <v>3.3237003227437611E-7</v>
      </c>
      <c r="AD298" s="20">
        <f t="shared" si="88"/>
        <v>6.2917564919703017E-2</v>
      </c>
      <c r="AE298" s="20">
        <f t="shared" si="89"/>
        <v>6.2917897289735292E-2</v>
      </c>
      <c r="AF298" s="36">
        <f t="shared" si="90"/>
        <v>142.91601061570421</v>
      </c>
      <c r="AG298" s="43">
        <f t="shared" si="91"/>
        <v>3.8067961574852156E-2</v>
      </c>
    </row>
    <row r="299" spans="12:33">
      <c r="L299">
        <v>49</v>
      </c>
      <c r="M299" s="5" t="s">
        <v>27</v>
      </c>
      <c r="N299" s="5">
        <v>2003</v>
      </c>
      <c r="O299" s="5" t="s">
        <v>38</v>
      </c>
      <c r="P299" s="36">
        <v>1658.8578853040676</v>
      </c>
      <c r="Q299" s="36">
        <v>203.99023041229154</v>
      </c>
      <c r="S299">
        <v>0.15986579650534066</v>
      </c>
      <c r="T299">
        <v>0.22654012767705023</v>
      </c>
      <c r="U299">
        <v>0.15631747151065739</v>
      </c>
      <c r="V299">
        <v>0.13487567808023845</v>
      </c>
      <c r="W299">
        <v>0.32240092622671379</v>
      </c>
      <c r="X299">
        <v>1.0000404978446131</v>
      </c>
      <c r="Z299" s="37">
        <f t="shared" si="85"/>
        <v>1658.8578846600308</v>
      </c>
      <c r="AA299" s="39">
        <f t="shared" si="86"/>
        <v>203.9899700782365</v>
      </c>
      <c r="AC299" s="20">
        <f t="shared" si="87"/>
        <v>3.8824110593083105E-10</v>
      </c>
      <c r="AD299" s="20">
        <f t="shared" si="88"/>
        <v>1.2762084464768009E-6</v>
      </c>
      <c r="AE299" s="20">
        <f t="shared" si="89"/>
        <v>1.2765966875827317E-6</v>
      </c>
      <c r="AF299" s="36">
        <f t="shared" si="90"/>
        <v>2.5779511817631828E-3</v>
      </c>
      <c r="AG299" s="43">
        <f t="shared" si="91"/>
        <v>7.0084281338658224E-7</v>
      </c>
    </row>
    <row r="300" spans="12:33">
      <c r="L300">
        <v>50</v>
      </c>
      <c r="M300" s="6" t="s">
        <v>27</v>
      </c>
      <c r="N300" s="6">
        <v>2007</v>
      </c>
      <c r="O300" s="6" t="s">
        <v>38</v>
      </c>
      <c r="P300" s="36">
        <v>1658.8578853040676</v>
      </c>
      <c r="Q300" s="36">
        <v>203.99023041229154</v>
      </c>
      <c r="S300">
        <v>0.32035538250312112</v>
      </c>
      <c r="T300">
        <v>0.19016430763068334</v>
      </c>
      <c r="U300">
        <v>0.1589151034744046</v>
      </c>
      <c r="V300">
        <v>0.24687651208719177</v>
      </c>
      <c r="W300">
        <v>8.3688694304599617E-2</v>
      </c>
      <c r="X300">
        <v>0.99814582019146791</v>
      </c>
      <c r="Z300" s="37">
        <f t="shared" si="85"/>
        <v>1658.8578219866331</v>
      </c>
      <c r="AA300" s="39">
        <f t="shared" si="86"/>
        <v>203.99013198532643</v>
      </c>
      <c r="AC300" s="20">
        <f t="shared" si="87"/>
        <v>3.8169294169776435E-8</v>
      </c>
      <c r="AD300" s="20">
        <f t="shared" si="88"/>
        <v>4.8250823048157088E-7</v>
      </c>
      <c r="AE300" s="20">
        <f t="shared" si="89"/>
        <v>5.2067752465134731E-7</v>
      </c>
      <c r="AF300" s="36">
        <f t="shared" si="90"/>
        <v>1.0377443891115947E-3</v>
      </c>
      <c r="AG300" s="43">
        <f t="shared" si="91"/>
        <v>2.821214760977998E-7</v>
      </c>
    </row>
    <row r="301" spans="12:33">
      <c r="L301">
        <v>51</v>
      </c>
      <c r="M301" s="5" t="s">
        <v>27</v>
      </c>
      <c r="N301" s="5">
        <v>1975</v>
      </c>
      <c r="O301" s="5" t="s">
        <v>39</v>
      </c>
      <c r="P301" s="36">
        <v>1478.4570923245858</v>
      </c>
      <c r="Q301" s="36">
        <v>277.28767406376068</v>
      </c>
      <c r="S301">
        <v>6.8157693039325104E-2</v>
      </c>
      <c r="T301">
        <v>4.9141393149774962E-2</v>
      </c>
      <c r="U301">
        <v>0.43608409637754708</v>
      </c>
      <c r="V301">
        <v>0.39438286583174248</v>
      </c>
      <c r="W301">
        <v>5.2233964714883382E-2</v>
      </c>
      <c r="X301">
        <v>0.99814616091413644</v>
      </c>
      <c r="Z301" s="37">
        <f t="shared" si="85"/>
        <v>1478.4398238945482</v>
      </c>
      <c r="AA301" s="39">
        <f t="shared" si="86"/>
        <v>277.28765519316789</v>
      </c>
      <c r="AC301" s="20">
        <f t="shared" si="87"/>
        <v>1.1680034630145997E-5</v>
      </c>
      <c r="AD301" s="20">
        <f t="shared" si="88"/>
        <v>6.8054207047474335E-8</v>
      </c>
      <c r="AE301" s="20">
        <f t="shared" si="89"/>
        <v>1.1748088837193471E-5</v>
      </c>
      <c r="AF301" s="36">
        <f t="shared" si="90"/>
        <v>1.7455248906122732E-2</v>
      </c>
      <c r="AG301" s="43">
        <f t="shared" si="91"/>
        <v>4.1328014277545275E-6</v>
      </c>
    </row>
    <row r="302" spans="12:33">
      <c r="L302">
        <v>52</v>
      </c>
      <c r="M302" s="5" t="s">
        <v>27</v>
      </c>
      <c r="N302" s="5">
        <v>1985</v>
      </c>
      <c r="O302" s="5" t="s">
        <v>39</v>
      </c>
      <c r="P302" s="36">
        <v>1797.4725972384483</v>
      </c>
      <c r="Q302" s="36">
        <v>295.65874752010262</v>
      </c>
      <c r="S302">
        <v>3.1511442956001695E-2</v>
      </c>
      <c r="T302">
        <v>0.63844925920546325</v>
      </c>
      <c r="U302">
        <v>0.18093517316064353</v>
      </c>
      <c r="V302">
        <v>7.9188757342356961E-2</v>
      </c>
      <c r="W302">
        <v>6.9915359004918756E-2</v>
      </c>
      <c r="X302">
        <v>0.99840880250911668</v>
      </c>
      <c r="Z302" s="37">
        <f t="shared" si="85"/>
        <v>1797.4726485173958</v>
      </c>
      <c r="AA302" s="39">
        <f t="shared" si="86"/>
        <v>295.65874752087592</v>
      </c>
      <c r="AC302" s="20">
        <f t="shared" si="87"/>
        <v>2.8528361228907784E-8</v>
      </c>
      <c r="AD302" s="20">
        <f t="shared" si="88"/>
        <v>2.6154634014119438E-12</v>
      </c>
      <c r="AE302" s="20">
        <f t="shared" si="89"/>
        <v>2.8530976692309196E-8</v>
      </c>
      <c r="AF302" s="36">
        <f t="shared" si="90"/>
        <v>5.1286603115840991E-5</v>
      </c>
      <c r="AG302" s="43">
        <f t="shared" si="91"/>
        <v>1.0855469477389663E-8</v>
      </c>
    </row>
    <row r="303" spans="12:33">
      <c r="L303">
        <v>53</v>
      </c>
      <c r="M303" s="5" t="s">
        <v>27</v>
      </c>
      <c r="N303" s="5">
        <v>1996</v>
      </c>
      <c r="O303" s="5" t="s">
        <v>39</v>
      </c>
      <c r="P303" s="36">
        <v>1864.6112571685055</v>
      </c>
      <c r="Q303" s="36">
        <v>301.34494316531573</v>
      </c>
      <c r="S303">
        <v>0.15777359829447984</v>
      </c>
      <c r="T303">
        <v>0.18388621700007776</v>
      </c>
      <c r="U303">
        <v>8.9618287208239472E-2</v>
      </c>
      <c r="V303">
        <v>0.30930767201295611</v>
      </c>
      <c r="W303">
        <v>0.25941422676918319</v>
      </c>
      <c r="X303">
        <v>0.99920509434743487</v>
      </c>
      <c r="Z303" s="37">
        <f t="shared" si="85"/>
        <v>1864.6090644349324</v>
      </c>
      <c r="AA303" s="39">
        <f t="shared" si="86"/>
        <v>301.34494370145887</v>
      </c>
      <c r="AC303" s="20">
        <f t="shared" si="87"/>
        <v>1.1759735787375547E-6</v>
      </c>
      <c r="AD303" s="20">
        <f t="shared" si="88"/>
        <v>1.7791674800093915E-9</v>
      </c>
      <c r="AE303" s="20">
        <f t="shared" si="89"/>
        <v>1.1777527462175641E-6</v>
      </c>
      <c r="AF303" s="36">
        <f t="shared" si="90"/>
        <v>2.1980413902724649E-3</v>
      </c>
      <c r="AG303" s="43">
        <f t="shared" si="91"/>
        <v>4.5339848295119457E-7</v>
      </c>
    </row>
    <row r="304" spans="12:33">
      <c r="L304">
        <v>54</v>
      </c>
      <c r="M304" s="5" t="s">
        <v>27</v>
      </c>
      <c r="N304" s="5">
        <v>2003</v>
      </c>
      <c r="O304" s="5" t="s">
        <v>39</v>
      </c>
      <c r="P304" s="36">
        <v>1871.6645796428159</v>
      </c>
      <c r="Q304" s="36">
        <v>210.4619110578198</v>
      </c>
      <c r="S304">
        <v>9.5389287295578717E-2</v>
      </c>
      <c r="T304">
        <v>0.52016597413096188</v>
      </c>
      <c r="U304">
        <v>5.1423479616427077E-2</v>
      </c>
      <c r="V304">
        <v>0.12330201337916626</v>
      </c>
      <c r="W304">
        <v>0.20971926893161011</v>
      </c>
      <c r="X304">
        <v>0.99992863210765714</v>
      </c>
      <c r="Z304" s="37">
        <f t="shared" si="85"/>
        <v>1871.6643197106321</v>
      </c>
      <c r="AA304" s="39">
        <f t="shared" si="86"/>
        <v>210.46191105781202</v>
      </c>
      <c r="AC304" s="20">
        <f t="shared" si="87"/>
        <v>1.3887754601871194E-7</v>
      </c>
      <c r="AD304" s="20">
        <f t="shared" si="88"/>
        <v>3.6970426720017713E-14</v>
      </c>
      <c r="AE304" s="20">
        <f t="shared" si="89"/>
        <v>1.3887758298913866E-7</v>
      </c>
      <c r="AF304" s="36">
        <f t="shared" si="90"/>
        <v>2.5993226087734912E-4</v>
      </c>
      <c r="AG304" s="43">
        <f t="shared" si="91"/>
        <v>6.5718500600242891E-8</v>
      </c>
    </row>
    <row r="305" spans="12:33">
      <c r="L305">
        <v>55</v>
      </c>
      <c r="M305" s="6" t="s">
        <v>27</v>
      </c>
      <c r="N305" s="6">
        <v>2007</v>
      </c>
      <c r="O305" s="6" t="s">
        <v>39</v>
      </c>
      <c r="P305" s="36">
        <v>1871.6645796428159</v>
      </c>
      <c r="Q305" s="36">
        <v>210.4619110578198</v>
      </c>
      <c r="S305">
        <v>0.56161930003835348</v>
      </c>
      <c r="T305">
        <v>2.7795961933453864E-2</v>
      </c>
      <c r="U305">
        <v>0.22989996211013761</v>
      </c>
      <c r="V305">
        <v>3.8534402112847602E-2</v>
      </c>
      <c r="W305">
        <v>0.14215037380610207</v>
      </c>
      <c r="X305">
        <v>0.99814217977147979</v>
      </c>
      <c r="Z305" s="37">
        <f t="shared" si="85"/>
        <v>1871.6638112113812</v>
      </c>
      <c r="AA305" s="39">
        <f t="shared" si="86"/>
        <v>210.46191400472193</v>
      </c>
      <c r="AC305" s="20">
        <f t="shared" si="87"/>
        <v>4.1056044064458064E-7</v>
      </c>
      <c r="AD305" s="20">
        <f t="shared" si="88"/>
        <v>1.4002068615681651E-8</v>
      </c>
      <c r="AE305" s="20">
        <f t="shared" si="89"/>
        <v>4.2456250926026229E-7</v>
      </c>
      <c r="AF305" s="36">
        <f t="shared" si="90"/>
        <v>7.9760576568048695E-4</v>
      </c>
      <c r="AG305" s="43">
        <f t="shared" si="91"/>
        <v>2.0165815957603925E-7</v>
      </c>
    </row>
    <row r="306" spans="12:33">
      <c r="L306">
        <v>56</v>
      </c>
      <c r="M306" s="5" t="s">
        <v>27</v>
      </c>
      <c r="N306" s="5">
        <v>1975</v>
      </c>
      <c r="O306" s="5" t="s">
        <v>40</v>
      </c>
      <c r="P306" s="36">
        <v>1034.6738331621411</v>
      </c>
      <c r="Q306" s="36">
        <v>270.8278739261732</v>
      </c>
      <c r="S306">
        <v>0.2573232994707163</v>
      </c>
      <c r="T306">
        <v>0.18709368245247837</v>
      </c>
      <c r="U306">
        <v>0.15872031744661172</v>
      </c>
      <c r="V306">
        <v>0.18242555059732596</v>
      </c>
      <c r="W306">
        <v>0.21443715003286756</v>
      </c>
      <c r="X306">
        <v>1.0001432937961465</v>
      </c>
      <c r="Z306" s="37">
        <f t="shared" si="85"/>
        <v>1034.6951838236398</v>
      </c>
      <c r="AA306" s="39">
        <f t="shared" si="86"/>
        <v>270.82783610143173</v>
      </c>
      <c r="AC306" s="20">
        <f t="shared" si="87"/>
        <v>2.0635161356530318E-5</v>
      </c>
      <c r="AD306" s="20">
        <f t="shared" si="88"/>
        <v>1.3966339917903525E-7</v>
      </c>
      <c r="AE306" s="20">
        <f t="shared" si="89"/>
        <v>2.0774824755709353E-5</v>
      </c>
      <c r="AF306" s="36">
        <f t="shared" si="90"/>
        <v>2.1725126439213226E-2</v>
      </c>
      <c r="AG306" s="43">
        <f t="shared" si="91"/>
        <v>5.8465460464813961E-6</v>
      </c>
    </row>
    <row r="307" spans="12:33">
      <c r="L307">
        <v>57</v>
      </c>
      <c r="M307" s="5" t="s">
        <v>27</v>
      </c>
      <c r="N307" s="5">
        <v>1985</v>
      </c>
      <c r="O307" s="5" t="s">
        <v>40</v>
      </c>
      <c r="P307" s="36">
        <v>1033.335497075906</v>
      </c>
      <c r="Q307" s="36">
        <v>278.7575690109847</v>
      </c>
      <c r="S307">
        <v>2.7367909949142979E-2</v>
      </c>
      <c r="T307">
        <v>3.236615085899322E-2</v>
      </c>
      <c r="U307">
        <v>0.21913421716556142</v>
      </c>
      <c r="V307">
        <v>0.29042302091244349</v>
      </c>
      <c r="W307">
        <v>0.43070870111385984</v>
      </c>
      <c r="X307">
        <v>1.0002733470785712</v>
      </c>
      <c r="Z307" s="37">
        <f t="shared" si="85"/>
        <v>1033.3354966980969</v>
      </c>
      <c r="AA307" s="39">
        <f t="shared" si="86"/>
        <v>278.75757004498428</v>
      </c>
      <c r="AC307" s="20">
        <f t="shared" si="87"/>
        <v>3.6562097793790826E-10</v>
      </c>
      <c r="AD307" s="20">
        <f t="shared" si="88"/>
        <v>3.7093148552713728E-9</v>
      </c>
      <c r="AE307" s="20">
        <f t="shared" si="89"/>
        <v>4.0749358332092811E-9</v>
      </c>
      <c r="AF307" s="36">
        <f t="shared" si="90"/>
        <v>1.0614404953912527E-5</v>
      </c>
      <c r="AG307" s="43">
        <f t="shared" si="91"/>
        <v>2.7983932977729102E-9</v>
      </c>
    </row>
    <row r="308" spans="12:33">
      <c r="L308">
        <v>58</v>
      </c>
      <c r="M308" s="5" t="s">
        <v>27</v>
      </c>
      <c r="N308" s="5">
        <v>1996</v>
      </c>
      <c r="O308" s="5" t="s">
        <v>40</v>
      </c>
      <c r="P308" s="36">
        <v>1275.6490293053573</v>
      </c>
      <c r="Q308" s="36">
        <v>264.82375435867391</v>
      </c>
      <c r="S308">
        <v>0.02</v>
      </c>
      <c r="T308">
        <v>6.2365772884363069E-2</v>
      </c>
      <c r="U308">
        <v>0.81391162739479772</v>
      </c>
      <c r="V308">
        <v>0.02</v>
      </c>
      <c r="W308">
        <v>8.3722609587914512E-2</v>
      </c>
      <c r="X308">
        <v>0.99818826063085364</v>
      </c>
      <c r="Z308" s="37">
        <f t="shared" si="85"/>
        <v>1275.6495354925501</v>
      </c>
      <c r="AA308" s="39">
        <f t="shared" si="86"/>
        <v>264.82370997536179</v>
      </c>
      <c r="AC308" s="20">
        <f t="shared" si="87"/>
        <v>3.9680757102367181E-7</v>
      </c>
      <c r="AD308" s="20">
        <f t="shared" si="88"/>
        <v>1.6759566079382893E-7</v>
      </c>
      <c r="AE308" s="20">
        <f t="shared" si="89"/>
        <v>5.6440323181750074E-7</v>
      </c>
      <c r="AF308" s="36">
        <f t="shared" si="90"/>
        <v>9.4558198268259732E-4</v>
      </c>
      <c r="AG308" s="43">
        <f t="shared" si="91"/>
        <v>2.4261839895761828E-7</v>
      </c>
    </row>
    <row r="309" spans="12:33">
      <c r="L309">
        <v>59</v>
      </c>
      <c r="M309" s="5" t="s">
        <v>27</v>
      </c>
      <c r="N309" s="5">
        <v>2003</v>
      </c>
      <c r="O309" s="5" t="s">
        <v>40</v>
      </c>
      <c r="P309" s="36">
        <v>1039.5772810670849</v>
      </c>
      <c r="Q309" s="36">
        <v>225.51538337155984</v>
      </c>
      <c r="S309">
        <v>0.300925543979365</v>
      </c>
      <c r="T309">
        <v>0.106204187346331</v>
      </c>
      <c r="U309">
        <v>0.16794900916043343</v>
      </c>
      <c r="V309">
        <v>0.29836884422774396</v>
      </c>
      <c r="W309">
        <v>0.1265524152861264</v>
      </c>
      <c r="X309">
        <v>0.99883144673405355</v>
      </c>
      <c r="Z309" s="37">
        <f t="shared" si="85"/>
        <v>1039.5770615865531</v>
      </c>
      <c r="AA309" s="39">
        <f t="shared" si="86"/>
        <v>225.51538189991169</v>
      </c>
      <c r="AC309" s="20">
        <f t="shared" si="87"/>
        <v>2.1112478676421631E-7</v>
      </c>
      <c r="AD309" s="20">
        <f t="shared" si="88"/>
        <v>6.525710638527471E-9</v>
      </c>
      <c r="AE309" s="20">
        <f t="shared" si="89"/>
        <v>2.1765049740274378E-7</v>
      </c>
      <c r="AF309" s="36">
        <f t="shared" si="90"/>
        <v>2.3404984842727571E-4</v>
      </c>
      <c r="AG309" s="43">
        <f t="shared" si="91"/>
        <v>7.1527206774650536E-8</v>
      </c>
    </row>
    <row r="310" spans="12:33">
      <c r="L310">
        <v>60</v>
      </c>
      <c r="M310" s="6" t="s">
        <v>27</v>
      </c>
      <c r="N310" s="6">
        <v>2007</v>
      </c>
      <c r="O310" s="6" t="s">
        <v>40</v>
      </c>
      <c r="P310" s="36">
        <v>1039.5772810670849</v>
      </c>
      <c r="Q310" s="36">
        <v>225.51538337155984</v>
      </c>
      <c r="S310">
        <v>9.8817108211664118E-2</v>
      </c>
      <c r="T310">
        <v>0.19354864502842653</v>
      </c>
      <c r="U310">
        <v>0.31395015386613134</v>
      </c>
      <c r="V310">
        <v>0.21229816849157257</v>
      </c>
      <c r="W310">
        <v>0.18138592440220574</v>
      </c>
      <c r="X310">
        <v>0.99823321670662135</v>
      </c>
      <c r="Z310" s="37">
        <f t="shared" si="85"/>
        <v>1039.5773228619296</v>
      </c>
      <c r="AA310" s="39">
        <f t="shared" si="86"/>
        <v>225.51538240874305</v>
      </c>
      <c r="AC310" s="20">
        <f t="shared" si="87"/>
        <v>4.0203691931139929E-8</v>
      </c>
      <c r="AD310" s="20">
        <f t="shared" si="88"/>
        <v>4.2694062729609072E-9</v>
      </c>
      <c r="AE310" s="20">
        <f t="shared" si="89"/>
        <v>4.4473098204100836E-8</v>
      </c>
      <c r="AF310" s="36">
        <f t="shared" si="90"/>
        <v>5.1326730886103175E-5</v>
      </c>
      <c r="AG310" s="43">
        <f t="shared" si="91"/>
        <v>1.5685792659273247E-8</v>
      </c>
    </row>
    <row r="311" spans="12:33">
      <c r="L311">
        <v>61</v>
      </c>
      <c r="M311" s="5" t="s">
        <v>27</v>
      </c>
      <c r="N311" s="5">
        <v>1975</v>
      </c>
      <c r="O311" s="5" t="s">
        <v>41</v>
      </c>
      <c r="P311" s="36">
        <v>1914.0211856962417</v>
      </c>
      <c r="Q311" s="36">
        <v>265.42621567995599</v>
      </c>
      <c r="S311">
        <v>0.23681638406681468</v>
      </c>
      <c r="T311">
        <v>0.16276453875234445</v>
      </c>
      <c r="U311">
        <v>0.14300805704408492</v>
      </c>
      <c r="V311">
        <v>0.30967922738606024</v>
      </c>
      <c r="W311">
        <v>0.14773179275070003</v>
      </c>
      <c r="X311">
        <v>1.0000569108541222</v>
      </c>
      <c r="Z311" s="37">
        <f t="shared" si="85"/>
        <v>1914.0211791279553</v>
      </c>
      <c r="AA311" s="39">
        <f t="shared" si="86"/>
        <v>265.42612002421168</v>
      </c>
      <c r="AC311" s="20">
        <f t="shared" si="87"/>
        <v>3.4316686159385767E-9</v>
      </c>
      <c r="AD311" s="20">
        <f t="shared" si="88"/>
        <v>3.6038544293237607E-7</v>
      </c>
      <c r="AE311" s="20">
        <f t="shared" si="89"/>
        <v>3.6381711154831464E-7</v>
      </c>
      <c r="AF311" s="36">
        <f t="shared" si="90"/>
        <v>9.5356015498282432E-4</v>
      </c>
      <c r="AG311" s="43">
        <f t="shared" si="91"/>
        <v>2.099548199203625E-7</v>
      </c>
    </row>
    <row r="312" spans="12:33">
      <c r="L312">
        <v>62</v>
      </c>
      <c r="M312" s="5" t="s">
        <v>27</v>
      </c>
      <c r="N312" s="5">
        <v>1985</v>
      </c>
      <c r="O312" s="5" t="s">
        <v>41</v>
      </c>
      <c r="P312" s="36">
        <v>1819.1429059509173</v>
      </c>
      <c r="Q312" s="36">
        <v>277.99050473449773</v>
      </c>
      <c r="S312">
        <v>0.50699423422876877</v>
      </c>
      <c r="T312">
        <v>2.0000000000000635E-2</v>
      </c>
      <c r="U312">
        <v>2.0000000000057649E-2</v>
      </c>
      <c r="V312">
        <v>0.43300576577117272</v>
      </c>
      <c r="W312">
        <v>0.02</v>
      </c>
      <c r="X312">
        <v>1.0009428328762311</v>
      </c>
      <c r="Z312" s="37">
        <f t="shared" si="85"/>
        <v>1819.142905926157</v>
      </c>
      <c r="AA312" s="39">
        <f t="shared" si="86"/>
        <v>270.20253186506568</v>
      </c>
      <c r="AC312" s="20">
        <f t="shared" si="87"/>
        <v>1.3611001214997032E-11</v>
      </c>
      <c r="AD312" s="20">
        <f t="shared" si="88"/>
        <v>2.8015247775711516E-2</v>
      </c>
      <c r="AE312" s="20">
        <f t="shared" si="89"/>
        <v>2.8015247789322517E-2</v>
      </c>
      <c r="AF312" s="36">
        <f t="shared" si="90"/>
        <v>77.100931432137642</v>
      </c>
      <c r="AG312" s="43">
        <f t="shared" si="91"/>
        <v>1.7155850658002642E-2</v>
      </c>
    </row>
    <row r="313" spans="12:33">
      <c r="L313">
        <v>63</v>
      </c>
      <c r="M313" s="5" t="s">
        <v>27</v>
      </c>
      <c r="N313" s="5">
        <v>1996</v>
      </c>
      <c r="O313" s="5" t="s">
        <v>41</v>
      </c>
      <c r="P313" s="36">
        <v>2409.7987739555206</v>
      </c>
      <c r="Q313" s="36">
        <v>293.2917858811827</v>
      </c>
      <c r="S313">
        <v>0.32485271107735714</v>
      </c>
      <c r="T313">
        <v>0.28412881200411672</v>
      </c>
      <c r="U313">
        <v>0.3510184769185265</v>
      </c>
      <c r="V313">
        <v>0.02</v>
      </c>
      <c r="W313">
        <v>0.02</v>
      </c>
      <c r="X313">
        <v>0.99855872132724488</v>
      </c>
      <c r="Z313" s="37">
        <f t="shared" si="85"/>
        <v>2201.1707202289535</v>
      </c>
      <c r="AA313" s="39">
        <f t="shared" si="86"/>
        <v>293.2916854707442</v>
      </c>
      <c r="AC313" s="20">
        <f t="shared" si="87"/>
        <v>8.6574885829209025E-2</v>
      </c>
      <c r="AD313" s="20">
        <f t="shared" si="88"/>
        <v>3.423568041283076E-7</v>
      </c>
      <c r="AE313" s="20">
        <f t="shared" si="89"/>
        <v>8.6575228186013153E-2</v>
      </c>
      <c r="AF313" s="36">
        <f t="shared" si="90"/>
        <v>208.62904778990824</v>
      </c>
      <c r="AG313" s="43">
        <f t="shared" si="91"/>
        <v>4.0869524310647047E-2</v>
      </c>
    </row>
    <row r="314" spans="12:33">
      <c r="L314">
        <v>64</v>
      </c>
      <c r="M314" s="5" t="s">
        <v>27</v>
      </c>
      <c r="N314" s="5">
        <v>2003</v>
      </c>
      <c r="O314" s="5" t="s">
        <v>41</v>
      </c>
      <c r="P314" s="36">
        <v>2062.6680505051495</v>
      </c>
      <c r="Q314" s="36">
        <v>212.82691707362048</v>
      </c>
      <c r="S314">
        <v>0.19880514174914263</v>
      </c>
      <c r="T314">
        <v>2.4716406486858734E-2</v>
      </c>
      <c r="U314">
        <v>0.22757092453734323</v>
      </c>
      <c r="V314">
        <v>0.1796348817339245</v>
      </c>
      <c r="W314">
        <v>0.36927264549280781</v>
      </c>
      <c r="X314">
        <v>0.99816962237496853</v>
      </c>
      <c r="Z314" s="37">
        <f t="shared" si="85"/>
        <v>2062.6681707508978</v>
      </c>
      <c r="AA314" s="39">
        <f t="shared" si="86"/>
        <v>212.82690553584013</v>
      </c>
      <c r="AC314" s="20">
        <f t="shared" si="87"/>
        <v>5.8296218963249657E-8</v>
      </c>
      <c r="AD314" s="20">
        <f t="shared" si="88"/>
        <v>5.4212035305312156E-8</v>
      </c>
      <c r="AE314" s="20">
        <f t="shared" si="89"/>
        <v>1.1250825426856181E-7</v>
      </c>
      <c r="AF314" s="36">
        <f t="shared" si="90"/>
        <v>2.344697738379864E-4</v>
      </c>
      <c r="AG314" s="43">
        <f t="shared" si="91"/>
        <v>5.6232422096027959E-8</v>
      </c>
    </row>
    <row r="315" spans="12:33">
      <c r="L315">
        <v>65</v>
      </c>
      <c r="M315" s="6" t="s">
        <v>27</v>
      </c>
      <c r="N315" s="6">
        <v>2007</v>
      </c>
      <c r="O315" s="6" t="s">
        <v>41</v>
      </c>
      <c r="P315" s="36">
        <v>2062.6680505051495</v>
      </c>
      <c r="Q315" s="36">
        <v>212.82691707362048</v>
      </c>
      <c r="S315">
        <v>0.20844028965554734</v>
      </c>
      <c r="T315">
        <v>5.091244704962862E-2</v>
      </c>
      <c r="U315">
        <v>0.23575476278239135</v>
      </c>
      <c r="V315">
        <v>5.1651805710354208E-2</v>
      </c>
      <c r="W315">
        <v>0.45324068611058405</v>
      </c>
      <c r="X315">
        <v>0.99801182560028034</v>
      </c>
      <c r="Z315" s="37">
        <f t="shared" si="85"/>
        <v>2062.6607744475818</v>
      </c>
      <c r="AA315" s="39">
        <f t="shared" si="86"/>
        <v>212.82690029712424</v>
      </c>
      <c r="AC315" s="20">
        <f t="shared" si="87"/>
        <v>3.5274980701993641E-6</v>
      </c>
      <c r="AD315" s="20">
        <f t="shared" si="88"/>
        <v>7.8826947635945999E-8</v>
      </c>
      <c r="AE315" s="20">
        <f t="shared" si="89"/>
        <v>3.6063250178353101E-6</v>
      </c>
      <c r="AF315" s="36">
        <f t="shared" si="90"/>
        <v>7.4421448804116606E-3</v>
      </c>
      <c r="AG315" s="43">
        <f t="shared" si="91"/>
        <v>1.7848380748864942E-6</v>
      </c>
    </row>
    <row r="316" spans="12:33">
      <c r="L316">
        <v>66</v>
      </c>
      <c r="M316" s="5" t="s">
        <v>27</v>
      </c>
      <c r="N316" s="5">
        <v>1975</v>
      </c>
      <c r="O316" s="5" t="s">
        <v>42</v>
      </c>
      <c r="P316" s="36">
        <v>3055.0461376257995</v>
      </c>
      <c r="Q316" s="36">
        <v>274.19853068121148</v>
      </c>
      <c r="S316">
        <v>0.14491428630669878</v>
      </c>
      <c r="T316">
        <v>0.21926262511693531</v>
      </c>
      <c r="U316">
        <v>0.20096318392180079</v>
      </c>
      <c r="V316">
        <v>0.20201977505306887</v>
      </c>
      <c r="W316">
        <v>0.23284012956073535</v>
      </c>
      <c r="X316">
        <v>0.99810502765756892</v>
      </c>
      <c r="Z316" s="37">
        <f t="shared" ref="Z316:Z330" si="92">SUMPRODUCT(E71:I71,S316:W316)</f>
        <v>3055.0464663126081</v>
      </c>
      <c r="AA316" s="39">
        <f t="shared" ref="AA316:AA330" si="93">SUMPRODUCT(J71:N71,S316:W316)</f>
        <v>274.19846272896581</v>
      </c>
      <c r="AC316" s="20">
        <f t="shared" ref="AC316:AC330" si="94">ABS(1-IFERROR(Z316/P316,0))</f>
        <v>1.0758816526568182E-7</v>
      </c>
      <c r="AD316" s="20">
        <f t="shared" ref="AD316:AD330" si="95">ABS(1-AA316/Q316)</f>
        <v>2.4782133412060148E-7</v>
      </c>
      <c r="AE316" s="20">
        <f t="shared" ref="AE316:AE330" si="96">+AC316+AD316</f>
        <v>3.554094993862833E-7</v>
      </c>
      <c r="AF316" s="36">
        <f t="shared" ref="AF316:AF330" si="97">ABS(P316-Z316)+ABS(Q316-AA316)*9.9</f>
        <v>1.0014140407974992E-3</v>
      </c>
      <c r="AG316" s="43">
        <f t="shared" si="91"/>
        <v>1.7356698707578133E-7</v>
      </c>
    </row>
    <row r="317" spans="12:33">
      <c r="L317">
        <v>67</v>
      </c>
      <c r="M317" s="5" t="s">
        <v>27</v>
      </c>
      <c r="N317" s="5">
        <v>1985</v>
      </c>
      <c r="O317" s="5" t="s">
        <v>42</v>
      </c>
      <c r="P317" s="36">
        <v>2711.1289314783935</v>
      </c>
      <c r="Q317" s="36">
        <v>268.3380382669805</v>
      </c>
      <c r="S317">
        <v>0.35132415167732722</v>
      </c>
      <c r="T317">
        <v>0.11311597312116238</v>
      </c>
      <c r="U317">
        <v>0.16516209043884622</v>
      </c>
      <c r="V317">
        <v>0.2027814907861489</v>
      </c>
      <c r="W317">
        <v>0.16761629397651584</v>
      </c>
      <c r="X317">
        <v>0.99813021545484304</v>
      </c>
      <c r="Z317" s="37">
        <f t="shared" si="92"/>
        <v>2711.1289355968706</v>
      </c>
      <c r="AA317" s="39">
        <f t="shared" si="93"/>
        <v>268.33810301412541</v>
      </c>
      <c r="AC317" s="20">
        <f t="shared" si="94"/>
        <v>1.5191004010262077E-9</v>
      </c>
      <c r="AD317" s="20">
        <f t="shared" si="95"/>
        <v>2.4128947706536508E-7</v>
      </c>
      <c r="AE317" s="20">
        <f t="shared" si="96"/>
        <v>2.4280857746639128E-7</v>
      </c>
      <c r="AF317" s="36">
        <f t="shared" si="97"/>
        <v>6.4511521168810761E-4</v>
      </c>
      <c r="AG317" s="43">
        <f t="shared" si="91"/>
        <v>1.2018519616439516E-7</v>
      </c>
    </row>
    <row r="318" spans="12:33">
      <c r="L318">
        <v>68</v>
      </c>
      <c r="M318" s="5" t="s">
        <v>27</v>
      </c>
      <c r="N318" s="5">
        <v>1996</v>
      </c>
      <c r="O318" s="5" t="s">
        <v>42</v>
      </c>
      <c r="P318" s="36">
        <v>2505.3944973097559</v>
      </c>
      <c r="Q318" s="36">
        <v>211.1993094359139</v>
      </c>
      <c r="S318">
        <v>0.1863465578358342</v>
      </c>
      <c r="T318">
        <v>0.58381481931589529</v>
      </c>
      <c r="U318">
        <v>0.18856258215305013</v>
      </c>
      <c r="V318">
        <v>2.0625349271039369E-2</v>
      </c>
      <c r="W318">
        <v>2.0650691424181137E-2</v>
      </c>
      <c r="X318">
        <v>0.99826109871555324</v>
      </c>
      <c r="Z318" s="37">
        <f t="shared" si="92"/>
        <v>2505.3943388518014</v>
      </c>
      <c r="AA318" s="39">
        <f t="shared" si="93"/>
        <v>211.19930730099185</v>
      </c>
      <c r="AC318" s="20">
        <f t="shared" si="94"/>
        <v>6.3246708092989934E-8</v>
      </c>
      <c r="AD318" s="20">
        <f t="shared" si="95"/>
        <v>1.0108565540178915E-8</v>
      </c>
      <c r="AE318" s="20">
        <f t="shared" si="96"/>
        <v>7.3355273633168849E-8</v>
      </c>
      <c r="AF318" s="36">
        <f t="shared" si="97"/>
        <v>1.7959368286710742E-4</v>
      </c>
      <c r="AG318" s="43">
        <f t="shared" si="91"/>
        <v>3.9073810130582452E-8</v>
      </c>
    </row>
    <row r="319" spans="12:33">
      <c r="L319">
        <v>69</v>
      </c>
      <c r="M319" s="5" t="s">
        <v>27</v>
      </c>
      <c r="N319" s="5">
        <v>2003</v>
      </c>
      <c r="O319" s="5" t="s">
        <v>42</v>
      </c>
      <c r="P319" s="36">
        <v>4167.7869498173632</v>
      </c>
      <c r="Q319" s="36">
        <v>248.91400072456534</v>
      </c>
      <c r="S319">
        <v>0.53912105648699948</v>
      </c>
      <c r="T319">
        <v>0.14141341046916531</v>
      </c>
      <c r="U319">
        <v>6.8488204436034095E-2</v>
      </c>
      <c r="V319">
        <v>7.5371463379698925E-2</v>
      </c>
      <c r="W319">
        <v>0.1756058648035255</v>
      </c>
      <c r="X319">
        <v>1.0015213672632808</v>
      </c>
      <c r="Z319" s="37">
        <f t="shared" si="92"/>
        <v>4167.7867617399797</v>
      </c>
      <c r="AA319" s="39">
        <f t="shared" si="93"/>
        <v>248.91393020831379</v>
      </c>
      <c r="AC319" s="20">
        <f t="shared" si="94"/>
        <v>4.5126438918963174E-8</v>
      </c>
      <c r="AD319" s="20">
        <f t="shared" si="95"/>
        <v>2.8329564161211351E-7</v>
      </c>
      <c r="AE319" s="20">
        <f t="shared" si="96"/>
        <v>3.2842208053107669E-7</v>
      </c>
      <c r="AF319" s="36">
        <f t="shared" si="97"/>
        <v>8.8618827381594658E-4</v>
      </c>
      <c r="AG319" s="43">
        <f t="shared" si="91"/>
        <v>1.336223825423312E-7</v>
      </c>
    </row>
    <row r="320" spans="12:33">
      <c r="L320">
        <v>70</v>
      </c>
      <c r="M320" s="6" t="s">
        <v>27</v>
      </c>
      <c r="N320" s="6">
        <v>2007</v>
      </c>
      <c r="O320" s="6" t="s">
        <v>42</v>
      </c>
      <c r="P320" s="36">
        <v>4167.7869498173632</v>
      </c>
      <c r="Q320" s="36">
        <v>248.91400072456534</v>
      </c>
      <c r="S320">
        <v>0.44239078647559832</v>
      </c>
      <c r="T320">
        <v>0.02</v>
      </c>
      <c r="U320">
        <v>0.02</v>
      </c>
      <c r="V320">
        <v>0.02</v>
      </c>
      <c r="W320">
        <v>0.49760921352440213</v>
      </c>
      <c r="X320">
        <v>1.0019881441850875</v>
      </c>
      <c r="Z320" s="37">
        <f t="shared" si="92"/>
        <v>3418.8946740759166</v>
      </c>
      <c r="AA320" s="39">
        <f t="shared" si="93"/>
        <v>248.91395224588862</v>
      </c>
      <c r="AC320" s="20">
        <f t="shared" si="94"/>
        <v>0.17968583441489583</v>
      </c>
      <c r="AD320" s="20">
        <f t="shared" si="95"/>
        <v>1.9476074697433177E-7</v>
      </c>
      <c r="AE320" s="20">
        <f t="shared" si="96"/>
        <v>0.1796860291756428</v>
      </c>
      <c r="AF320" s="36">
        <f t="shared" si="97"/>
        <v>748.89275568034611</v>
      </c>
      <c r="AG320" s="43">
        <f t="shared" si="91"/>
        <v>0.12729467581741563</v>
      </c>
    </row>
    <row r="321" spans="11:33">
      <c r="L321">
        <v>71</v>
      </c>
      <c r="M321" s="5" t="s">
        <v>27</v>
      </c>
      <c r="N321" s="5">
        <v>1975</v>
      </c>
      <c r="O321" s="5" t="s">
        <v>43</v>
      </c>
      <c r="P321" s="36">
        <v>3480.8867679420491</v>
      </c>
      <c r="Q321" s="36">
        <v>130.36145427373131</v>
      </c>
      <c r="S321">
        <v>0.02</v>
      </c>
      <c r="T321">
        <v>0.02</v>
      </c>
      <c r="U321">
        <v>0.02</v>
      </c>
      <c r="V321">
        <v>0.02</v>
      </c>
      <c r="W321">
        <v>0.92000000000000015</v>
      </c>
      <c r="X321">
        <v>0.99831341454415234</v>
      </c>
      <c r="Z321" s="37">
        <f t="shared" si="92"/>
        <v>3602.372080000001</v>
      </c>
      <c r="AA321" s="39">
        <f t="shared" si="93"/>
        <v>126.01558600000003</v>
      </c>
      <c r="AC321" s="20">
        <f t="shared" si="94"/>
        <v>3.4900679096141918E-2</v>
      </c>
      <c r="AD321" s="20">
        <f t="shared" si="95"/>
        <v>3.3337064993198773E-2</v>
      </c>
      <c r="AE321" s="20">
        <f t="shared" si="96"/>
        <v>6.8237744089340691E-2</v>
      </c>
      <c r="AF321" s="36">
        <f t="shared" si="97"/>
        <v>164.5094079678916</v>
      </c>
      <c r="AG321" s="43">
        <f t="shared" si="91"/>
        <v>3.3919980434920248E-2</v>
      </c>
    </row>
    <row r="322" spans="11:33">
      <c r="L322">
        <v>72</v>
      </c>
      <c r="M322" s="5" t="s">
        <v>27</v>
      </c>
      <c r="N322" s="5">
        <v>1985</v>
      </c>
      <c r="O322" s="5" t="s">
        <v>43</v>
      </c>
      <c r="P322" s="36">
        <v>3141.7083270422477</v>
      </c>
      <c r="Q322" s="36">
        <v>137.80067804495741</v>
      </c>
      <c r="S322">
        <v>0.02</v>
      </c>
      <c r="T322">
        <v>0.02</v>
      </c>
      <c r="U322">
        <v>0.02</v>
      </c>
      <c r="V322">
        <v>0.92000003644305806</v>
      </c>
      <c r="W322">
        <v>1.9999999999999987E-2</v>
      </c>
      <c r="X322">
        <v>0.99948254944136017</v>
      </c>
      <c r="Z322" s="37">
        <f t="shared" si="92"/>
        <v>3509.9272061681263</v>
      </c>
      <c r="AA322" s="39">
        <f t="shared" si="93"/>
        <v>137.05493908344221</v>
      </c>
      <c r="AC322" s="20">
        <f t="shared" si="94"/>
        <v>0.11720339407590297</v>
      </c>
      <c r="AD322" s="20">
        <f t="shared" si="95"/>
        <v>5.4117220038054636E-3</v>
      </c>
      <c r="AE322" s="20">
        <f t="shared" si="96"/>
        <v>0.12261511607970843</v>
      </c>
      <c r="AF322" s="36">
        <f t="shared" si="97"/>
        <v>375.60169484487915</v>
      </c>
      <c r="AG322" s="43">
        <f t="shared" si="91"/>
        <v>7.7176774269510723E-2</v>
      </c>
    </row>
    <row r="323" spans="11:33">
      <c r="L323">
        <v>73</v>
      </c>
      <c r="M323" s="5" t="s">
        <v>27</v>
      </c>
      <c r="N323" s="5">
        <v>1996</v>
      </c>
      <c r="O323" s="5" t="s">
        <v>43</v>
      </c>
      <c r="P323" s="36">
        <v>4097.3817351440266</v>
      </c>
      <c r="Q323" s="36">
        <v>113.53748560862611</v>
      </c>
      <c r="S323">
        <v>0.02</v>
      </c>
      <c r="T323">
        <v>0.02</v>
      </c>
      <c r="U323">
        <v>0.66771303026330997</v>
      </c>
      <c r="V323">
        <v>2.0000000000000018E-2</v>
      </c>
      <c r="W323">
        <v>0.27228697908676652</v>
      </c>
      <c r="X323">
        <v>1.0014680676808614</v>
      </c>
      <c r="Z323" s="37">
        <f t="shared" si="92"/>
        <v>4097.381705099011</v>
      </c>
      <c r="AA323" s="39">
        <f t="shared" si="93"/>
        <v>110.01347094205741</v>
      </c>
      <c r="AC323" s="20">
        <f t="shared" si="94"/>
        <v>7.3327353078411761E-9</v>
      </c>
      <c r="AD323" s="20">
        <f t="shared" si="95"/>
        <v>3.1038336349250351E-2</v>
      </c>
      <c r="AE323" s="20">
        <f t="shared" si="96"/>
        <v>3.1038343681985658E-2</v>
      </c>
      <c r="AF323" s="36">
        <f t="shared" si="97"/>
        <v>34.887775244045756</v>
      </c>
      <c r="AG323" s="43">
        <f t="shared" si="91"/>
        <v>6.7266314260153648E-3</v>
      </c>
    </row>
    <row r="324" spans="11:33">
      <c r="L324">
        <v>74</v>
      </c>
      <c r="M324" s="5" t="s">
        <v>27</v>
      </c>
      <c r="N324" s="5">
        <v>2003</v>
      </c>
      <c r="O324" s="5" t="s">
        <v>43</v>
      </c>
      <c r="P324" s="36">
        <v>4357.320847450751</v>
      </c>
      <c r="Q324" s="36">
        <v>136.86364866697232</v>
      </c>
      <c r="S324">
        <v>2.0165649447372511E-2</v>
      </c>
      <c r="T324">
        <v>0.54847620722189472</v>
      </c>
      <c r="U324">
        <v>2.0651657030153363E-2</v>
      </c>
      <c r="V324">
        <v>0.15551759151874942</v>
      </c>
      <c r="W324">
        <v>0.2551889061730872</v>
      </c>
      <c r="X324">
        <v>0.99887152456561024</v>
      </c>
      <c r="Z324" s="37">
        <f t="shared" si="92"/>
        <v>4357.32081886782</v>
      </c>
      <c r="AA324" s="39">
        <f t="shared" si="93"/>
        <v>126.60350606862501</v>
      </c>
      <c r="AC324" s="20">
        <f t="shared" si="94"/>
        <v>6.5597489662394537E-9</v>
      </c>
      <c r="AD324" s="20">
        <f t="shared" si="95"/>
        <v>7.4966163026335186E-2</v>
      </c>
      <c r="AE324" s="20">
        <f t="shared" si="96"/>
        <v>7.4966169586084153E-2</v>
      </c>
      <c r="AF324" s="36">
        <f t="shared" si="97"/>
        <v>101.57544030656943</v>
      </c>
      <c r="AG324" s="43">
        <f t="shared" si="91"/>
        <v>1.8103894567529505E-2</v>
      </c>
    </row>
    <row r="325" spans="11:33">
      <c r="L325">
        <v>75</v>
      </c>
      <c r="M325" s="6" t="s">
        <v>27</v>
      </c>
      <c r="N325" s="6">
        <v>2007</v>
      </c>
      <c r="O325" s="6" t="s">
        <v>43</v>
      </c>
      <c r="P325" s="36">
        <v>4357.320847450751</v>
      </c>
      <c r="Q325" s="36">
        <v>136.86364866697232</v>
      </c>
      <c r="S325">
        <v>0.44138573453348873</v>
      </c>
      <c r="T325">
        <v>0.20492664990720702</v>
      </c>
      <c r="U325">
        <v>0.20142927698502386</v>
      </c>
      <c r="V325">
        <v>2.0001513993291864E-2</v>
      </c>
      <c r="W325">
        <v>0.13225682458098859</v>
      </c>
      <c r="X325">
        <v>0.99801342823026573</v>
      </c>
      <c r="Z325" s="37">
        <f t="shared" si="92"/>
        <v>4357.3206281614675</v>
      </c>
      <c r="AA325" s="39">
        <f t="shared" si="93"/>
        <v>113.11677728337222</v>
      </c>
      <c r="AC325" s="20">
        <f t="shared" si="94"/>
        <v>5.0326632194952481E-8</v>
      </c>
      <c r="AD325" s="20">
        <f t="shared" si="95"/>
        <v>0.1735075136085471</v>
      </c>
      <c r="AE325" s="20">
        <f t="shared" si="96"/>
        <v>0.1735075639351793</v>
      </c>
      <c r="AF325" s="36">
        <f t="shared" si="97"/>
        <v>235.09424598692453</v>
      </c>
      <c r="AG325" s="43">
        <f t="shared" si="91"/>
        <v>4.2922523384767285E-2</v>
      </c>
    </row>
    <row r="326" spans="11:33">
      <c r="L326">
        <v>76</v>
      </c>
      <c r="M326" s="5" t="s">
        <v>27</v>
      </c>
      <c r="N326" s="5">
        <v>1975</v>
      </c>
      <c r="O326" s="5" t="s">
        <v>44</v>
      </c>
      <c r="P326" s="36">
        <v>975.65116296237932</v>
      </c>
      <c r="Q326" s="36">
        <v>379.41669655301331</v>
      </c>
      <c r="S326">
        <v>0.52181713484549164</v>
      </c>
      <c r="T326">
        <v>0.02</v>
      </c>
      <c r="U326">
        <v>3.2461155043193191E-2</v>
      </c>
      <c r="V326">
        <v>0.02</v>
      </c>
      <c r="W326">
        <v>0.40572171111722316</v>
      </c>
      <c r="X326">
        <v>0.9980033746193816</v>
      </c>
      <c r="Z326" s="37">
        <f t="shared" si="92"/>
        <v>975.65117820552314</v>
      </c>
      <c r="AA326" s="39">
        <f t="shared" si="93"/>
        <v>429.13844800623235</v>
      </c>
      <c r="AC326" s="20">
        <f t="shared" si="94"/>
        <v>1.5623559335153914E-8</v>
      </c>
      <c r="AD326" s="20">
        <f t="shared" si="95"/>
        <v>0.13104787402594376</v>
      </c>
      <c r="AE326" s="20">
        <f t="shared" si="96"/>
        <v>0.13104788964950309</v>
      </c>
      <c r="AF326" s="36">
        <f t="shared" si="97"/>
        <v>492.24535463001234</v>
      </c>
      <c r="AG326" s="43">
        <f t="shared" si="91"/>
        <v>9.4225474099983053E-2</v>
      </c>
    </row>
    <row r="327" spans="11:33">
      <c r="L327">
        <v>77</v>
      </c>
      <c r="M327" s="5" t="s">
        <v>27</v>
      </c>
      <c r="N327" s="5">
        <v>1985</v>
      </c>
      <c r="O327" s="5" t="s">
        <v>44</v>
      </c>
      <c r="P327" s="36">
        <v>774.1599619321513</v>
      </c>
      <c r="Q327" s="36">
        <v>488.18827505517521</v>
      </c>
      <c r="S327">
        <v>0.11153868159592431</v>
      </c>
      <c r="T327">
        <v>0.23433697545148646</v>
      </c>
      <c r="U327">
        <v>0.21800285354411725</v>
      </c>
      <c r="V327">
        <v>0.21206306454472368</v>
      </c>
      <c r="W327">
        <v>0.22405842523416697</v>
      </c>
      <c r="X327">
        <v>0.9991549090084817</v>
      </c>
      <c r="Z327" s="37">
        <f t="shared" si="92"/>
        <v>774.19349556134728</v>
      </c>
      <c r="AA327" s="39">
        <f t="shared" si="93"/>
        <v>488.18822285872426</v>
      </c>
      <c r="AC327" s="20">
        <f t="shared" si="94"/>
        <v>4.3316150207806103E-5</v>
      </c>
      <c r="AD327" s="20">
        <f t="shared" si="95"/>
        <v>1.0691869023471412E-7</v>
      </c>
      <c r="AE327" s="20">
        <f t="shared" si="96"/>
        <v>4.3423068898040817E-5</v>
      </c>
      <c r="AF327" s="36">
        <f t="shared" si="97"/>
        <v>3.4050374060393553E-2</v>
      </c>
      <c r="AG327" s="43">
        <f t="shared" si="91"/>
        <v>6.0725546655588582E-6</v>
      </c>
    </row>
    <row r="328" spans="11:33">
      <c r="L328">
        <v>78</v>
      </c>
      <c r="M328" s="5" t="s">
        <v>27</v>
      </c>
      <c r="N328" s="5">
        <v>1996</v>
      </c>
      <c r="O328" s="5" t="s">
        <v>44</v>
      </c>
      <c r="P328" s="36">
        <v>902.05634352238212</v>
      </c>
      <c r="Q328" s="36">
        <v>236.70352099727239</v>
      </c>
      <c r="S328">
        <v>0.02</v>
      </c>
      <c r="T328">
        <v>0.58471531038166669</v>
      </c>
      <c r="U328">
        <v>0.2115689306661597</v>
      </c>
      <c r="V328">
        <v>9.3710746332956299E-2</v>
      </c>
      <c r="W328">
        <v>9.0005020311800521E-2</v>
      </c>
      <c r="X328">
        <v>0.9980020818576737</v>
      </c>
      <c r="Z328" s="37">
        <f t="shared" si="92"/>
        <v>901.99087707295791</v>
      </c>
      <c r="AA328" s="39">
        <f t="shared" si="93"/>
        <v>236.70352099212107</v>
      </c>
      <c r="AC328" s="20">
        <f t="shared" si="94"/>
        <v>7.2574678837256101E-5</v>
      </c>
      <c r="AD328" s="20">
        <f t="shared" si="95"/>
        <v>2.1762702751004781E-11</v>
      </c>
      <c r="AE328" s="20">
        <f t="shared" si="96"/>
        <v>7.2574700599958852E-5</v>
      </c>
      <c r="AF328" s="36">
        <f t="shared" si="97"/>
        <v>6.5466500422286342E-2</v>
      </c>
      <c r="AG328" s="43">
        <f t="shared" si="91"/>
        <v>2.0172364994805514E-5</v>
      </c>
    </row>
    <row r="329" spans="11:33">
      <c r="L329">
        <v>79</v>
      </c>
      <c r="M329" s="5" t="s">
        <v>27</v>
      </c>
      <c r="N329" s="5">
        <v>2003</v>
      </c>
      <c r="O329" s="5" t="s">
        <v>44</v>
      </c>
      <c r="P329" s="36">
        <v>437.13086085140009</v>
      </c>
      <c r="Q329" s="36">
        <v>236.70352099727239</v>
      </c>
      <c r="S329">
        <v>2.0245956816319584E-2</v>
      </c>
      <c r="T329">
        <v>5.2873523375999779E-2</v>
      </c>
      <c r="U329">
        <v>0.71318038842206477</v>
      </c>
      <c r="V329">
        <v>2.4718494361607911E-2</v>
      </c>
      <c r="W329">
        <v>0.18898163583671659</v>
      </c>
      <c r="X329">
        <v>0.99800277154208317</v>
      </c>
      <c r="Z329" s="37">
        <f t="shared" si="92"/>
        <v>437.13086085350761</v>
      </c>
      <c r="AA329" s="39">
        <f t="shared" si="93"/>
        <v>236.70343506047007</v>
      </c>
      <c r="AC329" s="20">
        <f t="shared" si="94"/>
        <v>4.8212545067372048E-12</v>
      </c>
      <c r="AD329" s="20">
        <f t="shared" si="95"/>
        <v>3.6305671313741072E-7</v>
      </c>
      <c r="AE329" s="20">
        <f t="shared" si="96"/>
        <v>3.6306153439191746E-7</v>
      </c>
      <c r="AF329" s="36">
        <f t="shared" si="97"/>
        <v>8.5077645050830604E-4</v>
      </c>
      <c r="AG329" s="43">
        <f t="shared" si="91"/>
        <v>3.0598022687051536E-7</v>
      </c>
    </row>
    <row r="330" spans="11:33">
      <c r="L330">
        <v>80</v>
      </c>
      <c r="M330" s="6" t="s">
        <v>27</v>
      </c>
      <c r="N330" s="6">
        <v>2007</v>
      </c>
      <c r="O330" s="6" t="s">
        <v>44</v>
      </c>
      <c r="P330" s="36">
        <v>437.13086085140009</v>
      </c>
      <c r="Q330" s="36">
        <v>236.70352099727239</v>
      </c>
      <c r="S330">
        <v>2.1652084569306985E-2</v>
      </c>
      <c r="T330">
        <v>0.39458777392807159</v>
      </c>
      <c r="U330">
        <v>0.52508927058429233</v>
      </c>
      <c r="V330">
        <v>3.8671845759610232E-2</v>
      </c>
      <c r="W330">
        <v>0.02</v>
      </c>
      <c r="X330">
        <v>0.99901993046362603</v>
      </c>
      <c r="Z330" s="37">
        <f t="shared" si="92"/>
        <v>437.13175400094809</v>
      </c>
      <c r="AA330" s="39">
        <f t="shared" si="93"/>
        <v>236.70352098571988</v>
      </c>
      <c r="AC330" s="20">
        <f t="shared" si="94"/>
        <v>2.0432086316191089E-6</v>
      </c>
      <c r="AD330" s="20">
        <f t="shared" si="95"/>
        <v>4.8805848251731732E-11</v>
      </c>
      <c r="AE330" s="20">
        <f t="shared" si="96"/>
        <v>2.0432574374673607E-6</v>
      </c>
      <c r="AF330" s="36">
        <f t="shared" si="97"/>
        <v>8.9326391790791606E-4</v>
      </c>
      <c r="AG330" s="43">
        <f t="shared" si="91"/>
        <v>3.2126056695412909E-7</v>
      </c>
    </row>
    <row r="333" spans="11:33">
      <c r="K333" s="38" t="s">
        <v>80</v>
      </c>
      <c r="L333">
        <v>1</v>
      </c>
      <c r="M333" s="5" t="s">
        <v>27</v>
      </c>
      <c r="N333" s="5">
        <v>1975</v>
      </c>
      <c r="O333" s="5" t="s">
        <v>28</v>
      </c>
      <c r="P333" s="36">
        <v>67.388960721983892</v>
      </c>
      <c r="Q333" s="36">
        <v>337.80828892835268</v>
      </c>
      <c r="S333" s="19">
        <f t="shared" ref="S333:W342" si="98">IF($AE89&lt;MIN($AE170,$AE251),S89,IF($AE170&lt;MIN($AE89,$AE251),S170,S251))</f>
        <v>0.54045021418826833</v>
      </c>
      <c r="T333" s="19">
        <f t="shared" si="98"/>
        <v>0.17348212642703664</v>
      </c>
      <c r="U333" s="19">
        <f t="shared" si="98"/>
        <v>9.3093228290551555E-2</v>
      </c>
      <c r="V333" s="19">
        <f t="shared" si="98"/>
        <v>8.7892973419864975E-2</v>
      </c>
      <c r="W333" s="19">
        <f t="shared" si="98"/>
        <v>0.1050814576742783</v>
      </c>
      <c r="X333" s="20">
        <f t="shared" ref="X333:X364" si="99">IF($AF170&lt;$AF251,X170,X251)</f>
        <v>1.0010684920050408</v>
      </c>
      <c r="Z333" s="37">
        <f>SUMPRODUCT(E6:I6,S333:W333)</f>
        <v>0</v>
      </c>
      <c r="AA333" s="39">
        <f>SUMPRODUCT(J6:N6,S333:W333)</f>
        <v>337.80828579491526</v>
      </c>
      <c r="AC333" s="20">
        <f>ABS(1-IFERROR(Z333/P333,0))</f>
        <v>1</v>
      </c>
      <c r="AD333" s="20">
        <f>ABS(1-AA333/Q333)</f>
        <v>9.2757860281622584E-9</v>
      </c>
      <c r="AE333" s="20">
        <f t="shared" ref="AE333:AE396" si="100">+AC333+AD333</f>
        <v>1.0000000092757859</v>
      </c>
      <c r="AF333" s="36">
        <f>ABS(P333-Z333)+ABS(Q333-AA333)*9.9</f>
        <v>67.388991743014316</v>
      </c>
      <c r="AG333" s="43">
        <f t="shared" ref="AG333:AG396" si="101">AF333/(Z333+AA333*9.9)</f>
        <v>2.0150390470479094E-2</v>
      </c>
    </row>
    <row r="334" spans="11:33">
      <c r="K334" s="38" t="s">
        <v>108</v>
      </c>
      <c r="L334">
        <v>2</v>
      </c>
      <c r="M334" s="5" t="s">
        <v>27</v>
      </c>
      <c r="N334" s="5">
        <v>1985</v>
      </c>
      <c r="O334" s="5" t="s">
        <v>28</v>
      </c>
      <c r="P334" s="36">
        <v>0</v>
      </c>
      <c r="Q334" s="36">
        <v>337.80828892835268</v>
      </c>
      <c r="S334" s="19">
        <f t="shared" si="98"/>
        <v>0.30050806439698818</v>
      </c>
      <c r="T334" s="19">
        <f t="shared" si="98"/>
        <v>0.1669724325512888</v>
      </c>
      <c r="U334" s="19">
        <f t="shared" si="98"/>
        <v>0.16325604476078392</v>
      </c>
      <c r="V334" s="19">
        <f t="shared" si="98"/>
        <v>0.19273841594890315</v>
      </c>
      <c r="W334" s="19">
        <f t="shared" si="98"/>
        <v>0.17652504234203631</v>
      </c>
      <c r="X334" s="20">
        <f t="shared" si="99"/>
        <v>0.99924333789229147</v>
      </c>
      <c r="Z334" s="37">
        <f t="shared" ref="Z334:Z397" si="102">SUMPRODUCT(E7:I7,S334:W334)</f>
        <v>0</v>
      </c>
      <c r="AA334" s="39">
        <f t="shared" ref="AA334:AA397" si="103">SUMPRODUCT(J7:N7,S334:W334)</f>
        <v>337.80828802302381</v>
      </c>
      <c r="AC334" s="20">
        <f t="shared" ref="AC334:AC397" si="104">ABS(1-IFERROR(Z334/P334,0))</f>
        <v>1</v>
      </c>
      <c r="AD334" s="20">
        <f t="shared" ref="AD334:AD397" si="105">ABS(1-AA334/Q334)</f>
        <v>2.6800078822830642E-9</v>
      </c>
      <c r="AE334" s="20">
        <f t="shared" si="100"/>
        <v>1.0000000026800078</v>
      </c>
      <c r="AF334" s="36">
        <f t="shared" ref="AF334:AF397" si="106">ABS(P334-Z334)+ABS(Q334-AA334)*9.9</f>
        <v>8.9627558622851208E-6</v>
      </c>
      <c r="AG334" s="43">
        <f t="shared" si="101"/>
        <v>2.6800078833962504E-9</v>
      </c>
    </row>
    <row r="335" spans="11:33">
      <c r="L335">
        <v>3</v>
      </c>
      <c r="M335" s="5" t="s">
        <v>27</v>
      </c>
      <c r="N335" s="5">
        <v>1996</v>
      </c>
      <c r="O335" s="5" t="s">
        <v>28</v>
      </c>
      <c r="P335" s="36">
        <v>0</v>
      </c>
      <c r="Q335" s="36">
        <v>251.33116770532621</v>
      </c>
      <c r="S335" s="19">
        <f t="shared" si="98"/>
        <v>0.46192933254360791</v>
      </c>
      <c r="T335" s="19">
        <f t="shared" si="98"/>
        <v>0.11968975534464057</v>
      </c>
      <c r="U335" s="19">
        <f t="shared" si="98"/>
        <v>0.18334967642877054</v>
      </c>
      <c r="V335" s="19">
        <f t="shared" si="98"/>
        <v>0.12143243139583276</v>
      </c>
      <c r="W335" s="19">
        <f t="shared" si="98"/>
        <v>0.11359880428714818</v>
      </c>
      <c r="X335" s="20">
        <f t="shared" si="99"/>
        <v>0.99955232421591289</v>
      </c>
      <c r="Z335" s="37">
        <f t="shared" si="102"/>
        <v>0</v>
      </c>
      <c r="AA335" s="39">
        <f t="shared" si="103"/>
        <v>251.33116701144752</v>
      </c>
      <c r="AC335" s="20">
        <f t="shared" si="104"/>
        <v>1</v>
      </c>
      <c r="AD335" s="20">
        <f t="shared" si="105"/>
        <v>2.7608143549073816E-9</v>
      </c>
      <c r="AE335" s="20">
        <f t="shared" si="100"/>
        <v>1.0000000027608142</v>
      </c>
      <c r="AF335" s="36">
        <f t="shared" si="106"/>
        <v>6.8693990272095108E-6</v>
      </c>
      <c r="AG335" s="43">
        <f t="shared" si="101"/>
        <v>2.760814338579496E-9</v>
      </c>
    </row>
    <row r="336" spans="11:33">
      <c r="L336">
        <v>4</v>
      </c>
      <c r="M336" s="5" t="s">
        <v>27</v>
      </c>
      <c r="N336" s="5">
        <v>2003</v>
      </c>
      <c r="O336" s="5" t="s">
        <v>28</v>
      </c>
      <c r="P336" s="36">
        <v>0</v>
      </c>
      <c r="Q336" s="36">
        <v>251.33116770532621</v>
      </c>
      <c r="S336" s="19">
        <f t="shared" si="98"/>
        <v>0.40930285815672163</v>
      </c>
      <c r="T336" s="19">
        <f t="shared" si="98"/>
        <v>0.11970338897851905</v>
      </c>
      <c r="U336" s="19">
        <f t="shared" si="98"/>
        <v>0.18454284683538635</v>
      </c>
      <c r="V336" s="19">
        <f t="shared" si="98"/>
        <v>0.1494849175363899</v>
      </c>
      <c r="W336" s="19">
        <f t="shared" si="98"/>
        <v>0.13696598849298333</v>
      </c>
      <c r="X336" s="20">
        <f t="shared" si="99"/>
        <v>1.0016052409328062</v>
      </c>
      <c r="Z336" s="37">
        <f t="shared" si="102"/>
        <v>0</v>
      </c>
      <c r="AA336" s="39">
        <f t="shared" si="103"/>
        <v>251.33115641750987</v>
      </c>
      <c r="AC336" s="20">
        <f t="shared" si="104"/>
        <v>1</v>
      </c>
      <c r="AD336" s="20">
        <f t="shared" si="105"/>
        <v>4.4912123020601769E-8</v>
      </c>
      <c r="AE336" s="20">
        <f t="shared" si="100"/>
        <v>1.0000000449121229</v>
      </c>
      <c r="AF336" s="36">
        <f t="shared" si="106"/>
        <v>1.1174938171620852E-4</v>
      </c>
      <c r="AG336" s="43">
        <f t="shared" si="101"/>
        <v>4.4912125085754597E-8</v>
      </c>
    </row>
    <row r="337" spans="12:33">
      <c r="L337">
        <v>5</v>
      </c>
      <c r="M337" s="6" t="s">
        <v>27</v>
      </c>
      <c r="N337" s="6">
        <v>2007</v>
      </c>
      <c r="O337" s="6" t="s">
        <v>28</v>
      </c>
      <c r="P337" s="36">
        <v>0</v>
      </c>
      <c r="Q337" s="36">
        <v>251.33116770532621</v>
      </c>
      <c r="S337" s="19">
        <f t="shared" si="98"/>
        <v>0.44267893677263892</v>
      </c>
      <c r="T337" s="19">
        <f t="shared" si="98"/>
        <v>0.11644798609284555</v>
      </c>
      <c r="U337" s="19">
        <f t="shared" si="98"/>
        <v>0.22136982655616111</v>
      </c>
      <c r="V337" s="19">
        <f t="shared" si="98"/>
        <v>0.11346962391479679</v>
      </c>
      <c r="W337" s="19">
        <f t="shared" si="98"/>
        <v>0.1060336266635576</v>
      </c>
      <c r="X337" s="20">
        <f t="shared" si="99"/>
        <v>1.0015340265746637</v>
      </c>
      <c r="Z337" s="37">
        <f t="shared" si="102"/>
        <v>0</v>
      </c>
      <c r="AA337" s="39">
        <f t="shared" si="103"/>
        <v>251.33110988339328</v>
      </c>
      <c r="AC337" s="20">
        <f t="shared" si="104"/>
        <v>1</v>
      </c>
      <c r="AD337" s="20">
        <f t="shared" si="105"/>
        <v>2.3006272342751544E-7</v>
      </c>
      <c r="AE337" s="20">
        <f t="shared" si="100"/>
        <v>1.0000002300627235</v>
      </c>
      <c r="AF337" s="36">
        <f t="shared" si="106"/>
        <v>5.7243713597756598E-4</v>
      </c>
      <c r="AG337" s="43">
        <f t="shared" si="101"/>
        <v>2.3006277636641851E-7</v>
      </c>
    </row>
    <row r="338" spans="12:33">
      <c r="L338">
        <v>6</v>
      </c>
      <c r="M338" s="5" t="s">
        <v>27</v>
      </c>
      <c r="N338" s="5">
        <v>1975</v>
      </c>
      <c r="O338" s="5" t="s">
        <v>30</v>
      </c>
      <c r="P338" s="36">
        <v>428.71017813844622</v>
      </c>
      <c r="Q338" s="36">
        <v>315.33926397057689</v>
      </c>
      <c r="S338" s="19">
        <f t="shared" si="98"/>
        <v>0.5183616189890673</v>
      </c>
      <c r="T338" s="19">
        <f t="shared" si="98"/>
        <v>0.1566463798725479</v>
      </c>
      <c r="U338" s="19">
        <f t="shared" si="98"/>
        <v>0.10087348105927862</v>
      </c>
      <c r="V338" s="19">
        <f t="shared" si="98"/>
        <v>2.0392845127632696E-2</v>
      </c>
      <c r="W338" s="19">
        <f t="shared" si="98"/>
        <v>0.20372567495147376</v>
      </c>
      <c r="X338" s="20">
        <f t="shared" si="99"/>
        <v>1.0015452995535143</v>
      </c>
      <c r="Z338" s="37">
        <f t="shared" si="102"/>
        <v>373.72045737723892</v>
      </c>
      <c r="AA338" s="39">
        <f t="shared" si="103"/>
        <v>315.33926396999755</v>
      </c>
      <c r="AC338" s="20">
        <f t="shared" si="104"/>
        <v>0.12826782186507624</v>
      </c>
      <c r="AD338" s="20">
        <f t="shared" si="105"/>
        <v>1.837197061149709E-12</v>
      </c>
      <c r="AE338" s="20">
        <f t="shared" si="100"/>
        <v>0.12826782186691343</v>
      </c>
      <c r="AF338" s="36">
        <f t="shared" si="106"/>
        <v>54.989720766942852</v>
      </c>
      <c r="AG338" s="43">
        <f t="shared" si="101"/>
        <v>1.5731218800071476E-2</v>
      </c>
    </row>
    <row r="339" spans="12:33">
      <c r="L339">
        <v>7</v>
      </c>
      <c r="M339" s="5" t="s">
        <v>27</v>
      </c>
      <c r="N339" s="5">
        <v>1985</v>
      </c>
      <c r="O339" s="5" t="s">
        <v>30</v>
      </c>
      <c r="P339" s="36">
        <v>434.0449347460343</v>
      </c>
      <c r="Q339" s="36">
        <v>349.19819664531559</v>
      </c>
      <c r="S339" s="19">
        <f t="shared" si="98"/>
        <v>0.02</v>
      </c>
      <c r="T339" s="19">
        <f t="shared" si="98"/>
        <v>0.02</v>
      </c>
      <c r="U339" s="19">
        <f t="shared" si="98"/>
        <v>0.83889264125458374</v>
      </c>
      <c r="V339" s="19">
        <f t="shared" si="98"/>
        <v>0.02</v>
      </c>
      <c r="W339" s="19">
        <f t="shared" si="98"/>
        <v>0.10110735874541621</v>
      </c>
      <c r="X339" s="20">
        <f t="shared" si="99"/>
        <v>0.99839207603750091</v>
      </c>
      <c r="Z339" s="37">
        <f t="shared" si="102"/>
        <v>434.04480660282553</v>
      </c>
      <c r="AA339" s="39">
        <f t="shared" si="103"/>
        <v>327.18772517062115</v>
      </c>
      <c r="AC339" s="20">
        <f t="shared" si="104"/>
        <v>2.9523028266531526E-7</v>
      </c>
      <c r="AD339" s="20">
        <f t="shared" si="105"/>
        <v>6.3031458026258647E-2</v>
      </c>
      <c r="AE339" s="20">
        <f t="shared" si="100"/>
        <v>6.3031753256541312E-2</v>
      </c>
      <c r="AF339" s="36">
        <f t="shared" si="106"/>
        <v>217.90379574268374</v>
      </c>
      <c r="AG339" s="43">
        <f t="shared" si="101"/>
        <v>5.9322552766284412E-2</v>
      </c>
    </row>
    <row r="340" spans="12:33">
      <c r="L340">
        <v>8</v>
      </c>
      <c r="M340" s="5" t="s">
        <v>27</v>
      </c>
      <c r="N340" s="5">
        <v>1996</v>
      </c>
      <c r="O340" s="5" t="s">
        <v>30</v>
      </c>
      <c r="P340" s="36">
        <v>527.34752598059174</v>
      </c>
      <c r="Q340" s="36">
        <v>252.03876766225218</v>
      </c>
      <c r="S340" s="19">
        <f t="shared" si="98"/>
        <v>0.26962360294080229</v>
      </c>
      <c r="T340" s="19">
        <f t="shared" si="98"/>
        <v>0.29942293998328801</v>
      </c>
      <c r="U340" s="19">
        <f t="shared" si="98"/>
        <v>0.19007221893360146</v>
      </c>
      <c r="V340" s="19">
        <f t="shared" si="98"/>
        <v>7.2574612485848525E-2</v>
      </c>
      <c r="W340" s="19">
        <f t="shared" si="98"/>
        <v>0.16830662565645979</v>
      </c>
      <c r="X340" s="20">
        <f t="shared" si="99"/>
        <v>1.0017478131201465</v>
      </c>
      <c r="Z340" s="37">
        <f t="shared" si="102"/>
        <v>527.34749538164112</v>
      </c>
      <c r="AA340" s="39">
        <f t="shared" si="103"/>
        <v>252.0385587819429</v>
      </c>
      <c r="AC340" s="20">
        <f t="shared" si="104"/>
        <v>5.8024261284650436E-8</v>
      </c>
      <c r="AD340" s="20">
        <f t="shared" si="105"/>
        <v>8.2876261942033125E-7</v>
      </c>
      <c r="AE340" s="20">
        <f t="shared" si="100"/>
        <v>8.8678688070498168E-7</v>
      </c>
      <c r="AF340" s="36">
        <f t="shared" si="106"/>
        <v>2.0985140125617365E-3</v>
      </c>
      <c r="AG340" s="43">
        <f t="shared" si="101"/>
        <v>6.9429072632010211E-7</v>
      </c>
    </row>
    <row r="341" spans="12:33">
      <c r="L341">
        <v>9</v>
      </c>
      <c r="M341" s="5" t="s">
        <v>27</v>
      </c>
      <c r="N341" s="5">
        <v>2003</v>
      </c>
      <c r="O341" s="5" t="s">
        <v>30</v>
      </c>
      <c r="P341" s="36">
        <v>504.28687321700227</v>
      </c>
      <c r="Q341" s="36">
        <v>289.44876444514381</v>
      </c>
      <c r="S341" s="19">
        <f t="shared" si="98"/>
        <v>0.37763642315008544</v>
      </c>
      <c r="T341" s="19">
        <f t="shared" si="98"/>
        <v>0.5623625462356272</v>
      </c>
      <c r="U341" s="19">
        <f t="shared" si="98"/>
        <v>2.0000528799185478E-2</v>
      </c>
      <c r="V341" s="19">
        <f t="shared" si="98"/>
        <v>2.0000501815101983E-2</v>
      </c>
      <c r="W341" s="19">
        <f t="shared" si="98"/>
        <v>0.02</v>
      </c>
      <c r="X341" s="20">
        <f t="shared" si="99"/>
        <v>0.99856681170043338</v>
      </c>
      <c r="Z341" s="37">
        <f t="shared" si="102"/>
        <v>496.17643737793139</v>
      </c>
      <c r="AA341" s="39">
        <f t="shared" si="103"/>
        <v>289.44876400911227</v>
      </c>
      <c r="AC341" s="20">
        <f t="shared" si="104"/>
        <v>1.6082980283289694E-2</v>
      </c>
      <c r="AD341" s="20">
        <f t="shared" si="105"/>
        <v>1.5064204328396613E-9</v>
      </c>
      <c r="AE341" s="20">
        <f t="shared" si="100"/>
        <v>1.6082981789710127E-2</v>
      </c>
      <c r="AF341" s="36">
        <f t="shared" si="106"/>
        <v>8.1104401557831345</v>
      </c>
      <c r="AG341" s="43">
        <f t="shared" si="101"/>
        <v>2.4125870338028671E-3</v>
      </c>
    </row>
    <row r="342" spans="12:33">
      <c r="L342">
        <v>10</v>
      </c>
      <c r="M342" s="6" t="s">
        <v>27</v>
      </c>
      <c r="N342" s="6">
        <v>2007</v>
      </c>
      <c r="O342" s="6" t="s">
        <v>30</v>
      </c>
      <c r="P342" s="36">
        <v>504.28687321700227</v>
      </c>
      <c r="Q342" s="36">
        <v>289.44876444514381</v>
      </c>
      <c r="S342" s="19">
        <f t="shared" si="98"/>
        <v>0.39851312331318844</v>
      </c>
      <c r="T342" s="19">
        <f t="shared" si="98"/>
        <v>0.24047141624460011</v>
      </c>
      <c r="U342" s="19">
        <f t="shared" si="98"/>
        <v>9.9331502833303165E-2</v>
      </c>
      <c r="V342" s="19">
        <f t="shared" si="98"/>
        <v>9.233993834970744E-2</v>
      </c>
      <c r="W342" s="19">
        <f t="shared" si="98"/>
        <v>0.1693440192592012</v>
      </c>
      <c r="X342" s="20">
        <f t="shared" si="99"/>
        <v>1.0012248529355701</v>
      </c>
      <c r="Z342" s="37">
        <f t="shared" si="102"/>
        <v>504.28677449242889</v>
      </c>
      <c r="AA342" s="39">
        <f t="shared" si="103"/>
        <v>289.44876439875713</v>
      </c>
      <c r="AC342" s="20">
        <f t="shared" si="104"/>
        <v>1.9577065879516908E-7</v>
      </c>
      <c r="AD342" s="20">
        <f t="shared" si="105"/>
        <v>1.6025869520319702E-10</v>
      </c>
      <c r="AE342" s="20">
        <f t="shared" si="100"/>
        <v>1.9593091749037228E-7</v>
      </c>
      <c r="AF342" s="36">
        <f t="shared" si="106"/>
        <v>9.9183801449953537E-5</v>
      </c>
      <c r="AG342" s="43">
        <f t="shared" si="101"/>
        <v>2.9432883833615746E-8</v>
      </c>
    </row>
    <row r="343" spans="12:33">
      <c r="L343">
        <v>11</v>
      </c>
      <c r="M343" s="5" t="s">
        <v>27</v>
      </c>
      <c r="N343" s="5">
        <v>1975</v>
      </c>
      <c r="O343" s="5" t="s">
        <v>31</v>
      </c>
      <c r="P343" s="36">
        <v>160.63163852649492</v>
      </c>
      <c r="Q343" s="36">
        <v>283.49640837030171</v>
      </c>
      <c r="S343" s="19">
        <f t="shared" ref="S343:W352" si="107">IF($AE99&lt;MIN($AE180,$AE261),S99,IF($AE180&lt;MIN($AE99,$AE261),S180,S261))</f>
        <v>0.21413921360745003</v>
      </c>
      <c r="T343" s="19">
        <f t="shared" si="107"/>
        <v>0.30314985158430341</v>
      </c>
      <c r="U343" s="19">
        <f t="shared" si="107"/>
        <v>2.0000090053925057E-2</v>
      </c>
      <c r="V343" s="19">
        <f t="shared" si="107"/>
        <v>0.24196750739847162</v>
      </c>
      <c r="W343" s="19">
        <f t="shared" si="107"/>
        <v>0.22074333735585011</v>
      </c>
      <c r="X343" s="20">
        <f t="shared" si="99"/>
        <v>1.0011907080440026</v>
      </c>
      <c r="Z343" s="37">
        <f t="shared" si="102"/>
        <v>144.73550316427099</v>
      </c>
      <c r="AA343" s="39">
        <f t="shared" si="103"/>
        <v>283.49640836839251</v>
      </c>
      <c r="AC343" s="20">
        <f t="shared" si="104"/>
        <v>9.8960176886958573E-2</v>
      </c>
      <c r="AD343" s="20">
        <f t="shared" si="105"/>
        <v>6.7345018450737371E-12</v>
      </c>
      <c r="AE343" s="20">
        <f t="shared" si="100"/>
        <v>9.8960176893693075E-2</v>
      </c>
      <c r="AF343" s="36">
        <f t="shared" si="106"/>
        <v>15.89613538112501</v>
      </c>
      <c r="AG343" s="43">
        <f t="shared" si="101"/>
        <v>5.3860557615704168E-3</v>
      </c>
    </row>
    <row r="344" spans="12:33">
      <c r="L344">
        <v>12</v>
      </c>
      <c r="M344" s="5" t="s">
        <v>27</v>
      </c>
      <c r="N344" s="5">
        <v>1985</v>
      </c>
      <c r="O344" s="5" t="s">
        <v>31</v>
      </c>
      <c r="P344" s="36">
        <v>174.32533335385196</v>
      </c>
      <c r="Q344" s="36">
        <v>302.6211684448848</v>
      </c>
      <c r="S344" s="19">
        <f t="shared" si="107"/>
        <v>0.43065032641737133</v>
      </c>
      <c r="T344" s="19">
        <f t="shared" si="107"/>
        <v>0.18019098997720406</v>
      </c>
      <c r="U344" s="19">
        <f t="shared" si="107"/>
        <v>0.18238625425739116</v>
      </c>
      <c r="V344" s="19">
        <f t="shared" si="107"/>
        <v>8.5757638111599976E-2</v>
      </c>
      <c r="W344" s="19">
        <f t="shared" si="107"/>
        <v>0.12101478489489777</v>
      </c>
      <c r="X344" s="20">
        <f t="shared" si="99"/>
        <v>1.0000630273016931</v>
      </c>
      <c r="Z344" s="37">
        <f t="shared" si="102"/>
        <v>174.32532529155114</v>
      </c>
      <c r="AA344" s="39">
        <f t="shared" si="103"/>
        <v>302.62101488365892</v>
      </c>
      <c r="AC344" s="20">
        <f t="shared" si="104"/>
        <v>4.6248589735675694E-8</v>
      </c>
      <c r="AD344" s="20">
        <f t="shared" si="105"/>
        <v>5.0743715873657891E-7</v>
      </c>
      <c r="AE344" s="20">
        <f t="shared" si="100"/>
        <v>5.536857484722546E-7</v>
      </c>
      <c r="AF344" s="36">
        <f t="shared" si="106"/>
        <v>1.528318437095777E-3</v>
      </c>
      <c r="AG344" s="43">
        <f t="shared" si="101"/>
        <v>4.8207780763814708E-7</v>
      </c>
    </row>
    <row r="345" spans="12:33">
      <c r="L345">
        <v>13</v>
      </c>
      <c r="M345" s="5" t="s">
        <v>27</v>
      </c>
      <c r="N345" s="5">
        <v>1996</v>
      </c>
      <c r="O345" s="5" t="s">
        <v>31</v>
      </c>
      <c r="P345" s="36">
        <v>165.95598742400514</v>
      </c>
      <c r="Q345" s="36">
        <v>307.02127097707921</v>
      </c>
      <c r="S345" s="19">
        <f t="shared" si="107"/>
        <v>0.02</v>
      </c>
      <c r="T345" s="19">
        <f t="shared" si="107"/>
        <v>0.92000000000000015</v>
      </c>
      <c r="U345" s="19">
        <f t="shared" si="107"/>
        <v>0.02</v>
      </c>
      <c r="V345" s="19">
        <f t="shared" si="107"/>
        <v>2.0000000000000018E-2</v>
      </c>
      <c r="W345" s="19">
        <f t="shared" si="107"/>
        <v>2.0000000000000018E-2</v>
      </c>
      <c r="X345" s="20">
        <f t="shared" si="99"/>
        <v>1.0017939235344884</v>
      </c>
      <c r="Z345" s="37">
        <f t="shared" si="102"/>
        <v>162.18999600000004</v>
      </c>
      <c r="AA345" s="39">
        <f t="shared" si="103"/>
        <v>293.98296000000005</v>
      </c>
      <c r="AC345" s="20">
        <f t="shared" si="104"/>
        <v>2.269271198021483E-2</v>
      </c>
      <c r="AD345" s="20">
        <f t="shared" si="105"/>
        <v>4.2467125927742488E-2</v>
      </c>
      <c r="AE345" s="20">
        <f t="shared" si="100"/>
        <v>6.5159837907957319E-2</v>
      </c>
      <c r="AF345" s="36">
        <f t="shared" si="106"/>
        <v>132.84527009708884</v>
      </c>
      <c r="AG345" s="43">
        <f t="shared" si="101"/>
        <v>4.3235158884399071E-2</v>
      </c>
    </row>
    <row r="346" spans="12:33">
      <c r="L346">
        <v>14</v>
      </c>
      <c r="M346" s="5" t="s">
        <v>27</v>
      </c>
      <c r="N346" s="5">
        <v>2003</v>
      </c>
      <c r="O346" s="5" t="s">
        <v>31</v>
      </c>
      <c r="P346" s="36">
        <v>172.8420524122634</v>
      </c>
      <c r="Q346" s="36">
        <v>275.68701572409191</v>
      </c>
      <c r="S346" s="19">
        <f t="shared" si="107"/>
        <v>0.5952410560712964</v>
      </c>
      <c r="T346" s="19">
        <f t="shared" si="107"/>
        <v>3.1917953648035145E-2</v>
      </c>
      <c r="U346" s="19">
        <f t="shared" si="107"/>
        <v>9.8509178124578836E-2</v>
      </c>
      <c r="V346" s="19">
        <f t="shared" si="107"/>
        <v>0.14565072865963813</v>
      </c>
      <c r="W346" s="19">
        <f t="shared" si="107"/>
        <v>0.12868108349501059</v>
      </c>
      <c r="X346" s="20">
        <f t="shared" si="99"/>
        <v>0.99999999999999878</v>
      </c>
      <c r="Z346" s="37">
        <f t="shared" si="102"/>
        <v>172.84202888775181</v>
      </c>
      <c r="AA346" s="39">
        <f t="shared" si="103"/>
        <v>275.68306281655435</v>
      </c>
      <c r="AC346" s="20">
        <f t="shared" si="104"/>
        <v>1.3610409765885123E-7</v>
      </c>
      <c r="AD346" s="20">
        <f t="shared" si="105"/>
        <v>1.4338388506174304E-5</v>
      </c>
      <c r="AE346" s="20">
        <f t="shared" si="100"/>
        <v>1.4474492603833156E-5</v>
      </c>
      <c r="AF346" s="36">
        <f t="shared" si="106"/>
        <v>3.9157309133361198E-2</v>
      </c>
      <c r="AG346" s="43">
        <f t="shared" si="101"/>
        <v>1.3492729550868724E-5</v>
      </c>
    </row>
    <row r="347" spans="12:33">
      <c r="L347">
        <v>15</v>
      </c>
      <c r="M347" s="6" t="s">
        <v>27</v>
      </c>
      <c r="N347" s="6">
        <v>2007</v>
      </c>
      <c r="O347" s="6" t="s">
        <v>31</v>
      </c>
      <c r="P347" s="36">
        <v>172.8420524122634</v>
      </c>
      <c r="Q347" s="36">
        <v>275.68701572409191</v>
      </c>
      <c r="S347" s="19">
        <f t="shared" si="107"/>
        <v>9.0905442922356458E-2</v>
      </c>
      <c r="T347" s="19">
        <f t="shared" si="107"/>
        <v>0.27313136744773842</v>
      </c>
      <c r="U347" s="19">
        <f t="shared" si="107"/>
        <v>0.29496554344379367</v>
      </c>
      <c r="V347" s="19">
        <f t="shared" si="107"/>
        <v>0.13531569452662773</v>
      </c>
      <c r="W347" s="19">
        <f t="shared" si="107"/>
        <v>0.20568195187461694</v>
      </c>
      <c r="X347" s="20">
        <f t="shared" si="99"/>
        <v>1.0019098060783012</v>
      </c>
      <c r="Z347" s="37">
        <f t="shared" si="102"/>
        <v>172.84205241625244</v>
      </c>
      <c r="AA347" s="39">
        <f t="shared" si="103"/>
        <v>275.68699091706054</v>
      </c>
      <c r="AC347" s="20">
        <f t="shared" si="104"/>
        <v>2.3079094191302829E-11</v>
      </c>
      <c r="AD347" s="20">
        <f t="shared" si="105"/>
        <v>8.9982588824533138E-8</v>
      </c>
      <c r="AE347" s="20">
        <f t="shared" si="100"/>
        <v>9.0005667918724441E-8</v>
      </c>
      <c r="AF347" s="36">
        <f t="shared" si="106"/>
        <v>2.4559359956697339E-4</v>
      </c>
      <c r="AG347" s="43">
        <f t="shared" si="101"/>
        <v>8.4624905579547914E-8</v>
      </c>
    </row>
    <row r="348" spans="12:33">
      <c r="L348">
        <v>16</v>
      </c>
      <c r="M348" s="5" t="s">
        <v>27</v>
      </c>
      <c r="N348" s="5">
        <v>1975</v>
      </c>
      <c r="O348" s="5" t="s">
        <v>32</v>
      </c>
      <c r="P348" s="36">
        <v>600.78942978607779</v>
      </c>
      <c r="Q348" s="36">
        <v>222.8783184882632</v>
      </c>
      <c r="S348" s="19">
        <f t="shared" si="107"/>
        <v>0.30493080228944619</v>
      </c>
      <c r="T348" s="19">
        <f t="shared" si="107"/>
        <v>0.16337121888504319</v>
      </c>
      <c r="U348" s="19">
        <f t="shared" si="107"/>
        <v>0.20316429426347629</v>
      </c>
      <c r="V348" s="19">
        <f t="shared" si="107"/>
        <v>0.27872565655502479</v>
      </c>
      <c r="W348" s="19">
        <f t="shared" si="107"/>
        <v>4.9808028007009786E-2</v>
      </c>
      <c r="X348" s="20">
        <f t="shared" si="99"/>
        <v>1.0020019619227352</v>
      </c>
      <c r="Z348" s="37">
        <f t="shared" si="102"/>
        <v>600.78819835360252</v>
      </c>
      <c r="AA348" s="39">
        <f t="shared" si="103"/>
        <v>222.87829388447165</v>
      </c>
      <c r="AC348" s="20">
        <f t="shared" si="104"/>
        <v>2.0496906473210785E-6</v>
      </c>
      <c r="AD348" s="20">
        <f t="shared" si="105"/>
        <v>1.1039113956279323E-7</v>
      </c>
      <c r="AE348" s="20">
        <f t="shared" si="100"/>
        <v>2.1600817868838718E-6</v>
      </c>
      <c r="AF348" s="36">
        <f t="shared" si="106"/>
        <v>1.4750100116970089E-3</v>
      </c>
      <c r="AG348" s="43">
        <f t="shared" si="101"/>
        <v>5.2542257049494285E-7</v>
      </c>
    </row>
    <row r="349" spans="12:33">
      <c r="L349">
        <v>17</v>
      </c>
      <c r="M349" s="5" t="s">
        <v>27</v>
      </c>
      <c r="N349" s="5">
        <v>1985</v>
      </c>
      <c r="O349" s="5" t="s">
        <v>32</v>
      </c>
      <c r="P349" s="36">
        <v>700.6722298194735</v>
      </c>
      <c r="Q349" s="36">
        <v>238.64311402694693</v>
      </c>
      <c r="S349" s="19">
        <f t="shared" si="107"/>
        <v>0.11720091502158912</v>
      </c>
      <c r="T349" s="19">
        <f t="shared" si="107"/>
        <v>0.02</v>
      </c>
      <c r="U349" s="19">
        <f t="shared" si="107"/>
        <v>0.27601896459792502</v>
      </c>
      <c r="V349" s="19">
        <f t="shared" si="107"/>
        <v>0.28997031717711358</v>
      </c>
      <c r="W349" s="19">
        <f t="shared" si="107"/>
        <v>0.29680980320337214</v>
      </c>
      <c r="X349" s="20">
        <f t="shared" si="99"/>
        <v>0.99863572562425207</v>
      </c>
      <c r="Z349" s="37">
        <f t="shared" si="102"/>
        <v>700.67222847663072</v>
      </c>
      <c r="AA349" s="39">
        <f t="shared" si="103"/>
        <v>237.80109847484732</v>
      </c>
      <c r="AC349" s="20">
        <f t="shared" si="104"/>
        <v>1.9165063980253194E-9</v>
      </c>
      <c r="AD349" s="20">
        <f t="shared" si="105"/>
        <v>3.5283463155133532E-3</v>
      </c>
      <c r="AE349" s="20">
        <f t="shared" si="100"/>
        <v>3.5283482320197512E-3</v>
      </c>
      <c r="AF349" s="36">
        <f t="shared" si="106"/>
        <v>8.3359553086289235</v>
      </c>
      <c r="AG349" s="43">
        <f t="shared" si="101"/>
        <v>2.7287134899343841E-3</v>
      </c>
    </row>
    <row r="350" spans="12:33">
      <c r="L350">
        <v>18</v>
      </c>
      <c r="M350" s="5" t="s">
        <v>27</v>
      </c>
      <c r="N350" s="5">
        <v>1996</v>
      </c>
      <c r="O350" s="5" t="s">
        <v>32</v>
      </c>
      <c r="P350" s="36">
        <v>711.26828057660509</v>
      </c>
      <c r="Q350" s="36">
        <v>237.29734676494161</v>
      </c>
      <c r="S350" s="19">
        <f t="shared" si="107"/>
        <v>0.48032739708311978</v>
      </c>
      <c r="T350" s="19">
        <f t="shared" si="107"/>
        <v>0.02</v>
      </c>
      <c r="U350" s="19">
        <f t="shared" si="107"/>
        <v>0.45967260291688022</v>
      </c>
      <c r="V350" s="19">
        <f t="shared" si="107"/>
        <v>0.02</v>
      </c>
      <c r="W350" s="19">
        <f t="shared" si="107"/>
        <v>0.02</v>
      </c>
      <c r="X350" s="20">
        <f t="shared" si="99"/>
        <v>1.0018815292344039</v>
      </c>
      <c r="Z350" s="37">
        <f t="shared" si="102"/>
        <v>711.26827970360398</v>
      </c>
      <c r="AA350" s="39">
        <f t="shared" si="103"/>
        <v>230.75330737875996</v>
      </c>
      <c r="AC350" s="20">
        <f t="shared" si="104"/>
        <v>1.2273865257483862E-9</v>
      </c>
      <c r="AD350" s="20">
        <f t="shared" si="105"/>
        <v>2.7577381186077665E-2</v>
      </c>
      <c r="AE350" s="20">
        <f t="shared" si="100"/>
        <v>2.7577382413464191E-2</v>
      </c>
      <c r="AF350" s="36">
        <f t="shared" si="106"/>
        <v>64.785990796199471</v>
      </c>
      <c r="AG350" s="43">
        <f t="shared" si="101"/>
        <v>2.1626140142367096E-2</v>
      </c>
    </row>
    <row r="351" spans="12:33">
      <c r="L351">
        <v>19</v>
      </c>
      <c r="M351" s="5" t="s">
        <v>27</v>
      </c>
      <c r="N351" s="5">
        <v>2003</v>
      </c>
      <c r="O351" s="5" t="s">
        <v>32</v>
      </c>
      <c r="P351" s="36">
        <v>826.31794275549646</v>
      </c>
      <c r="Q351" s="36">
        <v>271.96119275432034</v>
      </c>
      <c r="S351" s="19">
        <f t="shared" si="107"/>
        <v>0.10682866857047182</v>
      </c>
      <c r="T351" s="19">
        <f t="shared" si="107"/>
        <v>0.16335039260294656</v>
      </c>
      <c r="U351" s="19">
        <f t="shared" si="107"/>
        <v>0.62847925007864847</v>
      </c>
      <c r="V351" s="19">
        <f t="shared" si="107"/>
        <v>2.0000091235966702E-2</v>
      </c>
      <c r="W351" s="19">
        <f t="shared" si="107"/>
        <v>8.1341599408997184E-2</v>
      </c>
      <c r="X351" s="20">
        <f t="shared" si="99"/>
        <v>1.0019992539958318</v>
      </c>
      <c r="Z351" s="37">
        <f t="shared" si="102"/>
        <v>826.31816781252883</v>
      </c>
      <c r="AA351" s="39">
        <f t="shared" si="103"/>
        <v>271.96113554119802</v>
      </c>
      <c r="AC351" s="20">
        <f t="shared" si="104"/>
        <v>2.7236130395458247E-7</v>
      </c>
      <c r="AD351" s="20">
        <f t="shared" si="105"/>
        <v>2.1037237607490766E-7</v>
      </c>
      <c r="AE351" s="20">
        <f t="shared" si="100"/>
        <v>4.8273368002949013E-7</v>
      </c>
      <c r="AF351" s="36">
        <f t="shared" si="106"/>
        <v>7.9146694331484475E-4</v>
      </c>
      <c r="AG351" s="43">
        <f t="shared" si="101"/>
        <v>2.2492949910319688E-7</v>
      </c>
    </row>
    <row r="352" spans="12:33">
      <c r="L352">
        <v>20</v>
      </c>
      <c r="M352" s="6" t="s">
        <v>27</v>
      </c>
      <c r="N352" s="6">
        <v>2007</v>
      </c>
      <c r="O352" s="6" t="s">
        <v>32</v>
      </c>
      <c r="P352" s="36">
        <v>826.31794275549646</v>
      </c>
      <c r="Q352" s="36">
        <v>271.96119275432034</v>
      </c>
      <c r="S352" s="19">
        <f t="shared" si="107"/>
        <v>0.38943075633704149</v>
      </c>
      <c r="T352" s="19">
        <f t="shared" si="107"/>
        <v>0.15026505479995581</v>
      </c>
      <c r="U352" s="19">
        <f t="shared" si="107"/>
        <v>0.20534065187947531</v>
      </c>
      <c r="V352" s="19">
        <f t="shared" si="107"/>
        <v>0.21328679835406969</v>
      </c>
      <c r="W352" s="19">
        <f t="shared" si="107"/>
        <v>4.1676738629649303E-2</v>
      </c>
      <c r="X352" s="20">
        <f t="shared" si="99"/>
        <v>0.99807195174952834</v>
      </c>
      <c r="Z352" s="37">
        <f t="shared" si="102"/>
        <v>826.31794027187425</v>
      </c>
      <c r="AA352" s="39">
        <f t="shared" si="103"/>
        <v>271.96119221025651</v>
      </c>
      <c r="AC352" s="20">
        <f t="shared" si="104"/>
        <v>3.0056496180819181E-9</v>
      </c>
      <c r="AD352" s="20">
        <f t="shared" si="105"/>
        <v>2.000520082923174E-9</v>
      </c>
      <c r="AE352" s="20">
        <f t="shared" si="100"/>
        <v>5.0061697010050921E-9</v>
      </c>
      <c r="AF352" s="36">
        <f t="shared" si="106"/>
        <v>7.8698540619370767E-6</v>
      </c>
      <c r="AG352" s="43">
        <f t="shared" si="101"/>
        <v>2.2365585566824621E-9</v>
      </c>
    </row>
    <row r="353" spans="12:33">
      <c r="L353">
        <v>21</v>
      </c>
      <c r="M353" s="5" t="s">
        <v>27</v>
      </c>
      <c r="N353" s="5">
        <v>1975</v>
      </c>
      <c r="O353" s="5" t="s">
        <v>33</v>
      </c>
      <c r="P353" s="36">
        <v>78.703003448603923</v>
      </c>
      <c r="Q353" s="36">
        <v>346.94077684234981</v>
      </c>
      <c r="S353" s="19">
        <f t="shared" ref="S353:W362" si="108">IF($AE109&lt;MIN($AE190,$AE271),S109,IF($AE190&lt;MIN($AE109,$AE271),S190,S271))</f>
        <v>3.6869058449425521E-2</v>
      </c>
      <c r="T353" s="19">
        <f t="shared" si="108"/>
        <v>8.1591301673172398E-2</v>
      </c>
      <c r="U353" s="19">
        <f t="shared" si="108"/>
        <v>0.84153094327212574</v>
      </c>
      <c r="V353" s="19">
        <f t="shared" si="108"/>
        <v>2.0008716627949622E-2</v>
      </c>
      <c r="W353" s="19">
        <f t="shared" si="108"/>
        <v>0.02</v>
      </c>
      <c r="X353" s="20">
        <f t="shared" si="99"/>
        <v>1</v>
      </c>
      <c r="Z353" s="37">
        <f t="shared" si="102"/>
        <v>78.702971227450732</v>
      </c>
      <c r="AA353" s="39">
        <f t="shared" si="103"/>
        <v>400.63516539080518</v>
      </c>
      <c r="AC353" s="20">
        <f t="shared" si="104"/>
        <v>4.094018243305797E-7</v>
      </c>
      <c r="AD353" s="20">
        <f t="shared" si="105"/>
        <v>0.15476528598670369</v>
      </c>
      <c r="AE353" s="20">
        <f t="shared" si="100"/>
        <v>0.15476569538852802</v>
      </c>
      <c r="AF353" s="36">
        <f t="shared" si="106"/>
        <v>531.57447885086151</v>
      </c>
      <c r="AG353" s="43">
        <f t="shared" si="101"/>
        <v>0.13141548759431348</v>
      </c>
    </row>
    <row r="354" spans="12:33">
      <c r="L354">
        <v>22</v>
      </c>
      <c r="M354" s="5" t="s">
        <v>27</v>
      </c>
      <c r="N354" s="5">
        <v>1985</v>
      </c>
      <c r="O354" s="5" t="s">
        <v>33</v>
      </c>
      <c r="P354" s="36">
        <v>108.7105293797328</v>
      </c>
      <c r="Q354" s="36">
        <v>274.54865675495091</v>
      </c>
      <c r="S354" s="19">
        <f t="shared" si="108"/>
        <v>0.51500826034886094</v>
      </c>
      <c r="T354" s="19">
        <f t="shared" si="108"/>
        <v>3.5764323440271646E-2</v>
      </c>
      <c r="U354" s="19">
        <f t="shared" si="108"/>
        <v>0.1013564885985731</v>
      </c>
      <c r="V354" s="19">
        <f t="shared" si="108"/>
        <v>7.2595930646798729E-2</v>
      </c>
      <c r="W354" s="19">
        <f t="shared" si="108"/>
        <v>0.27527499696549518</v>
      </c>
      <c r="X354" s="20">
        <f t="shared" si="99"/>
        <v>0.99847952182888888</v>
      </c>
      <c r="Z354" s="37">
        <f t="shared" si="102"/>
        <v>108.77275094852178</v>
      </c>
      <c r="AA354" s="39">
        <f t="shared" si="103"/>
        <v>274.54865597632784</v>
      </c>
      <c r="AC354" s="20">
        <f t="shared" si="104"/>
        <v>5.7236009376437913E-4</v>
      </c>
      <c r="AD354" s="20">
        <f t="shared" si="105"/>
        <v>2.8360112036551754E-9</v>
      </c>
      <c r="AE354" s="20">
        <f t="shared" si="100"/>
        <v>5.7236292977558278E-4</v>
      </c>
      <c r="AF354" s="36">
        <f t="shared" si="106"/>
        <v>6.2229277157416621E-2</v>
      </c>
      <c r="AG354" s="43">
        <f t="shared" si="101"/>
        <v>2.2014001451346713E-5</v>
      </c>
    </row>
    <row r="355" spans="12:33">
      <c r="L355">
        <v>23</v>
      </c>
      <c r="M355" s="5" t="s">
        <v>27</v>
      </c>
      <c r="N355" s="5">
        <v>1996</v>
      </c>
      <c r="O355" s="5" t="s">
        <v>33</v>
      </c>
      <c r="P355" s="36">
        <v>127.90503437672122</v>
      </c>
      <c r="Q355" s="36">
        <v>419.56890174527155</v>
      </c>
      <c r="S355" s="19">
        <f t="shared" si="108"/>
        <v>0.50344952395010767</v>
      </c>
      <c r="T355" s="19">
        <f t="shared" si="108"/>
        <v>0.02</v>
      </c>
      <c r="U355" s="19">
        <f t="shared" si="108"/>
        <v>0.02</v>
      </c>
      <c r="V355" s="19">
        <f t="shared" si="108"/>
        <v>0.43654761195782693</v>
      </c>
      <c r="W355" s="19">
        <f t="shared" si="108"/>
        <v>2.0002867969567906E-2</v>
      </c>
      <c r="X355" s="20">
        <f t="shared" si="99"/>
        <v>1.0000000000000002</v>
      </c>
      <c r="Z355" s="37">
        <f t="shared" si="102"/>
        <v>127.90503497340032</v>
      </c>
      <c r="AA355" s="39">
        <f t="shared" si="103"/>
        <v>350.96247453846308</v>
      </c>
      <c r="AC355" s="20">
        <f t="shared" si="104"/>
        <v>4.6650165952399902E-9</v>
      </c>
      <c r="AD355" s="20">
        <f t="shared" si="105"/>
        <v>0.16351647350751641</v>
      </c>
      <c r="AE355" s="20">
        <f t="shared" si="100"/>
        <v>0.16351647817253301</v>
      </c>
      <c r="AF355" s="36">
        <f t="shared" si="106"/>
        <v>679.20362994408288</v>
      </c>
      <c r="AG355" s="43">
        <f t="shared" si="101"/>
        <v>0.18854022530612166</v>
      </c>
    </row>
    <row r="356" spans="12:33">
      <c r="L356">
        <v>24</v>
      </c>
      <c r="M356" s="5" t="s">
        <v>27</v>
      </c>
      <c r="N356" s="5">
        <v>2003</v>
      </c>
      <c r="O356" s="5" t="s">
        <v>33</v>
      </c>
      <c r="P356" s="36">
        <v>146.56744761800243</v>
      </c>
      <c r="Q356" s="36">
        <v>314.61008673566215</v>
      </c>
      <c r="S356" s="19">
        <f t="shared" si="108"/>
        <v>0.31634793142262801</v>
      </c>
      <c r="T356" s="19">
        <f t="shared" si="108"/>
        <v>0.26649715674760144</v>
      </c>
      <c r="U356" s="19">
        <f t="shared" si="108"/>
        <v>0.22355270149252907</v>
      </c>
      <c r="V356" s="19">
        <f t="shared" si="108"/>
        <v>9.7677846887645456E-2</v>
      </c>
      <c r="W356" s="19">
        <f t="shared" si="108"/>
        <v>9.5924363449596151E-2</v>
      </c>
      <c r="X356" s="20">
        <f t="shared" si="99"/>
        <v>0.99956187578607514</v>
      </c>
      <c r="Z356" s="37">
        <f t="shared" si="102"/>
        <v>146.8026762501496</v>
      </c>
      <c r="AA356" s="39">
        <f t="shared" si="103"/>
        <v>314.6100522782383</v>
      </c>
      <c r="AC356" s="20">
        <f t="shared" si="104"/>
        <v>1.6049172989642813E-3</v>
      </c>
      <c r="AD356" s="20">
        <f t="shared" si="105"/>
        <v>1.09524218361301E-7</v>
      </c>
      <c r="AE356" s="20">
        <f t="shared" si="100"/>
        <v>1.6050268231826426E-3</v>
      </c>
      <c r="AF356" s="36">
        <f t="shared" si="106"/>
        <v>0.23556976064329546</v>
      </c>
      <c r="AG356" s="43">
        <f t="shared" si="101"/>
        <v>7.2228709461959301E-5</v>
      </c>
    </row>
    <row r="357" spans="12:33">
      <c r="L357">
        <v>25</v>
      </c>
      <c r="M357" s="6" t="s">
        <v>27</v>
      </c>
      <c r="N357" s="6">
        <v>2007</v>
      </c>
      <c r="O357" s="6" t="s">
        <v>33</v>
      </c>
      <c r="P357" s="36">
        <v>146.56744761800243</v>
      </c>
      <c r="Q357" s="36">
        <v>314.61008673566215</v>
      </c>
      <c r="S357" s="19">
        <f t="shared" si="108"/>
        <v>3.5409122661791248E-2</v>
      </c>
      <c r="T357" s="19">
        <f t="shared" si="108"/>
        <v>0.21524768165557315</v>
      </c>
      <c r="U357" s="19">
        <f t="shared" si="108"/>
        <v>1.9999999999999993E-2</v>
      </c>
      <c r="V357" s="19">
        <f t="shared" si="108"/>
        <v>0.70074263858322294</v>
      </c>
      <c r="W357" s="19">
        <f t="shared" si="108"/>
        <v>2.8600574093154911E-2</v>
      </c>
      <c r="X357" s="20">
        <f t="shared" si="99"/>
        <v>1.0019217311395665</v>
      </c>
      <c r="Z357" s="37">
        <f t="shared" si="102"/>
        <v>113.36931376736227</v>
      </c>
      <c r="AA357" s="39">
        <f t="shared" si="103"/>
        <v>314.61008854138123</v>
      </c>
      <c r="AC357" s="20">
        <f t="shared" si="104"/>
        <v>0.22650414120033113</v>
      </c>
      <c r="AD357" s="20">
        <f t="shared" si="105"/>
        <v>5.739545949623448E-9</v>
      </c>
      <c r="AE357" s="20">
        <f t="shared" si="100"/>
        <v>0.22650414693987708</v>
      </c>
      <c r="AF357" s="36">
        <f t="shared" si="106"/>
        <v>33.198151727259052</v>
      </c>
      <c r="AG357" s="43">
        <f t="shared" si="101"/>
        <v>1.0284404340216787E-2</v>
      </c>
    </row>
    <row r="358" spans="12:33">
      <c r="L358">
        <v>26</v>
      </c>
      <c r="M358" s="5" t="s">
        <v>27</v>
      </c>
      <c r="N358" s="5">
        <v>1975</v>
      </c>
      <c r="O358" s="5" t="s">
        <v>34</v>
      </c>
      <c r="P358" s="36">
        <v>534.02457623041073</v>
      </c>
      <c r="Q358" s="36">
        <v>173.56833837318592</v>
      </c>
      <c r="S358" s="19">
        <f t="shared" si="108"/>
        <v>0.22583056435869944</v>
      </c>
      <c r="T358" s="19">
        <f t="shared" si="108"/>
        <v>0.02</v>
      </c>
      <c r="U358" s="19">
        <f t="shared" si="108"/>
        <v>7.3912862619374436E-2</v>
      </c>
      <c r="V358" s="19">
        <f t="shared" si="108"/>
        <v>0.02</v>
      </c>
      <c r="W358" s="19">
        <f t="shared" si="108"/>
        <v>0.66025657302192675</v>
      </c>
      <c r="X358" s="20">
        <f t="shared" si="99"/>
        <v>0.99803350184412043</v>
      </c>
      <c r="Z358" s="37">
        <f t="shared" si="102"/>
        <v>534.02441752800553</v>
      </c>
      <c r="AA358" s="39">
        <f t="shared" si="103"/>
        <v>151.74475319048059</v>
      </c>
      <c r="AC358" s="20">
        <f t="shared" si="104"/>
        <v>2.9718183813809418E-7</v>
      </c>
      <c r="AD358" s="20">
        <f t="shared" si="105"/>
        <v>0.12573482806399205</v>
      </c>
      <c r="AE358" s="20">
        <f t="shared" si="100"/>
        <v>0.12573512524583019</v>
      </c>
      <c r="AF358" s="36">
        <f t="shared" si="106"/>
        <v>216.05365201118798</v>
      </c>
      <c r="AG358" s="43">
        <f t="shared" si="101"/>
        <v>0.10610122281137668</v>
      </c>
    </row>
    <row r="359" spans="12:33">
      <c r="L359">
        <v>27</v>
      </c>
      <c r="M359" s="5" t="s">
        <v>27</v>
      </c>
      <c r="N359" s="5">
        <v>1985</v>
      </c>
      <c r="O359" s="5" t="s">
        <v>34</v>
      </c>
      <c r="P359" s="36">
        <v>570.38826144615837</v>
      </c>
      <c r="Q359" s="36">
        <v>211.20078645346089</v>
      </c>
      <c r="S359" s="19">
        <f t="shared" si="108"/>
        <v>2.0079885367841367E-2</v>
      </c>
      <c r="T359" s="19">
        <f t="shared" si="108"/>
        <v>0.28374382024559885</v>
      </c>
      <c r="U359" s="19">
        <f t="shared" si="108"/>
        <v>0.39372589699188049</v>
      </c>
      <c r="V359" s="19">
        <f t="shared" si="108"/>
        <v>2.5846289994246169E-2</v>
      </c>
      <c r="W359" s="19">
        <f t="shared" si="108"/>
        <v>0.27660410740043306</v>
      </c>
      <c r="X359" s="20">
        <f t="shared" si="99"/>
        <v>0.99939859012112819</v>
      </c>
      <c r="Z359" s="37">
        <f t="shared" si="102"/>
        <v>570.38821133987528</v>
      </c>
      <c r="AA359" s="39">
        <f t="shared" si="103"/>
        <v>211.20076041812274</v>
      </c>
      <c r="AC359" s="20">
        <f t="shared" si="104"/>
        <v>8.7845922647211694E-8</v>
      </c>
      <c r="AD359" s="20">
        <f t="shared" si="105"/>
        <v>1.2327292231439912E-7</v>
      </c>
      <c r="AE359" s="20">
        <f t="shared" si="100"/>
        <v>2.1111884496161082E-7</v>
      </c>
      <c r="AF359" s="36">
        <f t="shared" si="106"/>
        <v>3.0785613078876395E-4</v>
      </c>
      <c r="AG359" s="43">
        <f t="shared" si="101"/>
        <v>1.1567990727973176E-7</v>
      </c>
    </row>
    <row r="360" spans="12:33">
      <c r="L360">
        <v>28</v>
      </c>
      <c r="M360" s="5" t="s">
        <v>27</v>
      </c>
      <c r="N360" s="5">
        <v>1996</v>
      </c>
      <c r="O360" s="5" t="s">
        <v>34</v>
      </c>
      <c r="P360" s="36">
        <v>645.19458155235236</v>
      </c>
      <c r="Q360" s="36">
        <v>197.71767923385261</v>
      </c>
      <c r="S360" s="19">
        <f t="shared" si="108"/>
        <v>0.02</v>
      </c>
      <c r="T360" s="19">
        <f t="shared" si="108"/>
        <v>0.02</v>
      </c>
      <c r="U360" s="19">
        <f t="shared" si="108"/>
        <v>0.54850162973535277</v>
      </c>
      <c r="V360" s="19">
        <f t="shared" si="108"/>
        <v>0.28689188041056191</v>
      </c>
      <c r="W360" s="19">
        <f t="shared" si="108"/>
        <v>0.12460650489690352</v>
      </c>
      <c r="X360" s="20">
        <f t="shared" si="99"/>
        <v>0.99999999999999989</v>
      </c>
      <c r="Z360" s="37">
        <f t="shared" si="102"/>
        <v>645.19459430678785</v>
      </c>
      <c r="AA360" s="39">
        <f t="shared" si="103"/>
        <v>146.96857974652656</v>
      </c>
      <c r="AC360" s="20">
        <f t="shared" si="104"/>
        <v>1.9768354952987011E-8</v>
      </c>
      <c r="AD360" s="20">
        <f t="shared" si="105"/>
        <v>0.25667456589606252</v>
      </c>
      <c r="AE360" s="20">
        <f t="shared" si="100"/>
        <v>0.25667458566441748</v>
      </c>
      <c r="AF360" s="36">
        <f t="shared" si="106"/>
        <v>502.41609767896341</v>
      </c>
      <c r="AG360" s="43">
        <f t="shared" si="101"/>
        <v>0.23922485325391099</v>
      </c>
    </row>
    <row r="361" spans="12:33">
      <c r="L361">
        <v>29</v>
      </c>
      <c r="M361" s="5" t="s">
        <v>27</v>
      </c>
      <c r="N361" s="5">
        <v>2003</v>
      </c>
      <c r="O361" s="5" t="s">
        <v>34</v>
      </c>
      <c r="P361" s="36">
        <v>796.60704153549398</v>
      </c>
      <c r="Q361" s="36">
        <v>182.80709756273285</v>
      </c>
      <c r="S361" s="19">
        <f t="shared" si="108"/>
        <v>0.02</v>
      </c>
      <c r="T361" s="19">
        <f t="shared" si="108"/>
        <v>0.02</v>
      </c>
      <c r="U361" s="19">
        <f t="shared" si="108"/>
        <v>0.87202399740835901</v>
      </c>
      <c r="V361" s="19">
        <f t="shared" si="108"/>
        <v>6.7976002591641174E-2</v>
      </c>
      <c r="W361" s="19">
        <f t="shared" si="108"/>
        <v>1.9999999999999997E-2</v>
      </c>
      <c r="X361" s="20">
        <f t="shared" si="99"/>
        <v>0.99825198906025636</v>
      </c>
      <c r="Z361" s="37">
        <f t="shared" si="102"/>
        <v>796.60703687445425</v>
      </c>
      <c r="AA361" s="39">
        <f t="shared" si="103"/>
        <v>116.99484325672827</v>
      </c>
      <c r="AC361" s="20">
        <f t="shared" si="104"/>
        <v>5.8511153699924989E-9</v>
      </c>
      <c r="AD361" s="20">
        <f t="shared" si="105"/>
        <v>0.36000929495322342</v>
      </c>
      <c r="AE361" s="20">
        <f t="shared" si="100"/>
        <v>0.36000930080433879</v>
      </c>
      <c r="AF361" s="36">
        <f t="shared" si="106"/>
        <v>651.54132229048503</v>
      </c>
      <c r="AG361" s="43">
        <f t="shared" si="101"/>
        <v>0.33329377061594723</v>
      </c>
    </row>
    <row r="362" spans="12:33">
      <c r="L362">
        <v>30</v>
      </c>
      <c r="M362" s="6" t="s">
        <v>27</v>
      </c>
      <c r="N362" s="6">
        <v>2007</v>
      </c>
      <c r="O362" s="6" t="s">
        <v>34</v>
      </c>
      <c r="P362" s="36">
        <v>796.60704153549398</v>
      </c>
      <c r="Q362" s="36">
        <v>182.80709756273285</v>
      </c>
      <c r="S362" s="19">
        <f t="shared" si="108"/>
        <v>0.2055586574996276</v>
      </c>
      <c r="T362" s="19">
        <f t="shared" si="108"/>
        <v>0.36946721561734353</v>
      </c>
      <c r="U362" s="19">
        <f t="shared" si="108"/>
        <v>0.02</v>
      </c>
      <c r="V362" s="19">
        <f t="shared" si="108"/>
        <v>0.02</v>
      </c>
      <c r="W362" s="19">
        <f t="shared" si="108"/>
        <v>0.38497412688302873</v>
      </c>
      <c r="X362" s="20">
        <f t="shared" si="99"/>
        <v>1.001399239179658</v>
      </c>
      <c r="Z362" s="37">
        <f t="shared" si="102"/>
        <v>796.6070296997583</v>
      </c>
      <c r="AA362" s="39">
        <f t="shared" si="103"/>
        <v>170.99080493405921</v>
      </c>
      <c r="AC362" s="20">
        <f t="shared" si="104"/>
        <v>1.4857683972024915E-8</v>
      </c>
      <c r="AD362" s="20">
        <f t="shared" si="105"/>
        <v>6.4638040788425721E-2</v>
      </c>
      <c r="AE362" s="20">
        <f t="shared" si="100"/>
        <v>6.4638055646109693E-2</v>
      </c>
      <c r="AF362" s="36">
        <f t="shared" si="106"/>
        <v>116.98130885960468</v>
      </c>
      <c r="AG362" s="43">
        <f t="shared" si="101"/>
        <v>4.6991466644339834E-2</v>
      </c>
    </row>
    <row r="363" spans="12:33">
      <c r="L363">
        <v>31</v>
      </c>
      <c r="M363" s="5" t="s">
        <v>27</v>
      </c>
      <c r="N363" s="5">
        <v>1975</v>
      </c>
      <c r="O363" s="5" t="s">
        <v>35</v>
      </c>
      <c r="P363" s="36">
        <v>533.5911572983058</v>
      </c>
      <c r="Q363" s="36">
        <v>132.54153359285382</v>
      </c>
      <c r="S363" s="19">
        <f t="shared" ref="S363:W372" si="109">IF($AE119&lt;MIN($AE200,$AE281),S119,IF($AE200&lt;MIN($AE119,$AE281),S200,S281))</f>
        <v>0.26658489972230992</v>
      </c>
      <c r="T363" s="19">
        <f t="shared" si="109"/>
        <v>5.0468177602864407E-2</v>
      </c>
      <c r="U363" s="19">
        <f t="shared" si="109"/>
        <v>0.53353710530514153</v>
      </c>
      <c r="V363" s="19">
        <f t="shared" si="109"/>
        <v>2.164113029432433E-2</v>
      </c>
      <c r="W363" s="19">
        <f t="shared" si="109"/>
        <v>0.12776868707535949</v>
      </c>
      <c r="X363" s="20">
        <f t="shared" si="99"/>
        <v>0.99817129307490293</v>
      </c>
      <c r="Z363" s="37">
        <f t="shared" si="102"/>
        <v>533.59108957564604</v>
      </c>
      <c r="AA363" s="39">
        <f t="shared" si="103"/>
        <v>132.51573847983983</v>
      </c>
      <c r="AC363" s="20">
        <f t="shared" si="104"/>
        <v>1.2691863204850051E-7</v>
      </c>
      <c r="AD363" s="20">
        <f t="shared" si="105"/>
        <v>1.9461909270823696E-4</v>
      </c>
      <c r="AE363" s="20">
        <f t="shared" si="100"/>
        <v>1.9474601134028546E-4</v>
      </c>
      <c r="AF363" s="36">
        <f t="shared" si="106"/>
        <v>0.25543934149835085</v>
      </c>
      <c r="AG363" s="43">
        <f t="shared" si="101"/>
        <v>1.3841223002083487E-4</v>
      </c>
    </row>
    <row r="364" spans="12:33">
      <c r="L364">
        <v>32</v>
      </c>
      <c r="M364" s="5" t="s">
        <v>27</v>
      </c>
      <c r="N364" s="5">
        <v>1985</v>
      </c>
      <c r="O364" s="5" t="s">
        <v>35</v>
      </c>
      <c r="P364" s="36">
        <v>695.03842176282888</v>
      </c>
      <c r="Q364" s="36">
        <v>161.14499442577224</v>
      </c>
      <c r="S364" s="19">
        <f t="shared" si="109"/>
        <v>0.24635873644927919</v>
      </c>
      <c r="T364" s="19">
        <f t="shared" si="109"/>
        <v>0.15130067367427796</v>
      </c>
      <c r="U364" s="19">
        <f t="shared" si="109"/>
        <v>0.49089745880548358</v>
      </c>
      <c r="V364" s="19">
        <f t="shared" si="109"/>
        <v>2.0000179131834914E-2</v>
      </c>
      <c r="W364" s="19">
        <f t="shared" si="109"/>
        <v>9.1442951939151709E-2</v>
      </c>
      <c r="X364" s="20">
        <f t="shared" si="99"/>
        <v>1.0011980154929456</v>
      </c>
      <c r="Z364" s="37">
        <f t="shared" si="102"/>
        <v>695.03840491037522</v>
      </c>
      <c r="AA364" s="39">
        <f t="shared" si="103"/>
        <v>161.14490309794164</v>
      </c>
      <c r="AC364" s="20">
        <f t="shared" si="104"/>
        <v>2.424679435009125E-8</v>
      </c>
      <c r="AD364" s="20">
        <f t="shared" si="105"/>
        <v>5.6674320492167141E-7</v>
      </c>
      <c r="AE364" s="20">
        <f t="shared" si="100"/>
        <v>5.9098999927176266E-7</v>
      </c>
      <c r="AF364" s="36">
        <f t="shared" si="106"/>
        <v>9.2099797662399403E-4</v>
      </c>
      <c r="AG364" s="43">
        <f t="shared" si="101"/>
        <v>4.0211703443378176E-7</v>
      </c>
    </row>
    <row r="365" spans="12:33">
      <c r="L365">
        <v>33</v>
      </c>
      <c r="M365" s="5" t="s">
        <v>27</v>
      </c>
      <c r="N365" s="5">
        <v>1996</v>
      </c>
      <c r="O365" s="5" t="s">
        <v>35</v>
      </c>
      <c r="P365" s="36">
        <v>599.71472951499754</v>
      </c>
      <c r="Q365" s="36">
        <v>151.92871350529228</v>
      </c>
      <c r="S365" s="19">
        <f t="shared" si="109"/>
        <v>0.52439210589340524</v>
      </c>
      <c r="T365" s="19">
        <f t="shared" si="109"/>
        <v>0.02</v>
      </c>
      <c r="U365" s="19">
        <f t="shared" si="109"/>
        <v>0.12605626065453132</v>
      </c>
      <c r="V365" s="19">
        <f t="shared" si="109"/>
        <v>0.30955163345206294</v>
      </c>
      <c r="W365" s="19">
        <f t="shared" si="109"/>
        <v>2.0000000000000018E-2</v>
      </c>
      <c r="X365" s="20">
        <f t="shared" ref="X365:X396" si="110">IF($AF202&lt;$AF283,X202,X283)</f>
        <v>0.9983347454384105</v>
      </c>
      <c r="Z365" s="37">
        <f t="shared" si="102"/>
        <v>599.71450338945249</v>
      </c>
      <c r="AA365" s="39">
        <f t="shared" si="103"/>
        <v>90.461991712838767</v>
      </c>
      <c r="AC365" s="20">
        <f t="shared" si="104"/>
        <v>3.7705517963448898E-7</v>
      </c>
      <c r="AD365" s="20">
        <f t="shared" si="105"/>
        <v>0.40457606975203131</v>
      </c>
      <c r="AE365" s="20">
        <f t="shared" si="100"/>
        <v>0.40457644680721094</v>
      </c>
      <c r="AF365" s="36">
        <f t="shared" si="106"/>
        <v>608.52077187083489</v>
      </c>
      <c r="AG365" s="43">
        <f t="shared" si="101"/>
        <v>0.40695884792220316</v>
      </c>
    </row>
    <row r="366" spans="12:33">
      <c r="L366">
        <v>34</v>
      </c>
      <c r="M366" s="5" t="s">
        <v>27</v>
      </c>
      <c r="N366" s="5">
        <v>2003</v>
      </c>
      <c r="O366" s="5" t="s">
        <v>35</v>
      </c>
      <c r="P366" s="36">
        <v>905.55756336893023</v>
      </c>
      <c r="Q366" s="36">
        <v>137.61139055681579</v>
      </c>
      <c r="S366" s="19">
        <f t="shared" si="109"/>
        <v>0.36462651194202272</v>
      </c>
      <c r="T366" s="19">
        <f t="shared" si="109"/>
        <v>7.0544555396937839E-2</v>
      </c>
      <c r="U366" s="19">
        <f t="shared" si="109"/>
        <v>5.33906975480316E-2</v>
      </c>
      <c r="V366" s="19">
        <f t="shared" si="109"/>
        <v>0.26920894061818951</v>
      </c>
      <c r="W366" s="19">
        <f t="shared" si="109"/>
        <v>0.24222929449470679</v>
      </c>
      <c r="X366" s="20">
        <f t="shared" si="110"/>
        <v>0.99945471537354402</v>
      </c>
      <c r="Z366" s="37">
        <f t="shared" si="102"/>
        <v>905.55709507124948</v>
      </c>
      <c r="AA366" s="39">
        <f t="shared" si="103"/>
        <v>137.61139109960888</v>
      </c>
      <c r="AC366" s="20">
        <f t="shared" si="104"/>
        <v>5.1713739657177626E-7</v>
      </c>
      <c r="AD366" s="20">
        <f t="shared" si="105"/>
        <v>3.9443905919256395E-9</v>
      </c>
      <c r="AE366" s="20">
        <f t="shared" si="100"/>
        <v>5.210817871637019E-7</v>
      </c>
      <c r="AF366" s="36">
        <f t="shared" si="106"/>
        <v>4.736713323325148E-4</v>
      </c>
      <c r="AG366" s="43">
        <f t="shared" si="101"/>
        <v>2.0885809406878725E-7</v>
      </c>
    </row>
    <row r="367" spans="12:33">
      <c r="L367">
        <v>35</v>
      </c>
      <c r="M367" s="6" t="s">
        <v>27</v>
      </c>
      <c r="N367" s="6">
        <v>2007</v>
      </c>
      <c r="O367" s="6" t="s">
        <v>35</v>
      </c>
      <c r="P367" s="36">
        <v>905.55756336893023</v>
      </c>
      <c r="Q367" s="36">
        <v>137.61139055681579</v>
      </c>
      <c r="S367" s="19">
        <f t="shared" si="109"/>
        <v>0.64167575282441591</v>
      </c>
      <c r="T367" s="19">
        <f t="shared" si="109"/>
        <v>0.29832424717558353</v>
      </c>
      <c r="U367" s="19">
        <f t="shared" si="109"/>
        <v>0.02</v>
      </c>
      <c r="V367" s="19">
        <f t="shared" si="109"/>
        <v>0.02</v>
      </c>
      <c r="W367" s="19">
        <f t="shared" si="109"/>
        <v>0.02</v>
      </c>
      <c r="X367" s="20">
        <f t="shared" si="110"/>
        <v>1.0018320824170162</v>
      </c>
      <c r="Z367" s="37">
        <f t="shared" si="102"/>
        <v>905.55749137325245</v>
      </c>
      <c r="AA367" s="39">
        <f t="shared" si="103"/>
        <v>88.222635139858042</v>
      </c>
      <c r="AC367" s="20">
        <f t="shared" si="104"/>
        <v>7.9504253180928686E-8</v>
      </c>
      <c r="AD367" s="20">
        <f t="shared" si="105"/>
        <v>0.35890019871986212</v>
      </c>
      <c r="AE367" s="20">
        <f t="shared" si="100"/>
        <v>0.3589002782241153</v>
      </c>
      <c r="AF367" s="36">
        <f t="shared" si="106"/>
        <v>488.94875062355953</v>
      </c>
      <c r="AG367" s="43">
        <f t="shared" si="101"/>
        <v>0.2748506523831396</v>
      </c>
    </row>
    <row r="368" spans="12:33">
      <c r="L368">
        <v>36</v>
      </c>
      <c r="M368" s="5" t="s">
        <v>27</v>
      </c>
      <c r="N368" s="5">
        <v>1975</v>
      </c>
      <c r="O368" s="5" t="s">
        <v>36</v>
      </c>
      <c r="P368" s="36">
        <v>1008.4000019039491</v>
      </c>
      <c r="Q368" s="36">
        <v>161.58350658616385</v>
      </c>
      <c r="S368" s="19">
        <f t="shared" si="109"/>
        <v>0.02</v>
      </c>
      <c r="T368" s="19">
        <f t="shared" si="109"/>
        <v>0.21875849374049944</v>
      </c>
      <c r="U368" s="19">
        <f t="shared" si="109"/>
        <v>0.02</v>
      </c>
      <c r="V368" s="19">
        <f t="shared" si="109"/>
        <v>0.46995677580026962</v>
      </c>
      <c r="W368" s="19">
        <f t="shared" si="109"/>
        <v>0.27128473045923096</v>
      </c>
      <c r="X368" s="20">
        <f t="shared" si="110"/>
        <v>0.99800205822528965</v>
      </c>
      <c r="Z368" s="37">
        <f t="shared" si="102"/>
        <v>1008.3997572097535</v>
      </c>
      <c r="AA368" s="39">
        <f t="shared" si="103"/>
        <v>140.76820191143807</v>
      </c>
      <c r="AC368" s="20">
        <f t="shared" si="104"/>
        <v>2.4265588571825703E-7</v>
      </c>
      <c r="AD368" s="20">
        <f t="shared" si="105"/>
        <v>0.12882072628883123</v>
      </c>
      <c r="AE368" s="20">
        <f t="shared" si="100"/>
        <v>0.12882096894471695</v>
      </c>
      <c r="AF368" s="36">
        <f t="shared" si="106"/>
        <v>206.0717609739809</v>
      </c>
      <c r="AG368" s="43">
        <f t="shared" si="101"/>
        <v>8.5791563605154955E-2</v>
      </c>
    </row>
    <row r="369" spans="12:33">
      <c r="L369">
        <v>37</v>
      </c>
      <c r="M369" s="5" t="s">
        <v>27</v>
      </c>
      <c r="N369" s="5">
        <v>1985</v>
      </c>
      <c r="O369" s="5" t="s">
        <v>36</v>
      </c>
      <c r="P369" s="36">
        <v>1245.3034423737138</v>
      </c>
      <c r="Q369" s="36">
        <v>204.47222408312351</v>
      </c>
      <c r="S369" s="19">
        <f t="shared" si="109"/>
        <v>0.31561468662602249</v>
      </c>
      <c r="T369" s="19">
        <f t="shared" si="109"/>
        <v>0.02</v>
      </c>
      <c r="U369" s="19">
        <f t="shared" si="109"/>
        <v>0.02</v>
      </c>
      <c r="V369" s="19">
        <f t="shared" si="109"/>
        <v>0.62438531337397807</v>
      </c>
      <c r="W369" s="19">
        <f t="shared" si="109"/>
        <v>0.02</v>
      </c>
      <c r="X369" s="20">
        <f t="shared" si="110"/>
        <v>1.0006188114115511</v>
      </c>
      <c r="Z369" s="37">
        <f t="shared" si="102"/>
        <v>1245.3030339656555</v>
      </c>
      <c r="AA369" s="39">
        <f t="shared" si="103"/>
        <v>181.65667399442157</v>
      </c>
      <c r="AC369" s="20">
        <f t="shared" si="104"/>
        <v>3.2795866811152763E-7</v>
      </c>
      <c r="AD369" s="20">
        <f t="shared" si="105"/>
        <v>0.11158263764679743</v>
      </c>
      <c r="AE369" s="20">
        <f t="shared" si="100"/>
        <v>0.11158296560546554</v>
      </c>
      <c r="AF369" s="36">
        <f t="shared" si="106"/>
        <v>225.87435428620753</v>
      </c>
      <c r="AG369" s="43">
        <f t="shared" si="101"/>
        <v>7.4210352380530781E-2</v>
      </c>
    </row>
    <row r="370" spans="12:33">
      <c r="L370">
        <v>38</v>
      </c>
      <c r="M370" s="5" t="s">
        <v>27</v>
      </c>
      <c r="N370" s="5">
        <v>1996</v>
      </c>
      <c r="O370" s="5" t="s">
        <v>36</v>
      </c>
      <c r="P370" s="36">
        <v>1179.2586676442377</v>
      </c>
      <c r="Q370" s="36">
        <v>178.95546732578978</v>
      </c>
      <c r="S370" s="19">
        <f t="shared" si="109"/>
        <v>0.02</v>
      </c>
      <c r="T370" s="19">
        <f t="shared" si="109"/>
        <v>0.40515675903592835</v>
      </c>
      <c r="U370" s="19">
        <f t="shared" si="109"/>
        <v>0.53484324096407621</v>
      </c>
      <c r="V370" s="19">
        <f t="shared" si="109"/>
        <v>2.0000000000000018E-2</v>
      </c>
      <c r="W370" s="19">
        <f t="shared" si="109"/>
        <v>0.02</v>
      </c>
      <c r="X370" s="20">
        <f t="shared" si="110"/>
        <v>0.99823596560667704</v>
      </c>
      <c r="Z370" s="37">
        <f t="shared" si="102"/>
        <v>1179.2586670128107</v>
      </c>
      <c r="AA370" s="39">
        <f t="shared" si="103"/>
        <v>111.98581814211981</v>
      </c>
      <c r="AC370" s="20">
        <f t="shared" si="104"/>
        <v>5.3544391143134362E-10</v>
      </c>
      <c r="AD370" s="20">
        <f t="shared" si="105"/>
        <v>0.37422522029880889</v>
      </c>
      <c r="AE370" s="20">
        <f t="shared" si="100"/>
        <v>0.3742252208342528</v>
      </c>
      <c r="AF370" s="36">
        <f t="shared" si="106"/>
        <v>662.9995275497597</v>
      </c>
      <c r="AG370" s="43">
        <f t="shared" si="101"/>
        <v>0.28978287258892543</v>
      </c>
    </row>
    <row r="371" spans="12:33">
      <c r="L371">
        <v>39</v>
      </c>
      <c r="M371" s="5" t="s">
        <v>27</v>
      </c>
      <c r="N371" s="5">
        <v>2003</v>
      </c>
      <c r="O371" s="5" t="s">
        <v>36</v>
      </c>
      <c r="P371" s="36">
        <v>1892.4645422334756</v>
      </c>
      <c r="Q371" s="36">
        <v>167.79471912476021</v>
      </c>
      <c r="S371" s="19">
        <f t="shared" si="109"/>
        <v>0.57879205807210621</v>
      </c>
      <c r="T371" s="19">
        <f t="shared" si="109"/>
        <v>0.22358592278167491</v>
      </c>
      <c r="U371" s="19">
        <f t="shared" si="109"/>
        <v>0.02</v>
      </c>
      <c r="V371" s="19">
        <f t="shared" si="109"/>
        <v>8.8333970906940368E-2</v>
      </c>
      <c r="W371" s="19">
        <f t="shared" si="109"/>
        <v>8.928804823927794E-2</v>
      </c>
      <c r="X371" s="20">
        <f t="shared" si="110"/>
        <v>1.0018851162890459</v>
      </c>
      <c r="Z371" s="37">
        <f t="shared" si="102"/>
        <v>1892.4637494833505</v>
      </c>
      <c r="AA371" s="39">
        <f t="shared" si="103"/>
        <v>119.28762168260945</v>
      </c>
      <c r="AC371" s="20">
        <f t="shared" si="104"/>
        <v>4.188982712927114E-7</v>
      </c>
      <c r="AD371" s="20">
        <f t="shared" si="105"/>
        <v>0.28908595988699937</v>
      </c>
      <c r="AE371" s="20">
        <f t="shared" si="100"/>
        <v>0.28908637878527066</v>
      </c>
      <c r="AF371" s="36">
        <f t="shared" si="106"/>
        <v>480.22105742741758</v>
      </c>
      <c r="AG371" s="43">
        <f t="shared" si="101"/>
        <v>0.15625018116038519</v>
      </c>
    </row>
    <row r="372" spans="12:33">
      <c r="L372">
        <v>40</v>
      </c>
      <c r="M372" s="6" t="s">
        <v>27</v>
      </c>
      <c r="N372" s="6">
        <v>2007</v>
      </c>
      <c r="O372" s="6" t="s">
        <v>36</v>
      </c>
      <c r="P372" s="36">
        <v>1892.4645422334756</v>
      </c>
      <c r="Q372" s="36">
        <v>167.79471912476021</v>
      </c>
      <c r="S372" s="19">
        <f t="shared" si="109"/>
        <v>0.63279588662206154</v>
      </c>
      <c r="T372" s="19">
        <f t="shared" si="109"/>
        <v>0.02</v>
      </c>
      <c r="U372" s="19">
        <f t="shared" si="109"/>
        <v>0.1101482308940553</v>
      </c>
      <c r="V372" s="19">
        <f t="shared" si="109"/>
        <v>0.12184150296497571</v>
      </c>
      <c r="W372" s="19">
        <f t="shared" si="109"/>
        <v>0.11521437951890789</v>
      </c>
      <c r="X372" s="20">
        <f t="shared" si="110"/>
        <v>1.0018931139903924</v>
      </c>
      <c r="Z372" s="37">
        <f t="shared" si="102"/>
        <v>1892.4633681723012</v>
      </c>
      <c r="AA372" s="39">
        <f t="shared" si="103"/>
        <v>126.43442572491274</v>
      </c>
      <c r="AC372" s="20">
        <f t="shared" si="104"/>
        <v>6.2038740922254476E-7</v>
      </c>
      <c r="AD372" s="20">
        <f t="shared" si="105"/>
        <v>0.24649341538034275</v>
      </c>
      <c r="AE372" s="20">
        <f t="shared" si="100"/>
        <v>0.24649403576775197</v>
      </c>
      <c r="AF372" s="36">
        <f t="shared" si="106"/>
        <v>409.46807871966433</v>
      </c>
      <c r="AG372" s="43">
        <f t="shared" si="101"/>
        <v>0.1302311377227903</v>
      </c>
    </row>
    <row r="373" spans="12:33">
      <c r="L373">
        <v>41</v>
      </c>
      <c r="M373" s="5" t="s">
        <v>27</v>
      </c>
      <c r="N373" s="5">
        <v>1975</v>
      </c>
      <c r="O373" s="5" t="s">
        <v>37</v>
      </c>
      <c r="P373" s="36">
        <v>1558.7168903782151</v>
      </c>
      <c r="Q373" s="36">
        <v>199.08567896813838</v>
      </c>
      <c r="S373" s="19">
        <f t="shared" ref="S373:W382" si="111">IF($AE129&lt;MIN($AE210,$AE291),S129,IF($AE210&lt;MIN($AE129,$AE291),S210,S291))</f>
        <v>2.0000014164685172E-2</v>
      </c>
      <c r="T373" s="19">
        <f t="shared" si="111"/>
        <v>0.50770722683090652</v>
      </c>
      <c r="U373" s="19">
        <f t="shared" si="111"/>
        <v>5.9162357457596508E-2</v>
      </c>
      <c r="V373" s="19">
        <f t="shared" si="111"/>
        <v>0.15997526239733872</v>
      </c>
      <c r="W373" s="19">
        <f t="shared" si="111"/>
        <v>0.25315513914947302</v>
      </c>
      <c r="X373" s="20">
        <f t="shared" si="110"/>
        <v>0.99871604891414267</v>
      </c>
      <c r="Z373" s="37">
        <f t="shared" si="102"/>
        <v>1558.7168892631857</v>
      </c>
      <c r="AA373" s="39">
        <f t="shared" si="103"/>
        <v>199.08572741081164</v>
      </c>
      <c r="AC373" s="20">
        <f t="shared" si="104"/>
        <v>7.1535077861284435E-10</v>
      </c>
      <c r="AD373" s="20">
        <f t="shared" si="105"/>
        <v>2.4332575554453229E-7</v>
      </c>
      <c r="AE373" s="20">
        <f t="shared" si="100"/>
        <v>2.4404110632314513E-7</v>
      </c>
      <c r="AF373" s="36">
        <f t="shared" si="106"/>
        <v>4.8069749464900728E-4</v>
      </c>
      <c r="AG373" s="43">
        <f t="shared" si="101"/>
        <v>1.3618782921675559E-7</v>
      </c>
    </row>
    <row r="374" spans="12:33">
      <c r="L374">
        <v>42</v>
      </c>
      <c r="M374" s="5" t="s">
        <v>27</v>
      </c>
      <c r="N374" s="5">
        <v>1985</v>
      </c>
      <c r="O374" s="5" t="s">
        <v>37</v>
      </c>
      <c r="P374" s="36">
        <v>1321.69672187479</v>
      </c>
      <c r="Q374" s="36">
        <v>209.29960574106821</v>
      </c>
      <c r="S374" s="19">
        <f t="shared" si="111"/>
        <v>0.15732359452189476</v>
      </c>
      <c r="T374" s="19">
        <f t="shared" si="111"/>
        <v>0.18621182691898489</v>
      </c>
      <c r="U374" s="19">
        <f t="shared" si="111"/>
        <v>0.19401098996624913</v>
      </c>
      <c r="V374" s="19">
        <f t="shared" si="111"/>
        <v>0.17674638177971436</v>
      </c>
      <c r="W374" s="19">
        <f t="shared" si="111"/>
        <v>0.28570720681315698</v>
      </c>
      <c r="X374" s="20">
        <f t="shared" si="110"/>
        <v>0.99845647199260013</v>
      </c>
      <c r="Z374" s="37">
        <f t="shared" si="102"/>
        <v>1321.6966858770502</v>
      </c>
      <c r="AA374" s="39">
        <f t="shared" si="103"/>
        <v>209.29959893666256</v>
      </c>
      <c r="AC374" s="20">
        <f t="shared" si="104"/>
        <v>2.7236006006070568E-8</v>
      </c>
      <c r="AD374" s="20">
        <f t="shared" si="105"/>
        <v>3.2510360514770298E-8</v>
      </c>
      <c r="AE374" s="20">
        <f t="shared" si="100"/>
        <v>5.9746366520840866E-8</v>
      </c>
      <c r="AF374" s="36">
        <f t="shared" si="106"/>
        <v>1.0336135568422833E-4</v>
      </c>
      <c r="AG374" s="43">
        <f t="shared" si="101"/>
        <v>3.0456270621609539E-8</v>
      </c>
    </row>
    <row r="375" spans="12:33">
      <c r="L375">
        <v>43</v>
      </c>
      <c r="M375" s="5" t="s">
        <v>27</v>
      </c>
      <c r="N375" s="5">
        <v>1996</v>
      </c>
      <c r="O375" s="5" t="s">
        <v>37</v>
      </c>
      <c r="P375" s="36">
        <v>1746.3302468090872</v>
      </c>
      <c r="Q375" s="36">
        <v>197.53284227865586</v>
      </c>
      <c r="S375" s="19">
        <f t="shared" si="111"/>
        <v>0.02</v>
      </c>
      <c r="T375" s="19">
        <f t="shared" si="111"/>
        <v>0.34092279401697873</v>
      </c>
      <c r="U375" s="19">
        <f t="shared" si="111"/>
        <v>0.02</v>
      </c>
      <c r="V375" s="19">
        <f t="shared" si="111"/>
        <v>0.31762307149739832</v>
      </c>
      <c r="W375" s="19">
        <f t="shared" si="111"/>
        <v>0.30145413448540526</v>
      </c>
      <c r="X375" s="20">
        <f t="shared" si="110"/>
        <v>0.99996890355376045</v>
      </c>
      <c r="Z375" s="37">
        <f t="shared" si="102"/>
        <v>1746.3302468294821</v>
      </c>
      <c r="AA375" s="39">
        <f t="shared" si="103"/>
        <v>148.13904085516651</v>
      </c>
      <c r="AC375" s="20">
        <f t="shared" si="104"/>
        <v>1.1678658040636947E-11</v>
      </c>
      <c r="AD375" s="20">
        <f t="shared" si="105"/>
        <v>0.25005361566058182</v>
      </c>
      <c r="AE375" s="20">
        <f t="shared" si="100"/>
        <v>0.25005361567226048</v>
      </c>
      <c r="AF375" s="36">
        <f t="shared" si="106"/>
        <v>488.99863411293956</v>
      </c>
      <c r="AG375" s="43">
        <f t="shared" si="101"/>
        <v>0.15219820304954287</v>
      </c>
    </row>
    <row r="376" spans="12:33">
      <c r="L376">
        <v>44</v>
      </c>
      <c r="M376" s="5" t="s">
        <v>27</v>
      </c>
      <c r="N376" s="5">
        <v>2003</v>
      </c>
      <c r="O376" s="5" t="s">
        <v>37</v>
      </c>
      <c r="P376" s="36">
        <v>1804.4042133855905</v>
      </c>
      <c r="Q376" s="36">
        <v>213.23094599532828</v>
      </c>
      <c r="S376" s="19">
        <f t="shared" si="111"/>
        <v>0.02</v>
      </c>
      <c r="T376" s="19">
        <f t="shared" si="111"/>
        <v>0.3638773380975337</v>
      </c>
      <c r="U376" s="19">
        <f t="shared" si="111"/>
        <v>1.999999999999999E-2</v>
      </c>
      <c r="V376" s="19">
        <f t="shared" si="111"/>
        <v>0.57612266078333607</v>
      </c>
      <c r="W376" s="19">
        <f t="shared" si="111"/>
        <v>0.02</v>
      </c>
      <c r="X376" s="20">
        <f t="shared" si="110"/>
        <v>1.0008425746348735</v>
      </c>
      <c r="Z376" s="37">
        <f t="shared" si="102"/>
        <v>1804.4041115141542</v>
      </c>
      <c r="AA376" s="39">
        <f t="shared" si="103"/>
        <v>188.57924249236015</v>
      </c>
      <c r="AC376" s="20">
        <f t="shared" si="104"/>
        <v>5.6457103991824908E-8</v>
      </c>
      <c r="AD376" s="20">
        <f t="shared" si="105"/>
        <v>0.11561034627454225</v>
      </c>
      <c r="AE376" s="20">
        <f t="shared" si="100"/>
        <v>0.11561040273164624</v>
      </c>
      <c r="AF376" s="36">
        <f t="shared" si="106"/>
        <v>244.05196655082082</v>
      </c>
      <c r="AG376" s="43">
        <f t="shared" si="101"/>
        <v>6.6474927085338809E-2</v>
      </c>
    </row>
    <row r="377" spans="12:33">
      <c r="L377">
        <v>45</v>
      </c>
      <c r="M377" s="6" t="s">
        <v>27</v>
      </c>
      <c r="N377" s="6">
        <v>2007</v>
      </c>
      <c r="O377" s="6" t="s">
        <v>37</v>
      </c>
      <c r="P377" s="36">
        <v>1804.4042133855905</v>
      </c>
      <c r="Q377" s="36">
        <v>213.23094599532828</v>
      </c>
      <c r="S377" s="19">
        <f t="shared" si="111"/>
        <v>0.02</v>
      </c>
      <c r="T377" s="19">
        <f t="shared" si="111"/>
        <v>0.83415844239080406</v>
      </c>
      <c r="U377" s="19">
        <f t="shared" si="111"/>
        <v>0.02</v>
      </c>
      <c r="V377" s="19">
        <f t="shared" si="111"/>
        <v>0.02</v>
      </c>
      <c r="W377" s="19">
        <f t="shared" si="111"/>
        <v>0.10584155760919585</v>
      </c>
      <c r="X377" s="20">
        <f t="shared" si="110"/>
        <v>0.99823084920403771</v>
      </c>
      <c r="Z377" s="37">
        <f t="shared" si="102"/>
        <v>1804.4039475754705</v>
      </c>
      <c r="AA377" s="39">
        <f t="shared" si="103"/>
        <v>196.3270643666167</v>
      </c>
      <c r="AC377" s="20">
        <f t="shared" si="104"/>
        <v>1.4731184849736678E-7</v>
      </c>
      <c r="AD377" s="20">
        <f t="shared" si="105"/>
        <v>7.9274992425733215E-2</v>
      </c>
      <c r="AE377" s="20">
        <f t="shared" si="100"/>
        <v>7.9275139737581712E-2</v>
      </c>
      <c r="AF377" s="36">
        <f t="shared" si="106"/>
        <v>167.34869393436475</v>
      </c>
      <c r="AG377" s="43">
        <f t="shared" si="101"/>
        <v>4.4649632815688907E-2</v>
      </c>
    </row>
    <row r="378" spans="12:33">
      <c r="L378">
        <v>46</v>
      </c>
      <c r="M378" s="5" t="s">
        <v>27</v>
      </c>
      <c r="N378" s="5">
        <v>1975</v>
      </c>
      <c r="O378" s="5" t="s">
        <v>38</v>
      </c>
      <c r="P378" s="36">
        <v>1231.57060125719</v>
      </c>
      <c r="Q378" s="36">
        <v>218.4215604329101</v>
      </c>
      <c r="S378" s="19">
        <f t="shared" si="111"/>
        <v>2.0045707274644817E-2</v>
      </c>
      <c r="T378" s="19">
        <f t="shared" si="111"/>
        <v>0.6441768165657471</v>
      </c>
      <c r="U378" s="19">
        <f t="shared" si="111"/>
        <v>0.11813605585764644</v>
      </c>
      <c r="V378" s="19">
        <f t="shared" si="111"/>
        <v>0.13286097597000451</v>
      </c>
      <c r="W378" s="19">
        <f t="shared" si="111"/>
        <v>8.4780444331958305E-2</v>
      </c>
      <c r="X378" s="20">
        <f t="shared" si="110"/>
        <v>1.0011639150180753</v>
      </c>
      <c r="Z378" s="37">
        <f t="shared" si="102"/>
        <v>1231.5618485580101</v>
      </c>
      <c r="AA378" s="39">
        <f t="shared" si="103"/>
        <v>218.42151014725621</v>
      </c>
      <c r="AC378" s="20">
        <f t="shared" si="104"/>
        <v>7.1069406585300143E-6</v>
      </c>
      <c r="AD378" s="20">
        <f t="shared" si="105"/>
        <v>2.3022294037833291E-7</v>
      </c>
      <c r="AE378" s="20">
        <f t="shared" si="100"/>
        <v>7.3371635989083472E-6</v>
      </c>
      <c r="AF378" s="36">
        <f t="shared" si="106"/>
        <v>9.2505271533781293E-3</v>
      </c>
      <c r="AG378" s="43">
        <f t="shared" si="101"/>
        <v>2.7256054406409173E-6</v>
      </c>
    </row>
    <row r="379" spans="12:33">
      <c r="L379">
        <v>47</v>
      </c>
      <c r="M379" s="5" t="s">
        <v>27</v>
      </c>
      <c r="N379" s="5">
        <v>1985</v>
      </c>
      <c r="O379" s="5" t="s">
        <v>38</v>
      </c>
      <c r="P379" s="36">
        <v>1212.477594710773</v>
      </c>
      <c r="Q379" s="36">
        <v>239.49285453501645</v>
      </c>
      <c r="S379" s="19">
        <f t="shared" si="111"/>
        <v>0.3304713511212321</v>
      </c>
      <c r="T379" s="19">
        <f t="shared" si="111"/>
        <v>0.21613808150097863</v>
      </c>
      <c r="U379" s="19">
        <f t="shared" si="111"/>
        <v>0.30928793495457829</v>
      </c>
      <c r="V379" s="19">
        <f t="shared" si="111"/>
        <v>9.0915299988270831E-2</v>
      </c>
      <c r="W379" s="19">
        <f t="shared" si="111"/>
        <v>5.3187332434940629E-2</v>
      </c>
      <c r="X379" s="20">
        <f t="shared" si="110"/>
        <v>1</v>
      </c>
      <c r="Z379" s="37">
        <f t="shared" si="102"/>
        <v>1212.4769654028898</v>
      </c>
      <c r="AA379" s="39">
        <f t="shared" si="103"/>
        <v>239.49285466545228</v>
      </c>
      <c r="AC379" s="20">
        <f t="shared" si="104"/>
        <v>5.190264017462809E-7</v>
      </c>
      <c r="AD379" s="20">
        <f t="shared" si="105"/>
        <v>5.4463344945077097E-10</v>
      </c>
      <c r="AE379" s="20">
        <f t="shared" si="100"/>
        <v>5.1957103519573167E-7</v>
      </c>
      <c r="AF379" s="36">
        <f t="shared" si="106"/>
        <v>6.3059919795307453E-4</v>
      </c>
      <c r="AG379" s="43">
        <f t="shared" si="101"/>
        <v>1.7597513631497521E-7</v>
      </c>
    </row>
    <row r="380" spans="12:33">
      <c r="L380">
        <v>48</v>
      </c>
      <c r="M380" s="5" t="s">
        <v>27</v>
      </c>
      <c r="N380" s="5">
        <v>1996</v>
      </c>
      <c r="O380" s="5" t="s">
        <v>38</v>
      </c>
      <c r="P380" s="36">
        <v>1625.6776188318916</v>
      </c>
      <c r="Q380" s="36">
        <v>229.44158929608579</v>
      </c>
      <c r="S380" s="19">
        <f t="shared" si="111"/>
        <v>0.02</v>
      </c>
      <c r="T380" s="19">
        <f t="shared" si="111"/>
        <v>0.41260865324148877</v>
      </c>
      <c r="U380" s="19">
        <f t="shared" si="111"/>
        <v>0.02</v>
      </c>
      <c r="V380" s="19">
        <f t="shared" si="111"/>
        <v>0.52739134675851151</v>
      </c>
      <c r="W380" s="19">
        <f t="shared" si="111"/>
        <v>2.0000000000000018E-2</v>
      </c>
      <c r="X380" s="20">
        <f t="shared" si="110"/>
        <v>0.9990696435821953</v>
      </c>
      <c r="Z380" s="37">
        <f t="shared" si="102"/>
        <v>1625.6770785053689</v>
      </c>
      <c r="AA380" s="39">
        <f t="shared" si="103"/>
        <v>215.00568320626948</v>
      </c>
      <c r="AC380" s="20">
        <f t="shared" si="104"/>
        <v>3.3237003227437611E-7</v>
      </c>
      <c r="AD380" s="20">
        <f t="shared" si="105"/>
        <v>6.2917564919703017E-2</v>
      </c>
      <c r="AE380" s="20">
        <f t="shared" si="100"/>
        <v>6.2917897289735292E-2</v>
      </c>
      <c r="AF380" s="36">
        <f t="shared" si="106"/>
        <v>142.91601061570421</v>
      </c>
      <c r="AG380" s="43">
        <f t="shared" si="101"/>
        <v>3.8067961574852156E-2</v>
      </c>
    </row>
    <row r="381" spans="12:33">
      <c r="L381">
        <v>49</v>
      </c>
      <c r="M381" s="5" t="s">
        <v>27</v>
      </c>
      <c r="N381" s="5">
        <v>2003</v>
      </c>
      <c r="O381" s="5" t="s">
        <v>38</v>
      </c>
      <c r="P381" s="36">
        <v>1658.8578853040676</v>
      </c>
      <c r="Q381" s="36">
        <v>203.99023041229154</v>
      </c>
      <c r="S381" s="19">
        <f t="shared" si="111"/>
        <v>0.15986579650534066</v>
      </c>
      <c r="T381" s="19">
        <f t="shared" si="111"/>
        <v>0.22654012767705023</v>
      </c>
      <c r="U381" s="19">
        <f t="shared" si="111"/>
        <v>0.15631747151065739</v>
      </c>
      <c r="V381" s="19">
        <f t="shared" si="111"/>
        <v>0.13487567808023845</v>
      </c>
      <c r="W381" s="19">
        <f t="shared" si="111"/>
        <v>0.32240092622671379</v>
      </c>
      <c r="X381" s="20">
        <f t="shared" si="110"/>
        <v>1.0000404978446131</v>
      </c>
      <c r="Z381" s="37">
        <f t="shared" si="102"/>
        <v>1658.8578846600308</v>
      </c>
      <c r="AA381" s="39">
        <f t="shared" si="103"/>
        <v>203.9899700782365</v>
      </c>
      <c r="AC381" s="20">
        <f t="shared" si="104"/>
        <v>3.8824110593083105E-10</v>
      </c>
      <c r="AD381" s="20">
        <f t="shared" si="105"/>
        <v>1.2762084464768009E-6</v>
      </c>
      <c r="AE381" s="20">
        <f t="shared" si="100"/>
        <v>1.2765966875827317E-6</v>
      </c>
      <c r="AF381" s="36">
        <f t="shared" si="106"/>
        <v>2.5779511817631828E-3</v>
      </c>
      <c r="AG381" s="43">
        <f t="shared" si="101"/>
        <v>7.0084281338658224E-7</v>
      </c>
    </row>
    <row r="382" spans="12:33">
      <c r="L382">
        <v>50</v>
      </c>
      <c r="M382" s="6" t="s">
        <v>27</v>
      </c>
      <c r="N382" s="6">
        <v>2007</v>
      </c>
      <c r="O382" s="6" t="s">
        <v>38</v>
      </c>
      <c r="P382" s="36">
        <v>1658.8578853040676</v>
      </c>
      <c r="Q382" s="36">
        <v>203.99023041229154</v>
      </c>
      <c r="S382" s="19">
        <f t="shared" si="111"/>
        <v>0.32035538250312112</v>
      </c>
      <c r="T382" s="19">
        <f t="shared" si="111"/>
        <v>0.19016430763068334</v>
      </c>
      <c r="U382" s="19">
        <f t="shared" si="111"/>
        <v>0.1589151034744046</v>
      </c>
      <c r="V382" s="19">
        <f t="shared" si="111"/>
        <v>0.24687651208719177</v>
      </c>
      <c r="W382" s="19">
        <f t="shared" si="111"/>
        <v>8.3688694304599617E-2</v>
      </c>
      <c r="X382" s="20">
        <f t="shared" si="110"/>
        <v>0.99814582019146791</v>
      </c>
      <c r="Z382" s="37">
        <f t="shared" si="102"/>
        <v>1658.8578219866331</v>
      </c>
      <c r="AA382" s="39">
        <f t="shared" si="103"/>
        <v>203.99013198532643</v>
      </c>
      <c r="AC382" s="20">
        <f t="shared" si="104"/>
        <v>3.8169294169776435E-8</v>
      </c>
      <c r="AD382" s="20">
        <f t="shared" si="105"/>
        <v>4.8250823048157088E-7</v>
      </c>
      <c r="AE382" s="20">
        <f t="shared" si="100"/>
        <v>5.2067752465134731E-7</v>
      </c>
      <c r="AF382" s="36">
        <f t="shared" si="106"/>
        <v>1.0377443891115947E-3</v>
      </c>
      <c r="AG382" s="43">
        <f t="shared" si="101"/>
        <v>2.821214760977998E-7</v>
      </c>
    </row>
    <row r="383" spans="12:33">
      <c r="L383">
        <v>51</v>
      </c>
      <c r="M383" s="5" t="s">
        <v>27</v>
      </c>
      <c r="N383" s="5">
        <v>1975</v>
      </c>
      <c r="O383" s="5" t="s">
        <v>39</v>
      </c>
      <c r="P383" s="36">
        <v>1478.4570923245858</v>
      </c>
      <c r="Q383" s="36">
        <v>277.28767406376068</v>
      </c>
      <c r="S383" s="19">
        <f t="shared" ref="S383:W392" si="112">IF($AE139&lt;MIN($AE220,$AE301),S139,IF($AE220&lt;MIN($AE139,$AE301),S220,S301))</f>
        <v>6.8157693039325104E-2</v>
      </c>
      <c r="T383" s="19">
        <f t="shared" si="112"/>
        <v>4.9141393149774962E-2</v>
      </c>
      <c r="U383" s="19">
        <f t="shared" si="112"/>
        <v>0.43608409637754708</v>
      </c>
      <c r="V383" s="19">
        <f t="shared" si="112"/>
        <v>0.39438286583174248</v>
      </c>
      <c r="W383" s="19">
        <f t="shared" si="112"/>
        <v>5.2233964714883382E-2</v>
      </c>
      <c r="X383" s="20">
        <f t="shared" si="110"/>
        <v>0.99814616091413644</v>
      </c>
      <c r="Z383" s="37">
        <f t="shared" si="102"/>
        <v>1478.4398238945482</v>
      </c>
      <c r="AA383" s="39">
        <f t="shared" si="103"/>
        <v>277.28765519316789</v>
      </c>
      <c r="AC383" s="20">
        <f t="shared" si="104"/>
        <v>1.1680034630145997E-5</v>
      </c>
      <c r="AD383" s="20">
        <f t="shared" si="105"/>
        <v>6.8054207047474335E-8</v>
      </c>
      <c r="AE383" s="20">
        <f t="shared" si="100"/>
        <v>1.1748088837193471E-5</v>
      </c>
      <c r="AF383" s="36">
        <f t="shared" si="106"/>
        <v>1.7455248906122732E-2</v>
      </c>
      <c r="AG383" s="43">
        <f t="shared" si="101"/>
        <v>4.1328014277545275E-6</v>
      </c>
    </row>
    <row r="384" spans="12:33">
      <c r="L384">
        <v>52</v>
      </c>
      <c r="M384" s="5" t="s">
        <v>27</v>
      </c>
      <c r="N384" s="5">
        <v>1985</v>
      </c>
      <c r="O384" s="5" t="s">
        <v>39</v>
      </c>
      <c r="P384" s="36">
        <v>1797.4725972384483</v>
      </c>
      <c r="Q384" s="36">
        <v>295.65874752010262</v>
      </c>
      <c r="S384" s="19">
        <f t="shared" si="112"/>
        <v>3.1511442956001695E-2</v>
      </c>
      <c r="T384" s="19">
        <f t="shared" si="112"/>
        <v>0.63844925920546325</v>
      </c>
      <c r="U384" s="19">
        <f t="shared" si="112"/>
        <v>0.18093517316064353</v>
      </c>
      <c r="V384" s="19">
        <f t="shared" si="112"/>
        <v>7.9188757342356961E-2</v>
      </c>
      <c r="W384" s="19">
        <f t="shared" si="112"/>
        <v>6.9915359004918756E-2</v>
      </c>
      <c r="X384" s="20">
        <f t="shared" si="110"/>
        <v>0.99840880250911668</v>
      </c>
      <c r="Z384" s="37">
        <f t="shared" si="102"/>
        <v>1797.4726485173958</v>
      </c>
      <c r="AA384" s="39">
        <f t="shared" si="103"/>
        <v>295.65874752087592</v>
      </c>
      <c r="AC384" s="20">
        <f t="shared" si="104"/>
        <v>2.8528361228907784E-8</v>
      </c>
      <c r="AD384" s="20">
        <f t="shared" si="105"/>
        <v>2.6154634014119438E-12</v>
      </c>
      <c r="AE384" s="20">
        <f t="shared" si="100"/>
        <v>2.8530976692309196E-8</v>
      </c>
      <c r="AF384" s="36">
        <f t="shared" si="106"/>
        <v>5.1286603115840991E-5</v>
      </c>
      <c r="AG384" s="43">
        <f t="shared" si="101"/>
        <v>1.0855469477389663E-8</v>
      </c>
    </row>
    <row r="385" spans="12:33">
      <c r="L385">
        <v>53</v>
      </c>
      <c r="M385" s="5" t="s">
        <v>27</v>
      </c>
      <c r="N385" s="5">
        <v>1996</v>
      </c>
      <c r="O385" s="5" t="s">
        <v>39</v>
      </c>
      <c r="P385" s="36">
        <v>1864.6112571685055</v>
      </c>
      <c r="Q385" s="36">
        <v>301.34494316531573</v>
      </c>
      <c r="S385" s="19">
        <f t="shared" si="112"/>
        <v>0.15777359829447984</v>
      </c>
      <c r="T385" s="19">
        <f t="shared" si="112"/>
        <v>0.18388621700007776</v>
      </c>
      <c r="U385" s="19">
        <f t="shared" si="112"/>
        <v>8.9618287208239472E-2</v>
      </c>
      <c r="V385" s="19">
        <f t="shared" si="112"/>
        <v>0.30930767201295611</v>
      </c>
      <c r="W385" s="19">
        <f t="shared" si="112"/>
        <v>0.25941422676918319</v>
      </c>
      <c r="X385" s="20">
        <f t="shared" si="110"/>
        <v>0.99920509434743487</v>
      </c>
      <c r="Z385" s="37">
        <f t="shared" si="102"/>
        <v>1864.6090644349324</v>
      </c>
      <c r="AA385" s="39">
        <f t="shared" si="103"/>
        <v>301.34494370145887</v>
      </c>
      <c r="AC385" s="20">
        <f t="shared" si="104"/>
        <v>1.1759735787375547E-6</v>
      </c>
      <c r="AD385" s="20">
        <f t="shared" si="105"/>
        <v>1.7791674800093915E-9</v>
      </c>
      <c r="AE385" s="20">
        <f t="shared" si="100"/>
        <v>1.1777527462175641E-6</v>
      </c>
      <c r="AF385" s="36">
        <f t="shared" si="106"/>
        <v>2.1980413902724649E-3</v>
      </c>
      <c r="AG385" s="43">
        <f t="shared" si="101"/>
        <v>4.5339848295119457E-7</v>
      </c>
    </row>
    <row r="386" spans="12:33">
      <c r="L386">
        <v>54</v>
      </c>
      <c r="M386" s="5" t="s">
        <v>27</v>
      </c>
      <c r="N386" s="5">
        <v>2003</v>
      </c>
      <c r="O386" s="5" t="s">
        <v>39</v>
      </c>
      <c r="P386" s="36">
        <v>1871.6645796428159</v>
      </c>
      <c r="Q386" s="36">
        <v>210.4619110578198</v>
      </c>
      <c r="S386" s="19">
        <f t="shared" si="112"/>
        <v>9.5389287295578717E-2</v>
      </c>
      <c r="T386" s="19">
        <f t="shared" si="112"/>
        <v>0.52016597413096188</v>
      </c>
      <c r="U386" s="19">
        <f t="shared" si="112"/>
        <v>5.1423479616427077E-2</v>
      </c>
      <c r="V386" s="19">
        <f t="shared" si="112"/>
        <v>0.12330201337916626</v>
      </c>
      <c r="W386" s="19">
        <f t="shared" si="112"/>
        <v>0.20971926893161011</v>
      </c>
      <c r="X386" s="20">
        <f t="shared" si="110"/>
        <v>0.99992863210765714</v>
      </c>
      <c r="Z386" s="37">
        <f t="shared" si="102"/>
        <v>1871.6643197106321</v>
      </c>
      <c r="AA386" s="39">
        <f t="shared" si="103"/>
        <v>210.46191105781202</v>
      </c>
      <c r="AC386" s="20">
        <f t="shared" si="104"/>
        <v>1.3887754601871194E-7</v>
      </c>
      <c r="AD386" s="20">
        <f t="shared" si="105"/>
        <v>3.6970426720017713E-14</v>
      </c>
      <c r="AE386" s="20">
        <f t="shared" si="100"/>
        <v>1.3887758298913866E-7</v>
      </c>
      <c r="AF386" s="36">
        <f t="shared" si="106"/>
        <v>2.5993226087734912E-4</v>
      </c>
      <c r="AG386" s="43">
        <f t="shared" si="101"/>
        <v>6.5718500600242891E-8</v>
      </c>
    </row>
    <row r="387" spans="12:33">
      <c r="L387">
        <v>55</v>
      </c>
      <c r="M387" s="6" t="s">
        <v>27</v>
      </c>
      <c r="N387" s="6">
        <v>2007</v>
      </c>
      <c r="O387" s="6" t="s">
        <v>39</v>
      </c>
      <c r="P387" s="36">
        <v>1871.6645796428159</v>
      </c>
      <c r="Q387" s="36">
        <v>210.4619110578198</v>
      </c>
      <c r="S387" s="19">
        <f t="shared" si="112"/>
        <v>0.56161930003835348</v>
      </c>
      <c r="T387" s="19">
        <f t="shared" si="112"/>
        <v>2.7795961933453864E-2</v>
      </c>
      <c r="U387" s="19">
        <f t="shared" si="112"/>
        <v>0.22989996211013761</v>
      </c>
      <c r="V387" s="19">
        <f t="shared" si="112"/>
        <v>3.8534402112847602E-2</v>
      </c>
      <c r="W387" s="19">
        <f t="shared" si="112"/>
        <v>0.14215037380610207</v>
      </c>
      <c r="X387" s="20">
        <f t="shared" si="110"/>
        <v>0.99814217977147979</v>
      </c>
      <c r="Z387" s="37">
        <f t="shared" si="102"/>
        <v>1871.6638112113812</v>
      </c>
      <c r="AA387" s="39">
        <f t="shared" si="103"/>
        <v>210.46191400472193</v>
      </c>
      <c r="AC387" s="20">
        <f t="shared" si="104"/>
        <v>4.1056044064458064E-7</v>
      </c>
      <c r="AD387" s="20">
        <f t="shared" si="105"/>
        <v>1.4002068615681651E-8</v>
      </c>
      <c r="AE387" s="20">
        <f t="shared" si="100"/>
        <v>4.2456250926026229E-7</v>
      </c>
      <c r="AF387" s="36">
        <f t="shared" si="106"/>
        <v>7.9760576568048695E-4</v>
      </c>
      <c r="AG387" s="43">
        <f t="shared" si="101"/>
        <v>2.0165815957603925E-7</v>
      </c>
    </row>
    <row r="388" spans="12:33">
      <c r="L388">
        <v>56</v>
      </c>
      <c r="M388" s="5" t="s">
        <v>27</v>
      </c>
      <c r="N388" s="5">
        <v>1975</v>
      </c>
      <c r="O388" s="5" t="s">
        <v>40</v>
      </c>
      <c r="P388" s="36">
        <v>1034.6738331621411</v>
      </c>
      <c r="Q388" s="36">
        <v>270.8278739261732</v>
      </c>
      <c r="S388" s="19">
        <f t="shared" si="112"/>
        <v>0.2573232994707163</v>
      </c>
      <c r="T388" s="19">
        <f t="shared" si="112"/>
        <v>0.18709368245247837</v>
      </c>
      <c r="U388" s="19">
        <f t="shared" si="112"/>
        <v>0.15872031744661172</v>
      </c>
      <c r="V388" s="19">
        <f t="shared" si="112"/>
        <v>0.18242555059732596</v>
      </c>
      <c r="W388" s="19">
        <f t="shared" si="112"/>
        <v>0.21443715003286756</v>
      </c>
      <c r="X388" s="20">
        <f t="shared" si="110"/>
        <v>1.0001432937961465</v>
      </c>
      <c r="Z388" s="37">
        <f t="shared" si="102"/>
        <v>1034.6951838236398</v>
      </c>
      <c r="AA388" s="39">
        <f t="shared" si="103"/>
        <v>270.82783610143173</v>
      </c>
      <c r="AC388" s="20">
        <f t="shared" si="104"/>
        <v>2.0635161356530318E-5</v>
      </c>
      <c r="AD388" s="20">
        <f t="shared" si="105"/>
        <v>1.3966339917903525E-7</v>
      </c>
      <c r="AE388" s="20">
        <f t="shared" si="100"/>
        <v>2.0774824755709353E-5</v>
      </c>
      <c r="AF388" s="36">
        <f t="shared" si="106"/>
        <v>2.1725126439213226E-2</v>
      </c>
      <c r="AG388" s="43">
        <f t="shared" si="101"/>
        <v>5.8465460464813961E-6</v>
      </c>
    </row>
    <row r="389" spans="12:33">
      <c r="L389">
        <v>57</v>
      </c>
      <c r="M389" s="5" t="s">
        <v>27</v>
      </c>
      <c r="N389" s="5">
        <v>1985</v>
      </c>
      <c r="O389" s="5" t="s">
        <v>40</v>
      </c>
      <c r="P389" s="36">
        <v>1033.335497075906</v>
      </c>
      <c r="Q389" s="36">
        <v>278.7575690109847</v>
      </c>
      <c r="S389" s="19">
        <f t="shared" si="112"/>
        <v>2.7367909949142979E-2</v>
      </c>
      <c r="T389" s="19">
        <f t="shared" si="112"/>
        <v>3.236615085899322E-2</v>
      </c>
      <c r="U389" s="19">
        <f t="shared" si="112"/>
        <v>0.21913421716556142</v>
      </c>
      <c r="V389" s="19">
        <f t="shared" si="112"/>
        <v>0.29042302091244349</v>
      </c>
      <c r="W389" s="19">
        <f t="shared" si="112"/>
        <v>0.43070870111385984</v>
      </c>
      <c r="X389" s="20">
        <f t="shared" si="110"/>
        <v>1.0002733470785712</v>
      </c>
      <c r="Z389" s="37">
        <f t="shared" si="102"/>
        <v>1033.3354966980969</v>
      </c>
      <c r="AA389" s="39">
        <f t="shared" si="103"/>
        <v>278.75757004498428</v>
      </c>
      <c r="AC389" s="20">
        <f t="shared" si="104"/>
        <v>3.6562097793790826E-10</v>
      </c>
      <c r="AD389" s="20">
        <f t="shared" si="105"/>
        <v>3.7093148552713728E-9</v>
      </c>
      <c r="AE389" s="20">
        <f t="shared" si="100"/>
        <v>4.0749358332092811E-9</v>
      </c>
      <c r="AF389" s="36">
        <f t="shared" si="106"/>
        <v>1.0614404953912527E-5</v>
      </c>
      <c r="AG389" s="43">
        <f t="shared" si="101"/>
        <v>2.7983932977729102E-9</v>
      </c>
    </row>
    <row r="390" spans="12:33">
      <c r="L390">
        <v>58</v>
      </c>
      <c r="M390" s="5" t="s">
        <v>27</v>
      </c>
      <c r="N390" s="5">
        <v>1996</v>
      </c>
      <c r="O390" s="5" t="s">
        <v>40</v>
      </c>
      <c r="P390" s="36">
        <v>1275.6490293053573</v>
      </c>
      <c r="Q390" s="36">
        <v>264.82375435867391</v>
      </c>
      <c r="S390" s="19">
        <f t="shared" si="112"/>
        <v>0.02</v>
      </c>
      <c r="T390" s="19">
        <f t="shared" si="112"/>
        <v>6.2365772884363069E-2</v>
      </c>
      <c r="U390" s="19">
        <f t="shared" si="112"/>
        <v>0.81391162739479772</v>
      </c>
      <c r="V390" s="19">
        <f t="shared" si="112"/>
        <v>0.02</v>
      </c>
      <c r="W390" s="19">
        <f t="shared" si="112"/>
        <v>8.3722609587914512E-2</v>
      </c>
      <c r="X390" s="20">
        <f t="shared" si="110"/>
        <v>0.99818826063085364</v>
      </c>
      <c r="Z390" s="37">
        <f t="shared" si="102"/>
        <v>1275.6495354925501</v>
      </c>
      <c r="AA390" s="39">
        <f t="shared" si="103"/>
        <v>264.82370997536179</v>
      </c>
      <c r="AC390" s="20">
        <f t="shared" si="104"/>
        <v>3.9680757102367181E-7</v>
      </c>
      <c r="AD390" s="20">
        <f t="shared" si="105"/>
        <v>1.6759566079382893E-7</v>
      </c>
      <c r="AE390" s="20">
        <f t="shared" si="100"/>
        <v>5.6440323181750074E-7</v>
      </c>
      <c r="AF390" s="36">
        <f t="shared" si="106"/>
        <v>9.4558198268259732E-4</v>
      </c>
      <c r="AG390" s="43">
        <f t="shared" si="101"/>
        <v>2.4261839895761828E-7</v>
      </c>
    </row>
    <row r="391" spans="12:33">
      <c r="L391">
        <v>59</v>
      </c>
      <c r="M391" s="5" t="s">
        <v>27</v>
      </c>
      <c r="N391" s="5">
        <v>2003</v>
      </c>
      <c r="O391" s="5" t="s">
        <v>40</v>
      </c>
      <c r="P391" s="36">
        <v>1039.5772810670849</v>
      </c>
      <c r="Q391" s="36">
        <v>225.51538337155984</v>
      </c>
      <c r="S391" s="19">
        <f t="shared" si="112"/>
        <v>0.300925543979365</v>
      </c>
      <c r="T391" s="19">
        <f t="shared" si="112"/>
        <v>0.106204187346331</v>
      </c>
      <c r="U391" s="19">
        <f t="shared" si="112"/>
        <v>0.16794900916043343</v>
      </c>
      <c r="V391" s="19">
        <f t="shared" si="112"/>
        <v>0.29836884422774396</v>
      </c>
      <c r="W391" s="19">
        <f t="shared" si="112"/>
        <v>0.1265524152861264</v>
      </c>
      <c r="X391" s="20">
        <f t="shared" si="110"/>
        <v>0.99883144673405355</v>
      </c>
      <c r="Z391" s="37">
        <f t="shared" si="102"/>
        <v>1039.5770615865531</v>
      </c>
      <c r="AA391" s="39">
        <f t="shared" si="103"/>
        <v>225.51538189991169</v>
      </c>
      <c r="AC391" s="20">
        <f t="shared" si="104"/>
        <v>2.1112478676421631E-7</v>
      </c>
      <c r="AD391" s="20">
        <f t="shared" si="105"/>
        <v>6.525710638527471E-9</v>
      </c>
      <c r="AE391" s="20">
        <f t="shared" si="100"/>
        <v>2.1765049740274378E-7</v>
      </c>
      <c r="AF391" s="36">
        <f t="shared" si="106"/>
        <v>2.3404984842727571E-4</v>
      </c>
      <c r="AG391" s="43">
        <f t="shared" si="101"/>
        <v>7.1527206774650536E-8</v>
      </c>
    </row>
    <row r="392" spans="12:33">
      <c r="L392">
        <v>60</v>
      </c>
      <c r="M392" s="6" t="s">
        <v>27</v>
      </c>
      <c r="N392" s="6">
        <v>2007</v>
      </c>
      <c r="O392" s="6" t="s">
        <v>40</v>
      </c>
      <c r="P392" s="36">
        <v>1039.5772810670849</v>
      </c>
      <c r="Q392" s="36">
        <v>225.51538337155984</v>
      </c>
      <c r="S392" s="19">
        <f t="shared" si="112"/>
        <v>9.8817108211664118E-2</v>
      </c>
      <c r="T392" s="19">
        <f t="shared" si="112"/>
        <v>0.19354864502842653</v>
      </c>
      <c r="U392" s="19">
        <f t="shared" si="112"/>
        <v>0.31395015386613134</v>
      </c>
      <c r="V392" s="19">
        <f t="shared" si="112"/>
        <v>0.21229816849157257</v>
      </c>
      <c r="W392" s="19">
        <f t="shared" si="112"/>
        <v>0.18138592440220574</v>
      </c>
      <c r="X392" s="20">
        <f t="shared" si="110"/>
        <v>0.99823321670662135</v>
      </c>
      <c r="Z392" s="37">
        <f t="shared" si="102"/>
        <v>1039.5773228619296</v>
      </c>
      <c r="AA392" s="39">
        <f t="shared" si="103"/>
        <v>225.51538240874305</v>
      </c>
      <c r="AC392" s="20">
        <f t="shared" si="104"/>
        <v>4.0203691931139929E-8</v>
      </c>
      <c r="AD392" s="20">
        <f t="shared" si="105"/>
        <v>4.2694062729609072E-9</v>
      </c>
      <c r="AE392" s="20">
        <f t="shared" si="100"/>
        <v>4.4473098204100836E-8</v>
      </c>
      <c r="AF392" s="36">
        <f t="shared" si="106"/>
        <v>5.1326730886103175E-5</v>
      </c>
      <c r="AG392" s="43">
        <f t="shared" si="101"/>
        <v>1.5685792659273247E-8</v>
      </c>
    </row>
    <row r="393" spans="12:33">
      <c r="L393">
        <v>61</v>
      </c>
      <c r="M393" s="5" t="s">
        <v>27</v>
      </c>
      <c r="N393" s="5">
        <v>1975</v>
      </c>
      <c r="O393" s="5" t="s">
        <v>41</v>
      </c>
      <c r="P393" s="36">
        <v>1914.0211856962417</v>
      </c>
      <c r="Q393" s="36">
        <v>265.42621567995599</v>
      </c>
      <c r="S393" s="19">
        <f t="shared" ref="S393:W402" si="113">IF($AE149&lt;MIN($AE230,$AE311),S149,IF($AE230&lt;MIN($AE149,$AE311),S230,S311))</f>
        <v>0.23681638406681468</v>
      </c>
      <c r="T393" s="19">
        <f t="shared" si="113"/>
        <v>0.16276453875234445</v>
      </c>
      <c r="U393" s="19">
        <f t="shared" si="113"/>
        <v>0.14300805704408492</v>
      </c>
      <c r="V393" s="19">
        <f t="shared" si="113"/>
        <v>0.30967922738606024</v>
      </c>
      <c r="W393" s="19">
        <f t="shared" si="113"/>
        <v>0.14773179275070003</v>
      </c>
      <c r="X393" s="20">
        <f t="shared" si="110"/>
        <v>1.0000569108541222</v>
      </c>
      <c r="Z393" s="37">
        <f t="shared" si="102"/>
        <v>1914.0211791279553</v>
      </c>
      <c r="AA393" s="39">
        <f t="shared" si="103"/>
        <v>265.42612002421168</v>
      </c>
      <c r="AC393" s="20">
        <f t="shared" si="104"/>
        <v>3.4316686159385767E-9</v>
      </c>
      <c r="AD393" s="20">
        <f t="shared" si="105"/>
        <v>3.6038544293237607E-7</v>
      </c>
      <c r="AE393" s="20">
        <f t="shared" si="100"/>
        <v>3.6381711154831464E-7</v>
      </c>
      <c r="AF393" s="36">
        <f t="shared" si="106"/>
        <v>9.5356015498282432E-4</v>
      </c>
      <c r="AG393" s="43">
        <f t="shared" si="101"/>
        <v>2.099548199203625E-7</v>
      </c>
    </row>
    <row r="394" spans="12:33">
      <c r="L394">
        <v>62</v>
      </c>
      <c r="M394" s="5" t="s">
        <v>27</v>
      </c>
      <c r="N394" s="5">
        <v>1985</v>
      </c>
      <c r="O394" s="5" t="s">
        <v>41</v>
      </c>
      <c r="P394" s="36">
        <v>1819.1429059509173</v>
      </c>
      <c r="Q394" s="36">
        <v>277.99050473449773</v>
      </c>
      <c r="S394" s="19">
        <f t="shared" si="113"/>
        <v>0.50699423422876877</v>
      </c>
      <c r="T394" s="19">
        <f t="shared" si="113"/>
        <v>2.0000000000000635E-2</v>
      </c>
      <c r="U394" s="19">
        <f t="shared" si="113"/>
        <v>2.0000000000057649E-2</v>
      </c>
      <c r="V394" s="19">
        <f t="shared" si="113"/>
        <v>0.43300576577117272</v>
      </c>
      <c r="W394" s="19">
        <f t="shared" si="113"/>
        <v>0.02</v>
      </c>
      <c r="X394" s="20">
        <f t="shared" si="110"/>
        <v>1.0009428328762311</v>
      </c>
      <c r="Z394" s="37">
        <f t="shared" si="102"/>
        <v>1819.142905926157</v>
      </c>
      <c r="AA394" s="39">
        <f t="shared" si="103"/>
        <v>270.20253186506568</v>
      </c>
      <c r="AC394" s="20">
        <f t="shared" si="104"/>
        <v>1.3611001214997032E-11</v>
      </c>
      <c r="AD394" s="20">
        <f t="shared" si="105"/>
        <v>2.8015247775711516E-2</v>
      </c>
      <c r="AE394" s="20">
        <f t="shared" si="100"/>
        <v>2.8015247789322517E-2</v>
      </c>
      <c r="AF394" s="36">
        <f t="shared" si="106"/>
        <v>77.100931432137642</v>
      </c>
      <c r="AG394" s="43">
        <f t="shared" si="101"/>
        <v>1.7155850658002642E-2</v>
      </c>
    </row>
    <row r="395" spans="12:33">
      <c r="L395">
        <v>63</v>
      </c>
      <c r="M395" s="5" t="s">
        <v>27</v>
      </c>
      <c r="N395" s="5">
        <v>1996</v>
      </c>
      <c r="O395" s="5" t="s">
        <v>41</v>
      </c>
      <c r="P395" s="36">
        <v>2409.7987739555206</v>
      </c>
      <c r="Q395" s="36">
        <v>293.2917858811827</v>
      </c>
      <c r="S395" s="19">
        <f t="shared" si="113"/>
        <v>0.32485271107735714</v>
      </c>
      <c r="T395" s="19">
        <f t="shared" si="113"/>
        <v>0.28412881200411672</v>
      </c>
      <c r="U395" s="19">
        <f t="shared" si="113"/>
        <v>0.3510184769185265</v>
      </c>
      <c r="V395" s="19">
        <f t="shared" si="113"/>
        <v>0.02</v>
      </c>
      <c r="W395" s="19">
        <f t="shared" si="113"/>
        <v>0.02</v>
      </c>
      <c r="X395" s="20">
        <f t="shared" si="110"/>
        <v>0.99855872132724488</v>
      </c>
      <c r="Z395" s="37">
        <f t="shared" si="102"/>
        <v>2201.1707202289535</v>
      </c>
      <c r="AA395" s="39">
        <f t="shared" si="103"/>
        <v>293.2916854707442</v>
      </c>
      <c r="AC395" s="20">
        <f t="shared" si="104"/>
        <v>8.6574885829209025E-2</v>
      </c>
      <c r="AD395" s="20">
        <f t="shared" si="105"/>
        <v>3.423568041283076E-7</v>
      </c>
      <c r="AE395" s="20">
        <f t="shared" si="100"/>
        <v>8.6575228186013153E-2</v>
      </c>
      <c r="AF395" s="36">
        <f t="shared" si="106"/>
        <v>208.62904778990824</v>
      </c>
      <c r="AG395" s="43">
        <f t="shared" si="101"/>
        <v>4.0869524310647047E-2</v>
      </c>
    </row>
    <row r="396" spans="12:33">
      <c r="L396">
        <v>64</v>
      </c>
      <c r="M396" s="5" t="s">
        <v>27</v>
      </c>
      <c r="N396" s="5">
        <v>2003</v>
      </c>
      <c r="O396" s="5" t="s">
        <v>41</v>
      </c>
      <c r="P396" s="36">
        <v>2062.6680505051495</v>
      </c>
      <c r="Q396" s="36">
        <v>212.82691707362048</v>
      </c>
      <c r="S396" s="19">
        <f t="shared" si="113"/>
        <v>0.19880514174914263</v>
      </c>
      <c r="T396" s="19">
        <f t="shared" si="113"/>
        <v>2.4716406486858734E-2</v>
      </c>
      <c r="U396" s="19">
        <f t="shared" si="113"/>
        <v>0.22757092453734323</v>
      </c>
      <c r="V396" s="19">
        <f t="shared" si="113"/>
        <v>0.1796348817339245</v>
      </c>
      <c r="W396" s="19">
        <f t="shared" si="113"/>
        <v>0.36927264549280781</v>
      </c>
      <c r="X396" s="20">
        <f t="shared" si="110"/>
        <v>0.99816962237496853</v>
      </c>
      <c r="Z396" s="37">
        <f t="shared" si="102"/>
        <v>2062.6681707508978</v>
      </c>
      <c r="AA396" s="39">
        <f t="shared" si="103"/>
        <v>212.82690553584013</v>
      </c>
      <c r="AC396" s="20">
        <f t="shared" si="104"/>
        <v>5.8296218963249657E-8</v>
      </c>
      <c r="AD396" s="20">
        <f t="shared" si="105"/>
        <v>5.4212035305312156E-8</v>
      </c>
      <c r="AE396" s="20">
        <f t="shared" si="100"/>
        <v>1.1250825426856181E-7</v>
      </c>
      <c r="AF396" s="36">
        <f t="shared" si="106"/>
        <v>2.344697738379864E-4</v>
      </c>
      <c r="AG396" s="43">
        <f t="shared" si="101"/>
        <v>5.6232422096027959E-8</v>
      </c>
    </row>
    <row r="397" spans="12:33">
      <c r="L397">
        <v>65</v>
      </c>
      <c r="M397" s="6" t="s">
        <v>27</v>
      </c>
      <c r="N397" s="6">
        <v>2007</v>
      </c>
      <c r="O397" s="6" t="s">
        <v>41</v>
      </c>
      <c r="P397" s="36">
        <v>2062.6680505051495</v>
      </c>
      <c r="Q397" s="36">
        <v>212.82691707362048</v>
      </c>
      <c r="S397" s="19">
        <f t="shared" si="113"/>
        <v>0.20844028965554734</v>
      </c>
      <c r="T397" s="19">
        <f t="shared" si="113"/>
        <v>5.091244704962862E-2</v>
      </c>
      <c r="U397" s="19">
        <f t="shared" si="113"/>
        <v>0.23575476278239135</v>
      </c>
      <c r="V397" s="19">
        <f t="shared" si="113"/>
        <v>5.1651805710354208E-2</v>
      </c>
      <c r="W397" s="19">
        <f t="shared" si="113"/>
        <v>0.45324068611058405</v>
      </c>
      <c r="X397" s="20">
        <f t="shared" ref="X397:X412" si="114">IF($AF234&lt;$AF315,X234,X315)</f>
        <v>0.99801182560028034</v>
      </c>
      <c r="Z397" s="37">
        <f t="shared" si="102"/>
        <v>2062.6607744475818</v>
      </c>
      <c r="AA397" s="39">
        <f t="shared" si="103"/>
        <v>212.82690029712424</v>
      </c>
      <c r="AC397" s="20">
        <f t="shared" si="104"/>
        <v>3.5274980701993641E-6</v>
      </c>
      <c r="AD397" s="20">
        <f t="shared" si="105"/>
        <v>7.8826947635945999E-8</v>
      </c>
      <c r="AE397" s="20">
        <f t="shared" ref="AE397:AE412" si="115">+AC397+AD397</f>
        <v>3.6063250178353101E-6</v>
      </c>
      <c r="AF397" s="36">
        <f t="shared" si="106"/>
        <v>7.4421448804116606E-3</v>
      </c>
      <c r="AG397" s="43">
        <f t="shared" ref="AG397:AG412" si="116">AF397/(Z397+AA397*9.9)</f>
        <v>1.7848380748864942E-6</v>
      </c>
    </row>
    <row r="398" spans="12:33">
      <c r="L398">
        <v>66</v>
      </c>
      <c r="M398" s="5" t="s">
        <v>27</v>
      </c>
      <c r="N398" s="5">
        <v>1975</v>
      </c>
      <c r="O398" s="5" t="s">
        <v>42</v>
      </c>
      <c r="P398" s="36">
        <v>3055.0461376257995</v>
      </c>
      <c r="Q398" s="36">
        <v>274.19853068121148</v>
      </c>
      <c r="S398" s="19">
        <f t="shared" si="113"/>
        <v>0.14491428630669878</v>
      </c>
      <c r="T398" s="19">
        <f t="shared" si="113"/>
        <v>0.21926262511693531</v>
      </c>
      <c r="U398" s="19">
        <f t="shared" si="113"/>
        <v>0.20096318392180079</v>
      </c>
      <c r="V398" s="19">
        <f t="shared" si="113"/>
        <v>0.20201977505306887</v>
      </c>
      <c r="W398" s="19">
        <f t="shared" si="113"/>
        <v>0.23284012956073535</v>
      </c>
      <c r="X398" s="20">
        <f t="shared" si="114"/>
        <v>0.99810502765756892</v>
      </c>
      <c r="Z398" s="37">
        <f t="shared" ref="Z398:Z412" si="117">SUMPRODUCT(E71:I71,S398:W398)</f>
        <v>3055.0464663126081</v>
      </c>
      <c r="AA398" s="39">
        <f t="shared" ref="AA398:AA412" si="118">SUMPRODUCT(J71:N71,S398:W398)</f>
        <v>274.19846272896581</v>
      </c>
      <c r="AC398" s="20">
        <f t="shared" ref="AC398:AC412" si="119">ABS(1-IFERROR(Z398/P398,0))</f>
        <v>1.0758816526568182E-7</v>
      </c>
      <c r="AD398" s="20">
        <f t="shared" ref="AD398:AD412" si="120">ABS(1-AA398/Q398)</f>
        <v>2.4782133412060148E-7</v>
      </c>
      <c r="AE398" s="20">
        <f t="shared" si="115"/>
        <v>3.554094993862833E-7</v>
      </c>
      <c r="AF398" s="36">
        <f t="shared" ref="AF398:AF412" si="121">ABS(P398-Z398)+ABS(Q398-AA398)*9.9</f>
        <v>1.0014140407974992E-3</v>
      </c>
      <c r="AG398" s="43">
        <f t="shared" si="116"/>
        <v>1.7356698707578133E-7</v>
      </c>
    </row>
    <row r="399" spans="12:33">
      <c r="L399">
        <v>67</v>
      </c>
      <c r="M399" s="5" t="s">
        <v>27</v>
      </c>
      <c r="N399" s="5">
        <v>1985</v>
      </c>
      <c r="O399" s="5" t="s">
        <v>42</v>
      </c>
      <c r="P399" s="36">
        <v>2711.1289314783935</v>
      </c>
      <c r="Q399" s="36">
        <v>268.3380382669805</v>
      </c>
      <c r="S399" s="19">
        <f t="shared" si="113"/>
        <v>0.35132415167732722</v>
      </c>
      <c r="T399" s="19">
        <f t="shared" si="113"/>
        <v>0.11311597312116238</v>
      </c>
      <c r="U399" s="19">
        <f t="shared" si="113"/>
        <v>0.16516209043884622</v>
      </c>
      <c r="V399" s="19">
        <f t="shared" si="113"/>
        <v>0.2027814907861489</v>
      </c>
      <c r="W399" s="19">
        <f t="shared" si="113"/>
        <v>0.16761629397651584</v>
      </c>
      <c r="X399" s="20">
        <f t="shared" si="114"/>
        <v>0.99813021545484304</v>
      </c>
      <c r="Z399" s="37">
        <f t="shared" si="117"/>
        <v>2711.1289355968706</v>
      </c>
      <c r="AA399" s="39">
        <f t="shared" si="118"/>
        <v>268.33810301412541</v>
      </c>
      <c r="AC399" s="20">
        <f t="shared" si="119"/>
        <v>1.5191004010262077E-9</v>
      </c>
      <c r="AD399" s="20">
        <f t="shared" si="120"/>
        <v>2.4128947706536508E-7</v>
      </c>
      <c r="AE399" s="20">
        <f t="shared" si="115"/>
        <v>2.4280857746639128E-7</v>
      </c>
      <c r="AF399" s="36">
        <f t="shared" si="121"/>
        <v>6.4511521168810761E-4</v>
      </c>
      <c r="AG399" s="43">
        <f t="shared" si="116"/>
        <v>1.2018519616439516E-7</v>
      </c>
    </row>
    <row r="400" spans="12:33">
      <c r="L400">
        <v>68</v>
      </c>
      <c r="M400" s="5" t="s">
        <v>27</v>
      </c>
      <c r="N400" s="5">
        <v>1996</v>
      </c>
      <c r="O400" s="5" t="s">
        <v>42</v>
      </c>
      <c r="P400" s="36">
        <v>2505.3944973097559</v>
      </c>
      <c r="Q400" s="36">
        <v>211.1993094359139</v>
      </c>
      <c r="S400" s="19">
        <f t="shared" si="113"/>
        <v>0.1863465578358342</v>
      </c>
      <c r="T400" s="19">
        <f t="shared" si="113"/>
        <v>0.58381481931589529</v>
      </c>
      <c r="U400" s="19">
        <f t="shared" si="113"/>
        <v>0.18856258215305013</v>
      </c>
      <c r="V400" s="19">
        <f t="shared" si="113"/>
        <v>2.0625349271039369E-2</v>
      </c>
      <c r="W400" s="19">
        <f t="shared" si="113"/>
        <v>2.0650691424181137E-2</v>
      </c>
      <c r="X400" s="20">
        <f t="shared" si="114"/>
        <v>0.99826109871555324</v>
      </c>
      <c r="Z400" s="37">
        <f t="shared" si="117"/>
        <v>2505.3943388518014</v>
      </c>
      <c r="AA400" s="39">
        <f t="shared" si="118"/>
        <v>211.19930730099185</v>
      </c>
      <c r="AC400" s="20">
        <f t="shared" si="119"/>
        <v>6.3246708092989934E-8</v>
      </c>
      <c r="AD400" s="20">
        <f t="shared" si="120"/>
        <v>1.0108565540178915E-8</v>
      </c>
      <c r="AE400" s="20">
        <f t="shared" si="115"/>
        <v>7.3355273633168849E-8</v>
      </c>
      <c r="AF400" s="36">
        <f t="shared" si="121"/>
        <v>1.7959368286710742E-4</v>
      </c>
      <c r="AG400" s="43">
        <f t="shared" si="116"/>
        <v>3.9073810130582452E-8</v>
      </c>
    </row>
    <row r="401" spans="12:33">
      <c r="L401">
        <v>69</v>
      </c>
      <c r="M401" s="5" t="s">
        <v>27</v>
      </c>
      <c r="N401" s="5">
        <v>2003</v>
      </c>
      <c r="O401" s="5" t="s">
        <v>42</v>
      </c>
      <c r="P401" s="36">
        <v>4167.7869498173632</v>
      </c>
      <c r="Q401" s="36">
        <v>248.91400072456534</v>
      </c>
      <c r="S401" s="19">
        <f t="shared" si="113"/>
        <v>0.53912105648699948</v>
      </c>
      <c r="T401" s="19">
        <f t="shared" si="113"/>
        <v>0.14141341046916531</v>
      </c>
      <c r="U401" s="19">
        <f t="shared" si="113"/>
        <v>6.8488204436034095E-2</v>
      </c>
      <c r="V401" s="19">
        <f t="shared" si="113"/>
        <v>7.5371463379698925E-2</v>
      </c>
      <c r="W401" s="19">
        <f t="shared" si="113"/>
        <v>0.1756058648035255</v>
      </c>
      <c r="X401" s="20">
        <f t="shared" si="114"/>
        <v>1.0015213672632808</v>
      </c>
      <c r="Z401" s="37">
        <f t="shared" si="117"/>
        <v>4167.7867617399797</v>
      </c>
      <c r="AA401" s="39">
        <f t="shared" si="118"/>
        <v>248.91393020831379</v>
      </c>
      <c r="AC401" s="20">
        <f t="shared" si="119"/>
        <v>4.5126438918963174E-8</v>
      </c>
      <c r="AD401" s="20">
        <f t="shared" si="120"/>
        <v>2.8329564161211351E-7</v>
      </c>
      <c r="AE401" s="20">
        <f t="shared" si="115"/>
        <v>3.2842208053107669E-7</v>
      </c>
      <c r="AF401" s="36">
        <f t="shared" si="121"/>
        <v>8.8618827381594658E-4</v>
      </c>
      <c r="AG401" s="43">
        <f t="shared" si="116"/>
        <v>1.336223825423312E-7</v>
      </c>
    </row>
    <row r="402" spans="12:33">
      <c r="L402">
        <v>70</v>
      </c>
      <c r="M402" s="6" t="s">
        <v>27</v>
      </c>
      <c r="N402" s="6">
        <v>2007</v>
      </c>
      <c r="O402" s="6" t="s">
        <v>42</v>
      </c>
      <c r="P402" s="36">
        <v>4167.7869498173632</v>
      </c>
      <c r="Q402" s="36">
        <v>248.91400072456534</v>
      </c>
      <c r="S402" s="19">
        <f t="shared" si="113"/>
        <v>0.44239078647559832</v>
      </c>
      <c r="T402" s="19">
        <f t="shared" si="113"/>
        <v>0.02</v>
      </c>
      <c r="U402" s="19">
        <f t="shared" si="113"/>
        <v>0.02</v>
      </c>
      <c r="V402" s="19">
        <f t="shared" si="113"/>
        <v>0.02</v>
      </c>
      <c r="W402" s="19">
        <f t="shared" si="113"/>
        <v>0.49760921352440213</v>
      </c>
      <c r="X402" s="20">
        <f t="shared" si="114"/>
        <v>1.0019881441850875</v>
      </c>
      <c r="Z402" s="37">
        <f t="shared" si="117"/>
        <v>3418.8946740759166</v>
      </c>
      <c r="AA402" s="39">
        <f t="shared" si="118"/>
        <v>248.91395224588862</v>
      </c>
      <c r="AC402" s="20">
        <f t="shared" si="119"/>
        <v>0.17968583441489583</v>
      </c>
      <c r="AD402" s="20">
        <f t="shared" si="120"/>
        <v>1.9476074697433177E-7</v>
      </c>
      <c r="AE402" s="20">
        <f t="shared" si="115"/>
        <v>0.1796860291756428</v>
      </c>
      <c r="AF402" s="36">
        <f t="shared" si="121"/>
        <v>748.89275568034611</v>
      </c>
      <c r="AG402" s="43">
        <f t="shared" si="116"/>
        <v>0.12729467581741563</v>
      </c>
    </row>
    <row r="403" spans="12:33">
      <c r="L403">
        <v>71</v>
      </c>
      <c r="M403" s="5" t="s">
        <v>27</v>
      </c>
      <c r="N403" s="5">
        <v>1975</v>
      </c>
      <c r="O403" s="5" t="s">
        <v>43</v>
      </c>
      <c r="P403" s="36">
        <v>3480.8867679420491</v>
      </c>
      <c r="Q403" s="36">
        <v>130.36145427373131</v>
      </c>
      <c r="S403" s="19">
        <f t="shared" ref="S403:W412" si="122">IF($AE159&lt;MIN($AE240,$AE321),S159,IF($AE240&lt;MIN($AE159,$AE321),S240,S321))</f>
        <v>0.02</v>
      </c>
      <c r="T403" s="19">
        <f t="shared" si="122"/>
        <v>0.02</v>
      </c>
      <c r="U403" s="19">
        <f t="shared" si="122"/>
        <v>0.02</v>
      </c>
      <c r="V403" s="19">
        <f t="shared" si="122"/>
        <v>0.02</v>
      </c>
      <c r="W403" s="19">
        <f t="shared" si="122"/>
        <v>0.92000000000000015</v>
      </c>
      <c r="X403" s="20">
        <f t="shared" si="114"/>
        <v>0.99831341454415234</v>
      </c>
      <c r="Z403" s="37">
        <f t="shared" si="117"/>
        <v>3602.372080000001</v>
      </c>
      <c r="AA403" s="39">
        <f t="shared" si="118"/>
        <v>126.01558600000003</v>
      </c>
      <c r="AC403" s="20">
        <f t="shared" si="119"/>
        <v>3.4900679096141918E-2</v>
      </c>
      <c r="AD403" s="20">
        <f t="shared" si="120"/>
        <v>3.3337064993198773E-2</v>
      </c>
      <c r="AE403" s="20">
        <f t="shared" si="115"/>
        <v>6.8237744089340691E-2</v>
      </c>
      <c r="AF403" s="36">
        <f t="shared" si="121"/>
        <v>164.5094079678916</v>
      </c>
      <c r="AG403" s="43">
        <f t="shared" si="116"/>
        <v>3.3919980434920248E-2</v>
      </c>
    </row>
    <row r="404" spans="12:33">
      <c r="L404">
        <v>72</v>
      </c>
      <c r="M404" s="5" t="s">
        <v>27</v>
      </c>
      <c r="N404" s="5">
        <v>1985</v>
      </c>
      <c r="O404" s="5" t="s">
        <v>43</v>
      </c>
      <c r="P404" s="36">
        <v>3141.7083270422477</v>
      </c>
      <c r="Q404" s="36">
        <v>137.80067804495741</v>
      </c>
      <c r="S404" s="19">
        <f t="shared" si="122"/>
        <v>0.02</v>
      </c>
      <c r="T404" s="19">
        <f t="shared" si="122"/>
        <v>0.02</v>
      </c>
      <c r="U404" s="19">
        <f t="shared" si="122"/>
        <v>0.02</v>
      </c>
      <c r="V404" s="19">
        <f t="shared" si="122"/>
        <v>0.92000003644305806</v>
      </c>
      <c r="W404" s="19">
        <f t="shared" si="122"/>
        <v>1.9999999999999987E-2</v>
      </c>
      <c r="X404" s="20">
        <f t="shared" si="114"/>
        <v>0.99999999999999989</v>
      </c>
      <c r="Z404" s="37">
        <f t="shared" si="117"/>
        <v>3509.9272061681263</v>
      </c>
      <c r="AA404" s="39">
        <f t="shared" si="118"/>
        <v>137.05493908344221</v>
      </c>
      <c r="AC404" s="20">
        <f t="shared" si="119"/>
        <v>0.11720339407590297</v>
      </c>
      <c r="AD404" s="20">
        <f t="shared" si="120"/>
        <v>5.4117220038054636E-3</v>
      </c>
      <c r="AE404" s="20">
        <f t="shared" si="115"/>
        <v>0.12261511607970843</v>
      </c>
      <c r="AF404" s="36">
        <f t="shared" si="121"/>
        <v>375.60169484487915</v>
      </c>
      <c r="AG404" s="43">
        <f t="shared" si="116"/>
        <v>7.7176774269510723E-2</v>
      </c>
    </row>
    <row r="405" spans="12:33">
      <c r="L405">
        <v>73</v>
      </c>
      <c r="M405" s="5" t="s">
        <v>27</v>
      </c>
      <c r="N405" s="5">
        <v>1996</v>
      </c>
      <c r="O405" s="5" t="s">
        <v>43</v>
      </c>
      <c r="P405" s="36">
        <v>4097.3817351440266</v>
      </c>
      <c r="Q405" s="36">
        <v>113.53748560862611</v>
      </c>
      <c r="S405" s="19">
        <f t="shared" si="122"/>
        <v>0.02</v>
      </c>
      <c r="T405" s="19">
        <f t="shared" si="122"/>
        <v>0.02</v>
      </c>
      <c r="U405" s="19">
        <f t="shared" si="122"/>
        <v>0.66771303026330997</v>
      </c>
      <c r="V405" s="19">
        <f t="shared" si="122"/>
        <v>2.0000000000000018E-2</v>
      </c>
      <c r="W405" s="19">
        <f t="shared" si="122"/>
        <v>0.27228697908676652</v>
      </c>
      <c r="X405" s="20">
        <f t="shared" si="114"/>
        <v>1.0014680676808614</v>
      </c>
      <c r="Z405" s="37">
        <f t="shared" si="117"/>
        <v>4097.381705099011</v>
      </c>
      <c r="AA405" s="39">
        <f t="shared" si="118"/>
        <v>110.01347094205741</v>
      </c>
      <c r="AC405" s="20">
        <f t="shared" si="119"/>
        <v>7.3327353078411761E-9</v>
      </c>
      <c r="AD405" s="20">
        <f t="shared" si="120"/>
        <v>3.1038336349250351E-2</v>
      </c>
      <c r="AE405" s="20">
        <f t="shared" si="115"/>
        <v>3.1038343681985658E-2</v>
      </c>
      <c r="AF405" s="36">
        <f t="shared" si="121"/>
        <v>34.887775244045756</v>
      </c>
      <c r="AG405" s="43">
        <f t="shared" si="116"/>
        <v>6.7266314260153648E-3</v>
      </c>
    </row>
    <row r="406" spans="12:33">
      <c r="L406">
        <v>74</v>
      </c>
      <c r="M406" s="5" t="s">
        <v>27</v>
      </c>
      <c r="N406" s="5">
        <v>2003</v>
      </c>
      <c r="O406" s="5" t="s">
        <v>43</v>
      </c>
      <c r="P406" s="36">
        <v>4357.320847450751</v>
      </c>
      <c r="Q406" s="36">
        <v>136.86364866697232</v>
      </c>
      <c r="S406" s="19">
        <f t="shared" si="122"/>
        <v>2.0165649447372511E-2</v>
      </c>
      <c r="T406" s="19">
        <f t="shared" si="122"/>
        <v>0.54847620722189472</v>
      </c>
      <c r="U406" s="19">
        <f t="shared" si="122"/>
        <v>2.0651657030153363E-2</v>
      </c>
      <c r="V406" s="19">
        <f t="shared" si="122"/>
        <v>0.15551759151874942</v>
      </c>
      <c r="W406" s="19">
        <f t="shared" si="122"/>
        <v>0.2551889061730872</v>
      </c>
      <c r="X406" s="20">
        <f t="shared" si="114"/>
        <v>0.99887152456561024</v>
      </c>
      <c r="Z406" s="37">
        <f t="shared" si="117"/>
        <v>4357.32081886782</v>
      </c>
      <c r="AA406" s="39">
        <f t="shared" si="118"/>
        <v>126.60350606862501</v>
      </c>
      <c r="AC406" s="20">
        <f t="shared" si="119"/>
        <v>6.5597489662394537E-9</v>
      </c>
      <c r="AD406" s="20">
        <f t="shared" si="120"/>
        <v>7.4966163026335186E-2</v>
      </c>
      <c r="AE406" s="20">
        <f t="shared" si="115"/>
        <v>7.4966169586084153E-2</v>
      </c>
      <c r="AF406" s="36">
        <f t="shared" si="121"/>
        <v>101.57544030656943</v>
      </c>
      <c r="AG406" s="43">
        <f t="shared" si="116"/>
        <v>1.8103894567529505E-2</v>
      </c>
    </row>
    <row r="407" spans="12:33">
      <c r="L407">
        <v>75</v>
      </c>
      <c r="M407" s="6" t="s">
        <v>27</v>
      </c>
      <c r="N407" s="6">
        <v>2007</v>
      </c>
      <c r="O407" s="6" t="s">
        <v>43</v>
      </c>
      <c r="P407" s="36">
        <v>4357.320847450751</v>
      </c>
      <c r="Q407" s="36">
        <v>136.86364866697232</v>
      </c>
      <c r="S407" s="19">
        <f t="shared" si="122"/>
        <v>0.44138573453348873</v>
      </c>
      <c r="T407" s="19">
        <f t="shared" si="122"/>
        <v>0.20492664990720702</v>
      </c>
      <c r="U407" s="19">
        <f t="shared" si="122"/>
        <v>0.20142927698502386</v>
      </c>
      <c r="V407" s="19">
        <f t="shared" si="122"/>
        <v>2.0001513993291864E-2</v>
      </c>
      <c r="W407" s="19">
        <f t="shared" si="122"/>
        <v>0.13225682458098859</v>
      </c>
      <c r="X407" s="20">
        <f t="shared" si="114"/>
        <v>0.99801342823026573</v>
      </c>
      <c r="Z407" s="37">
        <f t="shared" si="117"/>
        <v>4357.3206281614675</v>
      </c>
      <c r="AA407" s="39">
        <f t="shared" si="118"/>
        <v>113.11677728337222</v>
      </c>
      <c r="AC407" s="20">
        <f t="shared" si="119"/>
        <v>5.0326632194952481E-8</v>
      </c>
      <c r="AD407" s="20">
        <f t="shared" si="120"/>
        <v>0.1735075136085471</v>
      </c>
      <c r="AE407" s="20">
        <f t="shared" si="115"/>
        <v>0.1735075639351793</v>
      </c>
      <c r="AF407" s="36">
        <f t="shared" si="121"/>
        <v>235.09424598692453</v>
      </c>
      <c r="AG407" s="43">
        <f t="shared" si="116"/>
        <v>4.2922523384767285E-2</v>
      </c>
    </row>
    <row r="408" spans="12:33">
      <c r="L408">
        <v>76</v>
      </c>
      <c r="M408" s="5" t="s">
        <v>27</v>
      </c>
      <c r="N408" s="5">
        <v>1975</v>
      </c>
      <c r="O408" s="5" t="s">
        <v>44</v>
      </c>
      <c r="P408" s="36">
        <v>975.65116296237932</v>
      </c>
      <c r="Q408" s="36">
        <v>379.41669655301331</v>
      </c>
      <c r="S408" s="19">
        <f t="shared" si="122"/>
        <v>0.52181713484549164</v>
      </c>
      <c r="T408" s="19">
        <f t="shared" si="122"/>
        <v>0.02</v>
      </c>
      <c r="U408" s="19">
        <f t="shared" si="122"/>
        <v>3.2461155043193191E-2</v>
      </c>
      <c r="V408" s="19">
        <f t="shared" si="122"/>
        <v>0.02</v>
      </c>
      <c r="W408" s="19">
        <f t="shared" si="122"/>
        <v>0.40572171111722316</v>
      </c>
      <c r="X408" s="20">
        <f t="shared" si="114"/>
        <v>1</v>
      </c>
      <c r="Z408" s="37">
        <f t="shared" si="117"/>
        <v>975.65117820552314</v>
      </c>
      <c r="AA408" s="39">
        <f t="shared" si="118"/>
        <v>429.13844800623235</v>
      </c>
      <c r="AC408" s="20">
        <f t="shared" si="119"/>
        <v>1.5623559335153914E-8</v>
      </c>
      <c r="AD408" s="20">
        <f t="shared" si="120"/>
        <v>0.13104787402594376</v>
      </c>
      <c r="AE408" s="20">
        <f t="shared" si="115"/>
        <v>0.13104788964950309</v>
      </c>
      <c r="AF408" s="36">
        <f t="shared" si="121"/>
        <v>492.24535463001234</v>
      </c>
      <c r="AG408" s="43">
        <f t="shared" si="116"/>
        <v>9.4225474099983053E-2</v>
      </c>
    </row>
    <row r="409" spans="12:33">
      <c r="L409">
        <v>77</v>
      </c>
      <c r="M409" s="5" t="s">
        <v>27</v>
      </c>
      <c r="N409" s="5">
        <v>1985</v>
      </c>
      <c r="O409" s="5" t="s">
        <v>44</v>
      </c>
      <c r="P409" s="36">
        <v>774.1599619321513</v>
      </c>
      <c r="Q409" s="36">
        <v>488.18827505517521</v>
      </c>
      <c r="S409" s="19">
        <f t="shared" si="122"/>
        <v>0.11153868159592431</v>
      </c>
      <c r="T409" s="19">
        <f t="shared" si="122"/>
        <v>0.23433697545148646</v>
      </c>
      <c r="U409" s="19">
        <f t="shared" si="122"/>
        <v>0.21800285354411725</v>
      </c>
      <c r="V409" s="19">
        <f t="shared" si="122"/>
        <v>0.21206306454472368</v>
      </c>
      <c r="W409" s="19">
        <f t="shared" si="122"/>
        <v>0.22405842523416697</v>
      </c>
      <c r="X409" s="20">
        <f t="shared" si="114"/>
        <v>0.9991549090084817</v>
      </c>
      <c r="Z409" s="37">
        <f t="shared" si="117"/>
        <v>774.19349556134728</v>
      </c>
      <c r="AA409" s="39">
        <f t="shared" si="118"/>
        <v>488.18822285872426</v>
      </c>
      <c r="AC409" s="20">
        <f t="shared" si="119"/>
        <v>4.3316150207806103E-5</v>
      </c>
      <c r="AD409" s="20">
        <f t="shared" si="120"/>
        <v>1.0691869023471412E-7</v>
      </c>
      <c r="AE409" s="20">
        <f t="shared" si="115"/>
        <v>4.3423068898040817E-5</v>
      </c>
      <c r="AF409" s="36">
        <f t="shared" si="121"/>
        <v>3.4050374060393553E-2</v>
      </c>
      <c r="AG409" s="43">
        <f t="shared" si="116"/>
        <v>6.0725546655588582E-6</v>
      </c>
    </row>
    <row r="410" spans="12:33">
      <c r="L410">
        <v>78</v>
      </c>
      <c r="M410" s="5" t="s">
        <v>27</v>
      </c>
      <c r="N410" s="5">
        <v>1996</v>
      </c>
      <c r="O410" s="5" t="s">
        <v>44</v>
      </c>
      <c r="P410" s="36">
        <v>902.05634352238212</v>
      </c>
      <c r="Q410" s="36">
        <v>236.70352099727239</v>
      </c>
      <c r="S410" s="19">
        <f t="shared" si="122"/>
        <v>0.02</v>
      </c>
      <c r="T410" s="19">
        <f t="shared" si="122"/>
        <v>0.58471531038166669</v>
      </c>
      <c r="U410" s="19">
        <f t="shared" si="122"/>
        <v>0.2115689306661597</v>
      </c>
      <c r="V410" s="19">
        <f t="shared" si="122"/>
        <v>9.3710746332956299E-2</v>
      </c>
      <c r="W410" s="19">
        <f t="shared" si="122"/>
        <v>9.0005020311800521E-2</v>
      </c>
      <c r="X410" s="20">
        <f t="shared" si="114"/>
        <v>0.9980020818576737</v>
      </c>
      <c r="Z410" s="37">
        <f t="shared" si="117"/>
        <v>901.99087707295791</v>
      </c>
      <c r="AA410" s="39">
        <f t="shared" si="118"/>
        <v>236.70352099212107</v>
      </c>
      <c r="AC410" s="20">
        <f t="shared" si="119"/>
        <v>7.2574678837256101E-5</v>
      </c>
      <c r="AD410" s="20">
        <f t="shared" si="120"/>
        <v>2.1762702751004781E-11</v>
      </c>
      <c r="AE410" s="20">
        <f t="shared" si="115"/>
        <v>7.2574700599958852E-5</v>
      </c>
      <c r="AF410" s="36">
        <f t="shared" si="121"/>
        <v>6.5466500422286342E-2</v>
      </c>
      <c r="AG410" s="43">
        <f t="shared" si="116"/>
        <v>2.0172364994805514E-5</v>
      </c>
    </row>
    <row r="411" spans="12:33">
      <c r="L411">
        <v>79</v>
      </c>
      <c r="M411" s="5" t="s">
        <v>27</v>
      </c>
      <c r="N411" s="5">
        <v>2003</v>
      </c>
      <c r="O411" s="5" t="s">
        <v>44</v>
      </c>
      <c r="P411" s="36">
        <v>437.13086085140009</v>
      </c>
      <c r="Q411" s="36">
        <v>236.70352099727239</v>
      </c>
      <c r="S411" s="19">
        <f t="shared" si="122"/>
        <v>2.0245956816319584E-2</v>
      </c>
      <c r="T411" s="19">
        <f t="shared" si="122"/>
        <v>5.2873523375999779E-2</v>
      </c>
      <c r="U411" s="19">
        <f t="shared" si="122"/>
        <v>0.71318038842206477</v>
      </c>
      <c r="V411" s="19">
        <f t="shared" si="122"/>
        <v>2.4718494361607911E-2</v>
      </c>
      <c r="W411" s="19">
        <f t="shared" si="122"/>
        <v>0.18898163583671659</v>
      </c>
      <c r="X411" s="20">
        <f t="shared" si="114"/>
        <v>0.99800277154208317</v>
      </c>
      <c r="Z411" s="37">
        <f t="shared" si="117"/>
        <v>437.13086085350761</v>
      </c>
      <c r="AA411" s="39">
        <f t="shared" si="118"/>
        <v>236.70343506047007</v>
      </c>
      <c r="AC411" s="20">
        <f t="shared" si="119"/>
        <v>4.8212545067372048E-12</v>
      </c>
      <c r="AD411" s="20">
        <f t="shared" si="120"/>
        <v>3.6305671313741072E-7</v>
      </c>
      <c r="AE411" s="20">
        <f t="shared" si="115"/>
        <v>3.6306153439191746E-7</v>
      </c>
      <c r="AF411" s="36">
        <f t="shared" si="121"/>
        <v>8.5077645050830604E-4</v>
      </c>
      <c r="AG411" s="43">
        <f t="shared" si="116"/>
        <v>3.0598022687051536E-7</v>
      </c>
    </row>
    <row r="412" spans="12:33">
      <c r="L412">
        <v>80</v>
      </c>
      <c r="M412" s="6" t="s">
        <v>27</v>
      </c>
      <c r="N412" s="6">
        <v>2007</v>
      </c>
      <c r="O412" s="6" t="s">
        <v>44</v>
      </c>
      <c r="P412" s="36">
        <v>437.13086085140009</v>
      </c>
      <c r="Q412" s="36">
        <v>236.70352099727239</v>
      </c>
      <c r="S412" s="19">
        <f t="shared" si="122"/>
        <v>2.1652084569306985E-2</v>
      </c>
      <c r="T412" s="19">
        <f t="shared" si="122"/>
        <v>0.39458777392807159</v>
      </c>
      <c r="U412" s="19">
        <f t="shared" si="122"/>
        <v>0.52508927058429233</v>
      </c>
      <c r="V412" s="19">
        <f t="shared" si="122"/>
        <v>3.8671845759610232E-2</v>
      </c>
      <c r="W412" s="19">
        <f t="shared" si="122"/>
        <v>0.02</v>
      </c>
      <c r="X412" s="20">
        <f t="shared" si="114"/>
        <v>0.99901993046362603</v>
      </c>
      <c r="Z412" s="37">
        <f t="shared" si="117"/>
        <v>437.13175400094809</v>
      </c>
      <c r="AA412" s="39">
        <f t="shared" si="118"/>
        <v>236.70352098571988</v>
      </c>
      <c r="AC412" s="20">
        <f t="shared" si="119"/>
        <v>2.0432086316191089E-6</v>
      </c>
      <c r="AD412" s="20">
        <f t="shared" si="120"/>
        <v>4.8805848251731732E-11</v>
      </c>
      <c r="AE412" s="20">
        <f t="shared" si="115"/>
        <v>2.0432574374673607E-6</v>
      </c>
      <c r="AF412" s="36">
        <f t="shared" si="121"/>
        <v>8.9326391790791606E-4</v>
      </c>
      <c r="AG412" s="43">
        <f t="shared" si="116"/>
        <v>3.2126056695412909E-7</v>
      </c>
    </row>
  </sheetData>
  <scenarios current="0">
    <scenario name="A" count="5" user="Paul Reeves" comment="Created by Paul Reeves on 4/2/2016">
      <inputCells r="S87" val="0.474336912978483"/>
      <inputCells r="T87" val="0.283662880300242"/>
      <inputCells r="U87" val="0.158118038446289"/>
      <inputCells r="V87" val="0.083733934245823"/>
      <inputCells r="W87" val="0.000148234171352314"/>
    </scenario>
  </scenarios>
  <mergeCells count="2">
    <mergeCell ref="Z3:AA3"/>
    <mergeCell ref="P3:Q3"/>
  </mergeCells>
  <conditionalFormatting sqref="S6:W85">
    <cfRule type="cellIs" dxfId="3" priority="1" operator="lessThan">
      <formula>0.025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803"/>
  <sheetViews>
    <sheetView zoomScale="120" zoomScaleNormal="120" workbookViewId="0">
      <pane ySplit="3" topLeftCell="A4" activePane="bottomLeft" state="frozen"/>
      <selection pane="bottomLeft" activeCell="A4" sqref="A4"/>
    </sheetView>
  </sheetViews>
  <sheetFormatPr defaultRowHeight="15"/>
  <cols>
    <col min="1" max="1" width="17.28515625" customWidth="1"/>
    <col min="16" max="23" width="0" hidden="1" customWidth="1"/>
  </cols>
  <sheetData>
    <row r="1" spans="1:23">
      <c r="A1" s="49" t="s">
        <v>100</v>
      </c>
      <c r="F1" s="63" t="s">
        <v>111</v>
      </c>
      <c r="P1" t="s">
        <v>96</v>
      </c>
    </row>
    <row r="2" spans="1:23">
      <c r="F2" s="45" t="s">
        <v>97</v>
      </c>
      <c r="G2" s="46"/>
      <c r="H2" s="46"/>
      <c r="I2" s="47"/>
      <c r="J2" s="45" t="s">
        <v>98</v>
      </c>
      <c r="K2" s="46"/>
      <c r="L2" s="46"/>
      <c r="M2" s="47"/>
      <c r="P2" s="45" t="s">
        <v>48</v>
      </c>
      <c r="Q2" s="46"/>
      <c r="R2" s="46"/>
      <c r="S2" s="47"/>
      <c r="T2" s="45" t="s">
        <v>47</v>
      </c>
      <c r="U2" s="46"/>
      <c r="V2" s="46"/>
      <c r="W2" s="47"/>
    </row>
    <row r="3" spans="1:23">
      <c r="A3" t="s">
        <v>64</v>
      </c>
      <c r="B3" s="5" t="s">
        <v>63</v>
      </c>
      <c r="C3" s="5" t="s">
        <v>81</v>
      </c>
      <c r="D3" s="5" t="s">
        <v>46</v>
      </c>
      <c r="E3" s="5" t="s">
        <v>82</v>
      </c>
      <c r="F3" s="25" t="s">
        <v>83</v>
      </c>
      <c r="G3" s="22" t="s">
        <v>84</v>
      </c>
      <c r="H3" s="22" t="s">
        <v>85</v>
      </c>
      <c r="I3" s="2" t="s">
        <v>86</v>
      </c>
      <c r="J3" s="25" t="s">
        <v>83</v>
      </c>
      <c r="K3" s="22" t="s">
        <v>84</v>
      </c>
      <c r="L3" s="22" t="s">
        <v>85</v>
      </c>
      <c r="M3" s="2" t="s">
        <v>86</v>
      </c>
      <c r="P3" s="25" t="s">
        <v>83</v>
      </c>
      <c r="Q3" s="22" t="s">
        <v>84</v>
      </c>
      <c r="R3" s="22" t="s">
        <v>85</v>
      </c>
      <c r="S3" s="2" t="s">
        <v>86</v>
      </c>
      <c r="T3" s="25" t="s">
        <v>83</v>
      </c>
      <c r="U3" s="22" t="s">
        <v>84</v>
      </c>
      <c r="V3" s="22" t="s">
        <v>85</v>
      </c>
      <c r="W3" s="2" t="s">
        <v>86</v>
      </c>
    </row>
    <row r="4" spans="1:23">
      <c r="A4" t="str">
        <f>B4&amp;C4&amp;D4&amp;E4</f>
        <v>SFm1975CZ011</v>
      </c>
      <c r="B4" s="56" t="s">
        <v>27</v>
      </c>
      <c r="C4" s="50">
        <v>1975</v>
      </c>
      <c r="D4" s="50" t="s">
        <v>28</v>
      </c>
      <c r="E4" s="57">
        <v>1</v>
      </c>
      <c r="F4" s="25">
        <v>55</v>
      </c>
      <c r="G4" s="22">
        <v>55</v>
      </c>
      <c r="H4" s="22">
        <v>55</v>
      </c>
      <c r="I4" s="2">
        <v>55</v>
      </c>
      <c r="J4" s="25">
        <v>74</v>
      </c>
      <c r="K4" s="22">
        <v>74</v>
      </c>
      <c r="L4" s="22">
        <v>74</v>
      </c>
      <c r="M4" s="2">
        <v>74</v>
      </c>
      <c r="P4" s="25">
        <v>55</v>
      </c>
      <c r="Q4" s="22">
        <v>55</v>
      </c>
      <c r="R4" s="22">
        <v>55</v>
      </c>
      <c r="S4" s="2">
        <v>55</v>
      </c>
      <c r="T4" s="25">
        <v>74</v>
      </c>
      <c r="U4" s="22">
        <v>74</v>
      </c>
      <c r="V4" s="22">
        <v>74</v>
      </c>
      <c r="W4" s="2">
        <v>74</v>
      </c>
    </row>
    <row r="5" spans="1:23">
      <c r="A5" t="str">
        <f t="shared" ref="A5:A68" si="0">B5&amp;C5&amp;D5&amp;E5</f>
        <v>SFm1975CZ012</v>
      </c>
      <c r="B5" s="56" t="s">
        <v>27</v>
      </c>
      <c r="C5" s="50">
        <v>1975</v>
      </c>
      <c r="D5" s="50" t="s">
        <v>28</v>
      </c>
      <c r="E5" s="57">
        <v>2</v>
      </c>
      <c r="F5" s="25">
        <v>60</v>
      </c>
      <c r="G5" s="22">
        <v>60</v>
      </c>
      <c r="H5" s="22">
        <v>60</v>
      </c>
      <c r="I5" s="2">
        <v>60</v>
      </c>
      <c r="J5" s="25">
        <v>83</v>
      </c>
      <c r="K5" s="22">
        <v>76</v>
      </c>
      <c r="L5" s="22">
        <v>76</v>
      </c>
      <c r="M5" s="2">
        <v>83</v>
      </c>
      <c r="P5" s="25">
        <v>60</v>
      </c>
      <c r="Q5" s="22">
        <v>60</v>
      </c>
      <c r="R5" s="22">
        <v>60</v>
      </c>
      <c r="S5" s="2">
        <v>60</v>
      </c>
      <c r="T5" s="25">
        <v>83</v>
      </c>
      <c r="U5" s="22">
        <v>76</v>
      </c>
      <c r="V5" s="22">
        <v>76</v>
      </c>
      <c r="W5" s="2">
        <v>83</v>
      </c>
    </row>
    <row r="6" spans="1:23">
      <c r="A6" t="str">
        <f t="shared" si="0"/>
        <v>SFm1975CZ013</v>
      </c>
      <c r="B6" s="56" t="s">
        <v>27</v>
      </c>
      <c r="C6" s="50">
        <v>1975</v>
      </c>
      <c r="D6" s="50" t="s">
        <v>28</v>
      </c>
      <c r="E6" s="57">
        <v>3</v>
      </c>
      <c r="F6" s="25">
        <v>68</v>
      </c>
      <c r="G6" s="22">
        <v>68</v>
      </c>
      <c r="H6" s="22">
        <v>68</v>
      </c>
      <c r="I6" s="2">
        <v>68</v>
      </c>
      <c r="J6" s="25">
        <v>78</v>
      </c>
      <c r="K6" s="22">
        <v>78</v>
      </c>
      <c r="L6" s="22">
        <v>78</v>
      </c>
      <c r="M6" s="2">
        <v>78</v>
      </c>
      <c r="P6" s="25">
        <v>68</v>
      </c>
      <c r="Q6" s="22">
        <v>68</v>
      </c>
      <c r="R6" s="22">
        <v>68</v>
      </c>
      <c r="S6" s="2">
        <v>68</v>
      </c>
      <c r="T6" s="25">
        <v>78</v>
      </c>
      <c r="U6" s="22">
        <v>78</v>
      </c>
      <c r="V6" s="22">
        <v>78</v>
      </c>
      <c r="W6" s="2">
        <v>78</v>
      </c>
    </row>
    <row r="7" spans="1:23">
      <c r="A7" t="str">
        <f t="shared" si="0"/>
        <v>SFm1975CZ014</v>
      </c>
      <c r="B7" s="56" t="s">
        <v>27</v>
      </c>
      <c r="C7" s="50">
        <v>1975</v>
      </c>
      <c r="D7" s="50" t="s">
        <v>28</v>
      </c>
      <c r="E7" s="57">
        <v>4</v>
      </c>
      <c r="F7" s="25">
        <v>70</v>
      </c>
      <c r="G7" s="22">
        <v>65</v>
      </c>
      <c r="H7" s="22">
        <v>65</v>
      </c>
      <c r="I7" s="2">
        <v>70</v>
      </c>
      <c r="J7" s="25">
        <v>83</v>
      </c>
      <c r="K7" s="22">
        <v>80</v>
      </c>
      <c r="L7" s="22">
        <v>80</v>
      </c>
      <c r="M7" s="2">
        <v>83</v>
      </c>
      <c r="P7" s="25">
        <v>70</v>
      </c>
      <c r="Q7" s="22">
        <v>65</v>
      </c>
      <c r="R7" s="22">
        <v>65</v>
      </c>
      <c r="S7" s="2">
        <v>70</v>
      </c>
      <c r="T7" s="25">
        <v>83</v>
      </c>
      <c r="U7" s="22">
        <v>80</v>
      </c>
      <c r="V7" s="22">
        <v>80</v>
      </c>
      <c r="W7" s="2">
        <v>83</v>
      </c>
    </row>
    <row r="8" spans="1:23">
      <c r="A8" t="str">
        <f t="shared" si="0"/>
        <v>SFm1975CZ015</v>
      </c>
      <c r="B8" s="59" t="s">
        <v>27</v>
      </c>
      <c r="C8" s="6">
        <v>1975</v>
      </c>
      <c r="D8" s="6" t="s">
        <v>28</v>
      </c>
      <c r="E8" s="60">
        <v>5</v>
      </c>
      <c r="F8" s="61">
        <v>68</v>
      </c>
      <c r="G8" s="16">
        <v>65</v>
      </c>
      <c r="H8" s="16">
        <v>65</v>
      </c>
      <c r="I8" s="62">
        <v>68</v>
      </c>
      <c r="J8" s="61">
        <v>80</v>
      </c>
      <c r="K8" s="16">
        <v>80</v>
      </c>
      <c r="L8" s="16">
        <v>80</v>
      </c>
      <c r="M8" s="62">
        <v>80</v>
      </c>
      <c r="P8" s="61">
        <v>68</v>
      </c>
      <c r="Q8" s="16">
        <v>65</v>
      </c>
      <c r="R8" s="16">
        <v>65</v>
      </c>
      <c r="S8" s="62">
        <v>68</v>
      </c>
      <c r="T8" s="61">
        <v>80</v>
      </c>
      <c r="U8" s="16">
        <v>80</v>
      </c>
      <c r="V8" s="16">
        <v>80</v>
      </c>
      <c r="W8" s="62">
        <v>80</v>
      </c>
    </row>
    <row r="9" spans="1:23">
      <c r="A9" t="str">
        <f t="shared" si="0"/>
        <v>SFm1985CZ011</v>
      </c>
      <c r="B9" s="56" t="s">
        <v>27</v>
      </c>
      <c r="C9" s="50">
        <v>1985</v>
      </c>
      <c r="D9" s="50" t="s">
        <v>28</v>
      </c>
      <c r="E9" s="57">
        <v>1</v>
      </c>
      <c r="F9" s="25">
        <v>55</v>
      </c>
      <c r="G9" s="22">
        <v>55</v>
      </c>
      <c r="H9" s="22">
        <v>55</v>
      </c>
      <c r="I9" s="2">
        <v>55</v>
      </c>
      <c r="J9" s="25">
        <v>74</v>
      </c>
      <c r="K9" s="22">
        <v>74</v>
      </c>
      <c r="L9" s="22">
        <v>74</v>
      </c>
      <c r="M9" s="2">
        <v>74</v>
      </c>
      <c r="P9" s="25">
        <v>55</v>
      </c>
      <c r="Q9" s="22">
        <v>55</v>
      </c>
      <c r="R9" s="22">
        <v>55</v>
      </c>
      <c r="S9" s="2">
        <v>55</v>
      </c>
      <c r="T9" s="25">
        <v>74</v>
      </c>
      <c r="U9" s="22">
        <v>74</v>
      </c>
      <c r="V9" s="22">
        <v>74</v>
      </c>
      <c r="W9" s="2">
        <v>74</v>
      </c>
    </row>
    <row r="10" spans="1:23">
      <c r="A10" t="str">
        <f t="shared" si="0"/>
        <v>SFm1985CZ012</v>
      </c>
      <c r="B10" s="56" t="s">
        <v>27</v>
      </c>
      <c r="C10" s="50">
        <v>1985</v>
      </c>
      <c r="D10" s="50" t="s">
        <v>28</v>
      </c>
      <c r="E10" s="57">
        <v>2</v>
      </c>
      <c r="F10" s="25">
        <v>68</v>
      </c>
      <c r="G10" s="22">
        <v>65</v>
      </c>
      <c r="H10" s="22">
        <v>65</v>
      </c>
      <c r="I10" s="2">
        <v>68</v>
      </c>
      <c r="J10" s="25">
        <v>83</v>
      </c>
      <c r="K10" s="22">
        <v>76</v>
      </c>
      <c r="L10" s="22">
        <v>76</v>
      </c>
      <c r="M10" s="2">
        <v>83</v>
      </c>
      <c r="P10" s="25">
        <v>68</v>
      </c>
      <c r="Q10" s="22">
        <v>65</v>
      </c>
      <c r="R10" s="22">
        <v>65</v>
      </c>
      <c r="S10" s="2">
        <v>68</v>
      </c>
      <c r="T10" s="25">
        <v>83</v>
      </c>
      <c r="U10" s="22">
        <v>76</v>
      </c>
      <c r="V10" s="22">
        <v>76</v>
      </c>
      <c r="W10" s="2">
        <v>83</v>
      </c>
    </row>
    <row r="11" spans="1:23">
      <c r="A11" t="str">
        <f t="shared" si="0"/>
        <v>SFm1985CZ013</v>
      </c>
      <c r="B11" s="56" t="s">
        <v>27</v>
      </c>
      <c r="C11" s="50">
        <v>1985</v>
      </c>
      <c r="D11" s="50" t="s">
        <v>28</v>
      </c>
      <c r="E11" s="57">
        <v>3</v>
      </c>
      <c r="F11" s="25">
        <v>68</v>
      </c>
      <c r="G11" s="22">
        <v>68</v>
      </c>
      <c r="H11" s="22">
        <v>68</v>
      </c>
      <c r="I11" s="2">
        <v>68</v>
      </c>
      <c r="J11" s="25">
        <v>78</v>
      </c>
      <c r="K11" s="22">
        <v>78</v>
      </c>
      <c r="L11" s="22">
        <v>78</v>
      </c>
      <c r="M11" s="2">
        <v>78</v>
      </c>
      <c r="P11" s="25">
        <v>68</v>
      </c>
      <c r="Q11" s="22">
        <v>68</v>
      </c>
      <c r="R11" s="22">
        <v>68</v>
      </c>
      <c r="S11" s="2">
        <v>68</v>
      </c>
      <c r="T11" s="25">
        <v>78</v>
      </c>
      <c r="U11" s="22">
        <v>78</v>
      </c>
      <c r="V11" s="22">
        <v>78</v>
      </c>
      <c r="W11" s="2">
        <v>78</v>
      </c>
    </row>
    <row r="12" spans="1:23">
      <c r="A12" t="str">
        <f t="shared" si="0"/>
        <v>SFm1985CZ014</v>
      </c>
      <c r="B12" s="56" t="s">
        <v>27</v>
      </c>
      <c r="C12" s="50">
        <v>1985</v>
      </c>
      <c r="D12" s="50" t="s">
        <v>28</v>
      </c>
      <c r="E12" s="57">
        <v>4</v>
      </c>
      <c r="F12" s="25">
        <v>60</v>
      </c>
      <c r="G12" s="22">
        <v>60</v>
      </c>
      <c r="H12" s="22">
        <v>60</v>
      </c>
      <c r="I12" s="2">
        <v>60</v>
      </c>
      <c r="J12" s="25">
        <v>83</v>
      </c>
      <c r="K12" s="22">
        <v>80</v>
      </c>
      <c r="L12" s="22">
        <v>80</v>
      </c>
      <c r="M12" s="2">
        <v>83</v>
      </c>
      <c r="P12" s="25">
        <v>60</v>
      </c>
      <c r="Q12" s="22">
        <v>60</v>
      </c>
      <c r="R12" s="22">
        <v>60</v>
      </c>
      <c r="S12" s="2">
        <v>60</v>
      </c>
      <c r="T12" s="25">
        <v>83</v>
      </c>
      <c r="U12" s="22">
        <v>80</v>
      </c>
      <c r="V12" s="22">
        <v>80</v>
      </c>
      <c r="W12" s="2">
        <v>83</v>
      </c>
    </row>
    <row r="13" spans="1:23">
      <c r="A13" t="str">
        <f t="shared" si="0"/>
        <v>SFm1985CZ015</v>
      </c>
      <c r="B13" s="59" t="s">
        <v>27</v>
      </c>
      <c r="C13" s="6">
        <v>1985</v>
      </c>
      <c r="D13" s="6" t="s">
        <v>28</v>
      </c>
      <c r="E13" s="60">
        <v>5</v>
      </c>
      <c r="F13" s="61">
        <v>65</v>
      </c>
      <c r="G13" s="16">
        <v>65</v>
      </c>
      <c r="H13" s="16">
        <v>65</v>
      </c>
      <c r="I13" s="62">
        <v>65</v>
      </c>
      <c r="J13" s="61">
        <v>80</v>
      </c>
      <c r="K13" s="16">
        <v>80</v>
      </c>
      <c r="L13" s="16">
        <v>80</v>
      </c>
      <c r="M13" s="62">
        <v>80</v>
      </c>
      <c r="P13" s="61">
        <v>65</v>
      </c>
      <c r="Q13" s="16">
        <v>65</v>
      </c>
      <c r="R13" s="16">
        <v>65</v>
      </c>
      <c r="S13" s="62">
        <v>65</v>
      </c>
      <c r="T13" s="61">
        <v>80</v>
      </c>
      <c r="U13" s="16">
        <v>80</v>
      </c>
      <c r="V13" s="16">
        <v>80</v>
      </c>
      <c r="W13" s="62">
        <v>80</v>
      </c>
    </row>
    <row r="14" spans="1:23">
      <c r="A14" t="str">
        <f t="shared" si="0"/>
        <v>SFm1996CZ011</v>
      </c>
      <c r="B14" s="56" t="s">
        <v>27</v>
      </c>
      <c r="C14" s="50">
        <v>1996</v>
      </c>
      <c r="D14" s="50" t="s">
        <v>28</v>
      </c>
      <c r="E14" s="57">
        <v>1</v>
      </c>
      <c r="F14" s="25">
        <v>55</v>
      </c>
      <c r="G14" s="22">
        <v>55</v>
      </c>
      <c r="H14" s="22">
        <v>55</v>
      </c>
      <c r="I14" s="2">
        <v>55</v>
      </c>
      <c r="J14" s="25">
        <v>74</v>
      </c>
      <c r="K14" s="22">
        <v>74</v>
      </c>
      <c r="L14" s="22">
        <v>74</v>
      </c>
      <c r="M14" s="2">
        <v>74</v>
      </c>
      <c r="P14" s="25">
        <v>55</v>
      </c>
      <c r="Q14" s="22">
        <v>55</v>
      </c>
      <c r="R14" s="22">
        <v>55</v>
      </c>
      <c r="S14" s="2">
        <v>55</v>
      </c>
      <c r="T14" s="25">
        <v>74</v>
      </c>
      <c r="U14" s="22">
        <v>74</v>
      </c>
      <c r="V14" s="22">
        <v>74</v>
      </c>
      <c r="W14" s="2">
        <v>74</v>
      </c>
    </row>
    <row r="15" spans="1:23">
      <c r="A15" t="str">
        <f t="shared" si="0"/>
        <v>SFm1996CZ012</v>
      </c>
      <c r="B15" s="56" t="s">
        <v>27</v>
      </c>
      <c r="C15" s="50">
        <v>1996</v>
      </c>
      <c r="D15" s="50" t="s">
        <v>28</v>
      </c>
      <c r="E15" s="57">
        <v>2</v>
      </c>
      <c r="F15" s="25">
        <v>65</v>
      </c>
      <c r="G15" s="22">
        <v>70</v>
      </c>
      <c r="H15" s="22">
        <v>70</v>
      </c>
      <c r="I15" s="2">
        <v>65</v>
      </c>
      <c r="J15" s="25">
        <v>83</v>
      </c>
      <c r="K15" s="22">
        <v>76</v>
      </c>
      <c r="L15" s="22">
        <v>76</v>
      </c>
      <c r="M15" s="2">
        <v>83</v>
      </c>
      <c r="P15" s="25">
        <v>65</v>
      </c>
      <c r="Q15" s="22">
        <v>70</v>
      </c>
      <c r="R15" s="22">
        <v>70</v>
      </c>
      <c r="S15" s="2">
        <v>65</v>
      </c>
      <c r="T15" s="25">
        <v>83</v>
      </c>
      <c r="U15" s="22">
        <v>76</v>
      </c>
      <c r="V15" s="22">
        <v>76</v>
      </c>
      <c r="W15" s="2">
        <v>83</v>
      </c>
    </row>
    <row r="16" spans="1:23">
      <c r="A16" t="str">
        <f t="shared" si="0"/>
        <v>SFm1996CZ013</v>
      </c>
      <c r="B16" s="56" t="s">
        <v>27</v>
      </c>
      <c r="C16" s="50">
        <v>1996</v>
      </c>
      <c r="D16" s="50" t="s">
        <v>28</v>
      </c>
      <c r="E16" s="57">
        <v>3</v>
      </c>
      <c r="F16" s="25">
        <v>60</v>
      </c>
      <c r="G16" s="22">
        <v>60</v>
      </c>
      <c r="H16" s="22">
        <v>60</v>
      </c>
      <c r="I16" s="2">
        <v>60</v>
      </c>
      <c r="J16" s="25">
        <v>78</v>
      </c>
      <c r="K16" s="22">
        <v>78</v>
      </c>
      <c r="L16" s="22">
        <v>78</v>
      </c>
      <c r="M16" s="2">
        <v>78</v>
      </c>
      <c r="P16" s="25">
        <v>60</v>
      </c>
      <c r="Q16" s="22">
        <v>60</v>
      </c>
      <c r="R16" s="22">
        <v>60</v>
      </c>
      <c r="S16" s="2">
        <v>60</v>
      </c>
      <c r="T16" s="25">
        <v>78</v>
      </c>
      <c r="U16" s="22">
        <v>78</v>
      </c>
      <c r="V16" s="22">
        <v>78</v>
      </c>
      <c r="W16" s="2">
        <v>78</v>
      </c>
    </row>
    <row r="17" spans="1:23">
      <c r="A17" t="str">
        <f t="shared" si="0"/>
        <v>SFm1996CZ014</v>
      </c>
      <c r="B17" s="56" t="s">
        <v>27</v>
      </c>
      <c r="C17" s="50">
        <v>1996</v>
      </c>
      <c r="D17" s="50" t="s">
        <v>28</v>
      </c>
      <c r="E17" s="57">
        <v>4</v>
      </c>
      <c r="F17" s="25">
        <v>68</v>
      </c>
      <c r="G17" s="22">
        <v>65</v>
      </c>
      <c r="H17" s="22">
        <v>65</v>
      </c>
      <c r="I17" s="2">
        <v>68</v>
      </c>
      <c r="J17" s="25">
        <v>83</v>
      </c>
      <c r="K17" s="22">
        <v>80</v>
      </c>
      <c r="L17" s="22">
        <v>80</v>
      </c>
      <c r="M17" s="2">
        <v>83</v>
      </c>
      <c r="P17" s="25">
        <v>68</v>
      </c>
      <c r="Q17" s="22">
        <v>65</v>
      </c>
      <c r="R17" s="22">
        <v>65</v>
      </c>
      <c r="S17" s="2">
        <v>68</v>
      </c>
      <c r="T17" s="25">
        <v>83</v>
      </c>
      <c r="U17" s="22">
        <v>80</v>
      </c>
      <c r="V17" s="22">
        <v>80</v>
      </c>
      <c r="W17" s="2">
        <v>83</v>
      </c>
    </row>
    <row r="18" spans="1:23">
      <c r="A18" t="str">
        <f t="shared" si="0"/>
        <v>SFm1996CZ015</v>
      </c>
      <c r="B18" s="59" t="s">
        <v>27</v>
      </c>
      <c r="C18" s="6">
        <v>1996</v>
      </c>
      <c r="D18" s="6" t="s">
        <v>28</v>
      </c>
      <c r="E18" s="60">
        <v>5</v>
      </c>
      <c r="F18" s="61">
        <v>68</v>
      </c>
      <c r="G18" s="16">
        <v>68</v>
      </c>
      <c r="H18" s="16">
        <v>68</v>
      </c>
      <c r="I18" s="62">
        <v>68</v>
      </c>
      <c r="J18" s="61">
        <v>80</v>
      </c>
      <c r="K18" s="16">
        <v>80</v>
      </c>
      <c r="L18" s="16">
        <v>80</v>
      </c>
      <c r="M18" s="62">
        <v>80</v>
      </c>
      <c r="P18" s="61">
        <v>68</v>
      </c>
      <c r="Q18" s="16">
        <v>68</v>
      </c>
      <c r="R18" s="16">
        <v>68</v>
      </c>
      <c r="S18" s="62">
        <v>68</v>
      </c>
      <c r="T18" s="61">
        <v>80</v>
      </c>
      <c r="U18" s="16">
        <v>80</v>
      </c>
      <c r="V18" s="16">
        <v>80</v>
      </c>
      <c r="W18" s="62">
        <v>80</v>
      </c>
    </row>
    <row r="19" spans="1:23">
      <c r="A19" t="str">
        <f t="shared" si="0"/>
        <v>SFm2003CZ011</v>
      </c>
      <c r="B19" s="56" t="s">
        <v>27</v>
      </c>
      <c r="C19" s="50">
        <v>2003</v>
      </c>
      <c r="D19" s="50" t="s">
        <v>28</v>
      </c>
      <c r="E19" s="57">
        <v>1</v>
      </c>
      <c r="F19" s="25">
        <v>55</v>
      </c>
      <c r="G19" s="22">
        <v>55</v>
      </c>
      <c r="H19" s="22">
        <v>55</v>
      </c>
      <c r="I19" s="2">
        <v>55</v>
      </c>
      <c r="J19" s="25">
        <v>74</v>
      </c>
      <c r="K19" s="22">
        <v>74</v>
      </c>
      <c r="L19" s="22">
        <v>74</v>
      </c>
      <c r="M19" s="2">
        <v>74</v>
      </c>
      <c r="P19" s="25">
        <v>55</v>
      </c>
      <c r="Q19" s="22">
        <v>55</v>
      </c>
      <c r="R19" s="22">
        <v>55</v>
      </c>
      <c r="S19" s="2">
        <v>55</v>
      </c>
      <c r="T19" s="25">
        <v>74</v>
      </c>
      <c r="U19" s="22">
        <v>74</v>
      </c>
      <c r="V19" s="22">
        <v>74</v>
      </c>
      <c r="W19" s="2">
        <v>74</v>
      </c>
    </row>
    <row r="20" spans="1:23">
      <c r="A20" t="str">
        <f t="shared" si="0"/>
        <v>SFm2003CZ012</v>
      </c>
      <c r="B20" s="56" t="s">
        <v>27</v>
      </c>
      <c r="C20" s="50">
        <v>2003</v>
      </c>
      <c r="D20" s="50" t="s">
        <v>28</v>
      </c>
      <c r="E20" s="57">
        <v>2</v>
      </c>
      <c r="F20" s="25">
        <v>68</v>
      </c>
      <c r="G20" s="22">
        <v>68</v>
      </c>
      <c r="H20" s="22">
        <v>68</v>
      </c>
      <c r="I20" s="2">
        <v>68</v>
      </c>
      <c r="J20" s="25">
        <v>83</v>
      </c>
      <c r="K20" s="22">
        <v>76</v>
      </c>
      <c r="L20" s="22">
        <v>76</v>
      </c>
      <c r="M20" s="2">
        <v>83</v>
      </c>
      <c r="P20" s="25">
        <v>68</v>
      </c>
      <c r="Q20" s="22">
        <v>68</v>
      </c>
      <c r="R20" s="22">
        <v>68</v>
      </c>
      <c r="S20" s="2">
        <v>68</v>
      </c>
      <c r="T20" s="25">
        <v>83</v>
      </c>
      <c r="U20" s="22">
        <v>76</v>
      </c>
      <c r="V20" s="22">
        <v>76</v>
      </c>
      <c r="W20" s="2">
        <v>83</v>
      </c>
    </row>
    <row r="21" spans="1:23">
      <c r="A21" t="str">
        <f t="shared" si="0"/>
        <v>SFm2003CZ013</v>
      </c>
      <c r="B21" s="56" t="s">
        <v>27</v>
      </c>
      <c r="C21" s="50">
        <v>2003</v>
      </c>
      <c r="D21" s="50" t="s">
        <v>28</v>
      </c>
      <c r="E21" s="57">
        <v>3</v>
      </c>
      <c r="F21" s="25">
        <v>60</v>
      </c>
      <c r="G21" s="22">
        <v>60</v>
      </c>
      <c r="H21" s="22">
        <v>60</v>
      </c>
      <c r="I21" s="2">
        <v>60</v>
      </c>
      <c r="J21" s="25">
        <v>78</v>
      </c>
      <c r="K21" s="22">
        <v>78</v>
      </c>
      <c r="L21" s="22">
        <v>78</v>
      </c>
      <c r="M21" s="2">
        <v>78</v>
      </c>
      <c r="P21" s="25">
        <v>60</v>
      </c>
      <c r="Q21" s="22">
        <v>60</v>
      </c>
      <c r="R21" s="22">
        <v>60</v>
      </c>
      <c r="S21" s="2">
        <v>60</v>
      </c>
      <c r="T21" s="25">
        <v>78</v>
      </c>
      <c r="U21" s="22">
        <v>78</v>
      </c>
      <c r="V21" s="22">
        <v>78</v>
      </c>
      <c r="W21" s="2">
        <v>78</v>
      </c>
    </row>
    <row r="22" spans="1:23">
      <c r="A22" t="str">
        <f t="shared" si="0"/>
        <v>SFm2003CZ014</v>
      </c>
      <c r="B22" s="56" t="s">
        <v>27</v>
      </c>
      <c r="C22" s="50">
        <v>2003</v>
      </c>
      <c r="D22" s="50" t="s">
        <v>28</v>
      </c>
      <c r="E22" s="57">
        <v>4</v>
      </c>
      <c r="F22" s="25">
        <v>65</v>
      </c>
      <c r="G22" s="22">
        <v>65</v>
      </c>
      <c r="H22" s="22">
        <v>65</v>
      </c>
      <c r="I22" s="2">
        <v>65</v>
      </c>
      <c r="J22" s="25">
        <v>83</v>
      </c>
      <c r="K22" s="22">
        <v>80</v>
      </c>
      <c r="L22" s="22">
        <v>80</v>
      </c>
      <c r="M22" s="2">
        <v>83</v>
      </c>
      <c r="P22" s="25">
        <v>65</v>
      </c>
      <c r="Q22" s="22">
        <v>65</v>
      </c>
      <c r="R22" s="22">
        <v>65</v>
      </c>
      <c r="S22" s="2">
        <v>65</v>
      </c>
      <c r="T22" s="25">
        <v>83</v>
      </c>
      <c r="U22" s="22">
        <v>80</v>
      </c>
      <c r="V22" s="22">
        <v>80</v>
      </c>
      <c r="W22" s="2">
        <v>83</v>
      </c>
    </row>
    <row r="23" spans="1:23">
      <c r="A23" t="str">
        <f t="shared" si="0"/>
        <v>SFm2003CZ015</v>
      </c>
      <c r="B23" s="59" t="s">
        <v>27</v>
      </c>
      <c r="C23" s="6">
        <v>2003</v>
      </c>
      <c r="D23" s="6" t="s">
        <v>28</v>
      </c>
      <c r="E23" s="60">
        <v>5</v>
      </c>
      <c r="F23" s="61">
        <v>65</v>
      </c>
      <c r="G23" s="16">
        <v>68</v>
      </c>
      <c r="H23" s="16">
        <v>68</v>
      </c>
      <c r="I23" s="62">
        <v>65</v>
      </c>
      <c r="J23" s="61">
        <v>80</v>
      </c>
      <c r="K23" s="16">
        <v>80</v>
      </c>
      <c r="L23" s="16">
        <v>80</v>
      </c>
      <c r="M23" s="62">
        <v>80</v>
      </c>
      <c r="P23" s="61">
        <v>65</v>
      </c>
      <c r="Q23" s="16">
        <v>68</v>
      </c>
      <c r="R23" s="16">
        <v>68</v>
      </c>
      <c r="S23" s="62">
        <v>65</v>
      </c>
      <c r="T23" s="61">
        <v>80</v>
      </c>
      <c r="U23" s="16">
        <v>80</v>
      </c>
      <c r="V23" s="16">
        <v>80</v>
      </c>
      <c r="W23" s="62">
        <v>80</v>
      </c>
    </row>
    <row r="24" spans="1:23">
      <c r="A24" t="str">
        <f t="shared" si="0"/>
        <v>SFm2007CZ011</v>
      </c>
      <c r="B24" s="56" t="s">
        <v>27</v>
      </c>
      <c r="C24" s="50">
        <v>2007</v>
      </c>
      <c r="D24" s="50" t="s">
        <v>28</v>
      </c>
      <c r="E24" s="57">
        <v>1</v>
      </c>
      <c r="F24" s="25">
        <v>60</v>
      </c>
      <c r="G24" s="22">
        <v>60</v>
      </c>
      <c r="H24" s="22">
        <v>60</v>
      </c>
      <c r="I24" s="2">
        <v>60</v>
      </c>
      <c r="J24" s="25">
        <v>74</v>
      </c>
      <c r="K24" s="22">
        <v>74</v>
      </c>
      <c r="L24" s="22">
        <v>74</v>
      </c>
      <c r="M24" s="2">
        <v>74</v>
      </c>
      <c r="P24" s="25">
        <v>60</v>
      </c>
      <c r="Q24" s="22">
        <v>60</v>
      </c>
      <c r="R24" s="22">
        <v>60</v>
      </c>
      <c r="S24" s="2">
        <v>60</v>
      </c>
      <c r="T24" s="25">
        <v>74</v>
      </c>
      <c r="U24" s="22">
        <v>74</v>
      </c>
      <c r="V24" s="22">
        <v>74</v>
      </c>
      <c r="W24" s="2">
        <v>74</v>
      </c>
    </row>
    <row r="25" spans="1:23">
      <c r="A25" t="str">
        <f t="shared" si="0"/>
        <v>SFm2007CZ012</v>
      </c>
      <c r="B25" s="56" t="s">
        <v>27</v>
      </c>
      <c r="C25" s="50">
        <v>2007</v>
      </c>
      <c r="D25" s="50" t="s">
        <v>28</v>
      </c>
      <c r="E25" s="57">
        <v>2</v>
      </c>
      <c r="F25" s="25">
        <v>68</v>
      </c>
      <c r="G25" s="22">
        <v>65</v>
      </c>
      <c r="H25" s="22">
        <v>65</v>
      </c>
      <c r="I25" s="2">
        <v>68</v>
      </c>
      <c r="J25" s="25">
        <v>83</v>
      </c>
      <c r="K25" s="22">
        <v>76</v>
      </c>
      <c r="L25" s="22">
        <v>76</v>
      </c>
      <c r="M25" s="2">
        <v>83</v>
      </c>
      <c r="P25" s="25">
        <v>68</v>
      </c>
      <c r="Q25" s="22">
        <v>65</v>
      </c>
      <c r="R25" s="22">
        <v>65</v>
      </c>
      <c r="S25" s="2">
        <v>68</v>
      </c>
      <c r="T25" s="25">
        <v>83</v>
      </c>
      <c r="U25" s="22">
        <v>76</v>
      </c>
      <c r="V25" s="22">
        <v>76</v>
      </c>
      <c r="W25" s="2">
        <v>83</v>
      </c>
    </row>
    <row r="26" spans="1:23">
      <c r="A26" t="str">
        <f t="shared" si="0"/>
        <v>SFm2007CZ013</v>
      </c>
      <c r="B26" s="56" t="s">
        <v>27</v>
      </c>
      <c r="C26" s="50">
        <v>2007</v>
      </c>
      <c r="D26" s="50" t="s">
        <v>28</v>
      </c>
      <c r="E26" s="57">
        <v>3</v>
      </c>
      <c r="F26" s="25">
        <v>55</v>
      </c>
      <c r="G26" s="22">
        <v>55</v>
      </c>
      <c r="H26" s="22">
        <v>55</v>
      </c>
      <c r="I26" s="2">
        <v>55</v>
      </c>
      <c r="J26" s="25">
        <v>78</v>
      </c>
      <c r="K26" s="22">
        <v>78</v>
      </c>
      <c r="L26" s="22">
        <v>78</v>
      </c>
      <c r="M26" s="2">
        <v>78</v>
      </c>
      <c r="P26" s="25">
        <v>55</v>
      </c>
      <c r="Q26" s="22">
        <v>55</v>
      </c>
      <c r="R26" s="22">
        <v>55</v>
      </c>
      <c r="S26" s="2">
        <v>55</v>
      </c>
      <c r="T26" s="25">
        <v>78</v>
      </c>
      <c r="U26" s="22">
        <v>78</v>
      </c>
      <c r="V26" s="22">
        <v>78</v>
      </c>
      <c r="W26" s="2">
        <v>78</v>
      </c>
    </row>
    <row r="27" spans="1:23">
      <c r="A27" t="str">
        <f t="shared" si="0"/>
        <v>SFm2007CZ014</v>
      </c>
      <c r="B27" s="56" t="s">
        <v>27</v>
      </c>
      <c r="C27" s="50">
        <v>2007</v>
      </c>
      <c r="D27" s="50" t="s">
        <v>28</v>
      </c>
      <c r="E27" s="57">
        <v>4</v>
      </c>
      <c r="F27" s="25">
        <v>65</v>
      </c>
      <c r="G27" s="22">
        <v>70</v>
      </c>
      <c r="H27" s="22">
        <v>70</v>
      </c>
      <c r="I27" s="2">
        <v>65</v>
      </c>
      <c r="J27" s="25">
        <v>83</v>
      </c>
      <c r="K27" s="22">
        <v>80</v>
      </c>
      <c r="L27" s="22">
        <v>80</v>
      </c>
      <c r="M27" s="2">
        <v>83</v>
      </c>
      <c r="P27" s="25">
        <v>65</v>
      </c>
      <c r="Q27" s="22">
        <v>70</v>
      </c>
      <c r="R27" s="22">
        <v>70</v>
      </c>
      <c r="S27" s="2">
        <v>65</v>
      </c>
      <c r="T27" s="25">
        <v>83</v>
      </c>
      <c r="U27" s="22">
        <v>80</v>
      </c>
      <c r="V27" s="22">
        <v>80</v>
      </c>
      <c r="W27" s="2">
        <v>83</v>
      </c>
    </row>
    <row r="28" spans="1:23">
      <c r="A28" t="str">
        <f t="shared" si="0"/>
        <v>SFm2007CZ015</v>
      </c>
      <c r="B28" s="59" t="s">
        <v>27</v>
      </c>
      <c r="C28" s="6">
        <v>2007</v>
      </c>
      <c r="D28" s="6" t="s">
        <v>28</v>
      </c>
      <c r="E28" s="60">
        <v>5</v>
      </c>
      <c r="F28" s="61">
        <v>68</v>
      </c>
      <c r="G28" s="16">
        <v>68</v>
      </c>
      <c r="H28" s="16">
        <v>68</v>
      </c>
      <c r="I28" s="62">
        <v>68</v>
      </c>
      <c r="J28" s="61">
        <v>80</v>
      </c>
      <c r="K28" s="16">
        <v>80</v>
      </c>
      <c r="L28" s="16">
        <v>80</v>
      </c>
      <c r="M28" s="62">
        <v>80</v>
      </c>
      <c r="P28" s="61">
        <v>68</v>
      </c>
      <c r="Q28" s="16">
        <v>68</v>
      </c>
      <c r="R28" s="16">
        <v>68</v>
      </c>
      <c r="S28" s="62">
        <v>68</v>
      </c>
      <c r="T28" s="61">
        <v>80</v>
      </c>
      <c r="U28" s="16">
        <v>80</v>
      </c>
      <c r="V28" s="16">
        <v>80</v>
      </c>
      <c r="W28" s="62">
        <v>80</v>
      </c>
    </row>
    <row r="29" spans="1:23">
      <c r="A29" t="str">
        <f t="shared" si="0"/>
        <v>SFm1975CZ021</v>
      </c>
      <c r="B29" s="56" t="s">
        <v>27</v>
      </c>
      <c r="C29" s="50">
        <v>1975</v>
      </c>
      <c r="D29" s="50" t="s">
        <v>30</v>
      </c>
      <c r="E29" s="57">
        <v>1</v>
      </c>
      <c r="F29" s="25">
        <v>65</v>
      </c>
      <c r="G29" s="22">
        <v>65</v>
      </c>
      <c r="H29" s="22">
        <v>65</v>
      </c>
      <c r="I29" s="2">
        <v>65</v>
      </c>
      <c r="J29" s="25">
        <v>80</v>
      </c>
      <c r="K29" s="22">
        <v>80</v>
      </c>
      <c r="L29" s="22">
        <v>80</v>
      </c>
      <c r="M29" s="2">
        <v>80</v>
      </c>
      <c r="P29" s="25">
        <v>65</v>
      </c>
      <c r="Q29" s="22">
        <v>65</v>
      </c>
      <c r="R29" s="22">
        <v>65</v>
      </c>
      <c r="S29" s="2">
        <v>65</v>
      </c>
      <c r="T29" s="25">
        <v>80</v>
      </c>
      <c r="U29" s="22">
        <v>80</v>
      </c>
      <c r="V29" s="22">
        <v>80</v>
      </c>
      <c r="W29" s="2">
        <v>80</v>
      </c>
    </row>
    <row r="30" spans="1:23">
      <c r="A30" t="str">
        <f t="shared" si="0"/>
        <v>SFm1975CZ022</v>
      </c>
      <c r="B30" s="56" t="s">
        <v>27</v>
      </c>
      <c r="C30" s="50">
        <v>1975</v>
      </c>
      <c r="D30" s="50" t="s">
        <v>30</v>
      </c>
      <c r="E30" s="57">
        <v>2</v>
      </c>
      <c r="F30" s="25">
        <v>60</v>
      </c>
      <c r="G30" s="22">
        <v>60</v>
      </c>
      <c r="H30" s="22">
        <v>60</v>
      </c>
      <c r="I30" s="2">
        <v>60</v>
      </c>
      <c r="J30" s="25">
        <v>76</v>
      </c>
      <c r="K30" s="22">
        <v>83</v>
      </c>
      <c r="L30" s="22">
        <v>83</v>
      </c>
      <c r="M30" s="2">
        <v>76</v>
      </c>
      <c r="P30" s="25">
        <v>60</v>
      </c>
      <c r="Q30" s="22">
        <v>60</v>
      </c>
      <c r="R30" s="22">
        <v>60</v>
      </c>
      <c r="S30" s="2">
        <v>60</v>
      </c>
      <c r="T30" s="25">
        <v>76</v>
      </c>
      <c r="U30" s="22">
        <v>83</v>
      </c>
      <c r="V30" s="22">
        <v>83</v>
      </c>
      <c r="W30" s="2">
        <v>76</v>
      </c>
    </row>
    <row r="31" spans="1:23">
      <c r="A31" t="str">
        <f t="shared" si="0"/>
        <v>SFm1975CZ023</v>
      </c>
      <c r="B31" s="56" t="s">
        <v>27</v>
      </c>
      <c r="C31" s="50">
        <v>1975</v>
      </c>
      <c r="D31" s="50" t="s">
        <v>30</v>
      </c>
      <c r="E31" s="57">
        <v>3</v>
      </c>
      <c r="F31" s="25">
        <v>63</v>
      </c>
      <c r="G31" s="22">
        <v>63</v>
      </c>
      <c r="H31" s="22">
        <v>63</v>
      </c>
      <c r="I31" s="2">
        <v>63</v>
      </c>
      <c r="J31" s="25">
        <v>80</v>
      </c>
      <c r="K31" s="22">
        <v>83</v>
      </c>
      <c r="L31" s="22">
        <v>83</v>
      </c>
      <c r="M31" s="2">
        <v>80</v>
      </c>
      <c r="P31" s="25">
        <v>65</v>
      </c>
      <c r="Q31" s="22">
        <v>68</v>
      </c>
      <c r="R31" s="22">
        <v>68</v>
      </c>
      <c r="S31" s="2">
        <v>65</v>
      </c>
      <c r="T31" s="25">
        <v>80</v>
      </c>
      <c r="U31" s="22">
        <v>83</v>
      </c>
      <c r="V31" s="22">
        <v>83</v>
      </c>
      <c r="W31" s="2">
        <v>80</v>
      </c>
    </row>
    <row r="32" spans="1:23">
      <c r="A32" t="str">
        <f t="shared" si="0"/>
        <v>SFm1975CZ024</v>
      </c>
      <c r="B32" s="56" t="s">
        <v>27</v>
      </c>
      <c r="C32" s="50">
        <v>1975</v>
      </c>
      <c r="D32" s="50" t="s">
        <v>30</v>
      </c>
      <c r="E32" s="57">
        <v>4</v>
      </c>
      <c r="F32" s="25">
        <v>61</v>
      </c>
      <c r="G32" s="22">
        <v>61</v>
      </c>
      <c r="H32" s="22">
        <v>61</v>
      </c>
      <c r="I32" s="2">
        <v>61</v>
      </c>
      <c r="J32" s="25">
        <v>83</v>
      </c>
      <c r="K32" s="22">
        <v>83</v>
      </c>
      <c r="L32" s="22">
        <v>83</v>
      </c>
      <c r="M32" s="2">
        <v>83</v>
      </c>
      <c r="P32" s="25">
        <v>55</v>
      </c>
      <c r="Q32" s="22">
        <v>55</v>
      </c>
      <c r="R32" s="22">
        <v>55</v>
      </c>
      <c r="S32" s="2">
        <v>55</v>
      </c>
      <c r="T32" s="25">
        <v>83</v>
      </c>
      <c r="U32" s="22">
        <v>83</v>
      </c>
      <c r="V32" s="22">
        <v>83</v>
      </c>
      <c r="W32" s="2">
        <v>83</v>
      </c>
    </row>
    <row r="33" spans="1:23">
      <c r="A33" t="str">
        <f t="shared" si="0"/>
        <v>SFm1975CZ025</v>
      </c>
      <c r="B33" s="59" t="s">
        <v>27</v>
      </c>
      <c r="C33" s="6">
        <v>1975</v>
      </c>
      <c r="D33" s="6" t="s">
        <v>30</v>
      </c>
      <c r="E33" s="60">
        <v>5</v>
      </c>
      <c r="F33" s="61">
        <v>68</v>
      </c>
      <c r="G33" s="16">
        <v>65</v>
      </c>
      <c r="H33" s="16">
        <v>65</v>
      </c>
      <c r="I33" s="62">
        <v>68</v>
      </c>
      <c r="J33" s="61">
        <v>82</v>
      </c>
      <c r="K33" s="16">
        <v>81</v>
      </c>
      <c r="L33" s="16">
        <v>81</v>
      </c>
      <c r="M33" s="62">
        <v>82</v>
      </c>
      <c r="P33" s="61">
        <v>68</v>
      </c>
      <c r="Q33" s="16">
        <v>65</v>
      </c>
      <c r="R33" s="16">
        <v>65</v>
      </c>
      <c r="S33" s="62">
        <v>68</v>
      </c>
      <c r="T33" s="61">
        <v>90</v>
      </c>
      <c r="U33" s="16">
        <v>90</v>
      </c>
      <c r="V33" s="16">
        <v>90</v>
      </c>
      <c r="W33" s="62">
        <v>90</v>
      </c>
    </row>
    <row r="34" spans="1:23">
      <c r="A34" t="str">
        <f t="shared" si="0"/>
        <v>SFm1985CZ021</v>
      </c>
      <c r="B34" s="56" t="s">
        <v>27</v>
      </c>
      <c r="C34" s="50">
        <v>1985</v>
      </c>
      <c r="D34" s="50" t="s">
        <v>30</v>
      </c>
      <c r="E34" s="57">
        <v>1</v>
      </c>
      <c r="F34" s="25">
        <v>68</v>
      </c>
      <c r="G34" s="22">
        <v>65</v>
      </c>
      <c r="H34" s="22">
        <v>65</v>
      </c>
      <c r="I34" s="2">
        <v>68</v>
      </c>
      <c r="J34" s="25">
        <v>78</v>
      </c>
      <c r="K34" s="22">
        <v>78</v>
      </c>
      <c r="L34" s="22">
        <v>78</v>
      </c>
      <c r="M34" s="2">
        <v>78</v>
      </c>
      <c r="P34" s="25">
        <v>68</v>
      </c>
      <c r="Q34" s="22">
        <v>65</v>
      </c>
      <c r="R34" s="22">
        <v>65</v>
      </c>
      <c r="S34" s="2">
        <v>68</v>
      </c>
      <c r="T34" s="25">
        <v>78</v>
      </c>
      <c r="U34" s="22">
        <v>78</v>
      </c>
      <c r="V34" s="22">
        <v>78</v>
      </c>
      <c r="W34" s="2">
        <v>78</v>
      </c>
    </row>
    <row r="35" spans="1:23">
      <c r="A35" t="str">
        <f t="shared" si="0"/>
        <v>SFm1985CZ022</v>
      </c>
      <c r="B35" s="56" t="s">
        <v>27</v>
      </c>
      <c r="C35" s="50">
        <v>1985</v>
      </c>
      <c r="D35" s="50" t="s">
        <v>30</v>
      </c>
      <c r="E35" s="57">
        <v>2</v>
      </c>
      <c r="F35" s="25">
        <v>60</v>
      </c>
      <c r="G35" s="22">
        <v>60</v>
      </c>
      <c r="H35" s="22">
        <v>60</v>
      </c>
      <c r="I35" s="2">
        <v>60</v>
      </c>
      <c r="J35" s="25">
        <v>83</v>
      </c>
      <c r="K35" s="22">
        <v>80</v>
      </c>
      <c r="L35" s="22">
        <v>80</v>
      </c>
      <c r="M35" s="2">
        <v>83</v>
      </c>
      <c r="P35" s="25">
        <v>60</v>
      </c>
      <c r="Q35" s="22">
        <v>60</v>
      </c>
      <c r="R35" s="22">
        <v>60</v>
      </c>
      <c r="S35" s="2">
        <v>60</v>
      </c>
      <c r="T35" s="25">
        <v>83</v>
      </c>
      <c r="U35" s="22">
        <v>80</v>
      </c>
      <c r="V35" s="22">
        <v>80</v>
      </c>
      <c r="W35" s="2">
        <v>83</v>
      </c>
    </row>
    <row r="36" spans="1:23">
      <c r="A36" t="str">
        <f t="shared" si="0"/>
        <v>SFm1985CZ023</v>
      </c>
      <c r="B36" s="56" t="s">
        <v>27</v>
      </c>
      <c r="C36" s="50">
        <v>1985</v>
      </c>
      <c r="D36" s="50" t="s">
        <v>30</v>
      </c>
      <c r="E36" s="57">
        <v>3</v>
      </c>
      <c r="F36" s="25">
        <v>68</v>
      </c>
      <c r="G36" s="22">
        <v>68</v>
      </c>
      <c r="H36" s="22">
        <v>68</v>
      </c>
      <c r="I36" s="2">
        <v>68</v>
      </c>
      <c r="J36" s="25">
        <v>76</v>
      </c>
      <c r="K36" s="22">
        <v>83</v>
      </c>
      <c r="L36" s="22">
        <v>83</v>
      </c>
      <c r="M36" s="2">
        <v>76</v>
      </c>
      <c r="P36" s="25">
        <v>68</v>
      </c>
      <c r="Q36" s="22">
        <v>68</v>
      </c>
      <c r="R36" s="22">
        <v>68</v>
      </c>
      <c r="S36" s="2">
        <v>68</v>
      </c>
      <c r="T36" s="25">
        <v>76</v>
      </c>
      <c r="U36" s="22">
        <v>83</v>
      </c>
      <c r="V36" s="22">
        <v>83</v>
      </c>
      <c r="W36" s="2">
        <v>76</v>
      </c>
    </row>
    <row r="37" spans="1:23">
      <c r="A37" t="str">
        <f t="shared" si="0"/>
        <v>SFm1985CZ024</v>
      </c>
      <c r="B37" s="56" t="s">
        <v>27</v>
      </c>
      <c r="C37" s="50">
        <v>1985</v>
      </c>
      <c r="D37" s="50" t="s">
        <v>30</v>
      </c>
      <c r="E37" s="57">
        <v>4</v>
      </c>
      <c r="F37" s="25">
        <v>65</v>
      </c>
      <c r="G37" s="22">
        <v>70</v>
      </c>
      <c r="H37" s="22">
        <v>70</v>
      </c>
      <c r="I37" s="2">
        <v>65</v>
      </c>
      <c r="J37" s="25">
        <v>83</v>
      </c>
      <c r="K37" s="22">
        <v>83</v>
      </c>
      <c r="L37" s="22">
        <v>83</v>
      </c>
      <c r="M37" s="2">
        <v>83</v>
      </c>
      <c r="P37" s="25">
        <v>65</v>
      </c>
      <c r="Q37" s="22">
        <v>70</v>
      </c>
      <c r="R37" s="22">
        <v>70</v>
      </c>
      <c r="S37" s="2">
        <v>65</v>
      </c>
      <c r="T37" s="25">
        <v>83</v>
      </c>
      <c r="U37" s="22">
        <v>83</v>
      </c>
      <c r="V37" s="22">
        <v>83</v>
      </c>
      <c r="W37" s="2">
        <v>83</v>
      </c>
    </row>
    <row r="38" spans="1:23">
      <c r="A38" t="str">
        <f t="shared" si="0"/>
        <v>SFm1985CZ025</v>
      </c>
      <c r="B38" s="59" t="s">
        <v>27</v>
      </c>
      <c r="C38" s="6">
        <v>1985</v>
      </c>
      <c r="D38" s="6" t="s">
        <v>30</v>
      </c>
      <c r="E38" s="60">
        <v>5</v>
      </c>
      <c r="F38" s="61">
        <v>70</v>
      </c>
      <c r="G38" s="16">
        <v>65</v>
      </c>
      <c r="H38" s="16">
        <v>65</v>
      </c>
      <c r="I38" s="62">
        <v>70</v>
      </c>
      <c r="J38" s="61">
        <v>90</v>
      </c>
      <c r="K38" s="16">
        <v>90</v>
      </c>
      <c r="L38" s="16">
        <v>90</v>
      </c>
      <c r="M38" s="62">
        <v>90</v>
      </c>
      <c r="P38" s="61">
        <v>70</v>
      </c>
      <c r="Q38" s="16">
        <v>65</v>
      </c>
      <c r="R38" s="16">
        <v>65</v>
      </c>
      <c r="S38" s="62">
        <v>70</v>
      </c>
      <c r="T38" s="61">
        <v>90</v>
      </c>
      <c r="U38" s="16">
        <v>90</v>
      </c>
      <c r="V38" s="16">
        <v>90</v>
      </c>
      <c r="W38" s="62">
        <v>90</v>
      </c>
    </row>
    <row r="39" spans="1:23">
      <c r="A39" t="str">
        <f t="shared" si="0"/>
        <v>SFm1996CZ021</v>
      </c>
      <c r="B39" s="56" t="s">
        <v>27</v>
      </c>
      <c r="C39" s="50">
        <v>1996</v>
      </c>
      <c r="D39" s="50" t="s">
        <v>30</v>
      </c>
      <c r="E39" s="57">
        <v>1</v>
      </c>
      <c r="F39" s="25">
        <v>65</v>
      </c>
      <c r="G39" s="22">
        <v>68</v>
      </c>
      <c r="H39" s="22">
        <v>68</v>
      </c>
      <c r="I39" s="2">
        <v>65</v>
      </c>
      <c r="J39" s="25">
        <v>78</v>
      </c>
      <c r="K39" s="22">
        <v>78</v>
      </c>
      <c r="L39" s="22">
        <v>78</v>
      </c>
      <c r="M39" s="2">
        <v>78</v>
      </c>
      <c r="P39" s="25">
        <v>65</v>
      </c>
      <c r="Q39" s="22">
        <v>68</v>
      </c>
      <c r="R39" s="22">
        <v>68</v>
      </c>
      <c r="S39" s="2">
        <v>65</v>
      </c>
      <c r="T39" s="25">
        <v>78</v>
      </c>
      <c r="U39" s="22">
        <v>78</v>
      </c>
      <c r="V39" s="22">
        <v>78</v>
      </c>
      <c r="W39" s="2">
        <v>78</v>
      </c>
    </row>
    <row r="40" spans="1:23">
      <c r="A40" t="str">
        <f t="shared" si="0"/>
        <v>SFm1996CZ022</v>
      </c>
      <c r="B40" s="56" t="s">
        <v>27</v>
      </c>
      <c r="C40" s="50">
        <v>1996</v>
      </c>
      <c r="D40" s="50" t="s">
        <v>30</v>
      </c>
      <c r="E40" s="57">
        <v>2</v>
      </c>
      <c r="F40" s="25">
        <v>65</v>
      </c>
      <c r="G40" s="22">
        <v>70</v>
      </c>
      <c r="H40" s="22">
        <v>70</v>
      </c>
      <c r="I40" s="2">
        <v>65</v>
      </c>
      <c r="J40" s="25">
        <v>80</v>
      </c>
      <c r="K40" s="22">
        <v>80</v>
      </c>
      <c r="L40" s="22">
        <v>80</v>
      </c>
      <c r="M40" s="2">
        <v>80</v>
      </c>
      <c r="P40" s="25">
        <v>65</v>
      </c>
      <c r="Q40" s="22">
        <v>70</v>
      </c>
      <c r="R40" s="22">
        <v>70</v>
      </c>
      <c r="S40" s="2">
        <v>65</v>
      </c>
      <c r="T40" s="25">
        <v>80</v>
      </c>
      <c r="U40" s="22">
        <v>80</v>
      </c>
      <c r="V40" s="22">
        <v>80</v>
      </c>
      <c r="W40" s="2">
        <v>80</v>
      </c>
    </row>
    <row r="41" spans="1:23">
      <c r="A41" t="str">
        <f t="shared" si="0"/>
        <v>SFm1996CZ023</v>
      </c>
      <c r="B41" s="56" t="s">
        <v>27</v>
      </c>
      <c r="C41" s="50">
        <v>1996</v>
      </c>
      <c r="D41" s="50" t="s">
        <v>30</v>
      </c>
      <c r="E41" s="57">
        <v>3</v>
      </c>
      <c r="F41" s="25">
        <v>65</v>
      </c>
      <c r="G41" s="22">
        <v>65</v>
      </c>
      <c r="H41" s="22">
        <v>65</v>
      </c>
      <c r="I41" s="2">
        <v>65</v>
      </c>
      <c r="J41" s="25">
        <v>76</v>
      </c>
      <c r="K41" s="22">
        <v>83</v>
      </c>
      <c r="L41" s="22">
        <v>83</v>
      </c>
      <c r="M41" s="2">
        <v>76</v>
      </c>
      <c r="P41" s="25">
        <v>65</v>
      </c>
      <c r="Q41" s="22">
        <v>65</v>
      </c>
      <c r="R41" s="22">
        <v>65</v>
      </c>
      <c r="S41" s="2">
        <v>65</v>
      </c>
      <c r="T41" s="25">
        <v>76</v>
      </c>
      <c r="U41" s="22">
        <v>83</v>
      </c>
      <c r="V41" s="22">
        <v>83</v>
      </c>
      <c r="W41" s="2">
        <v>76</v>
      </c>
    </row>
    <row r="42" spans="1:23">
      <c r="A42" t="str">
        <f t="shared" si="0"/>
        <v>SFm1996CZ024</v>
      </c>
      <c r="B42" s="56" t="s">
        <v>27</v>
      </c>
      <c r="C42" s="50">
        <v>1996</v>
      </c>
      <c r="D42" s="50" t="s">
        <v>30</v>
      </c>
      <c r="E42" s="57">
        <v>4</v>
      </c>
      <c r="F42" s="25">
        <v>55</v>
      </c>
      <c r="G42" s="22">
        <v>55</v>
      </c>
      <c r="H42" s="22">
        <v>55</v>
      </c>
      <c r="I42" s="2">
        <v>55</v>
      </c>
      <c r="J42" s="25">
        <v>83</v>
      </c>
      <c r="K42" s="22">
        <v>83</v>
      </c>
      <c r="L42" s="22">
        <v>83</v>
      </c>
      <c r="M42" s="2">
        <v>83</v>
      </c>
      <c r="P42" s="25">
        <v>55</v>
      </c>
      <c r="Q42" s="22">
        <v>55</v>
      </c>
      <c r="R42" s="22">
        <v>55</v>
      </c>
      <c r="S42" s="2">
        <v>55</v>
      </c>
      <c r="T42" s="25">
        <v>83</v>
      </c>
      <c r="U42" s="22">
        <v>83</v>
      </c>
      <c r="V42" s="22">
        <v>83</v>
      </c>
      <c r="W42" s="2">
        <v>83</v>
      </c>
    </row>
    <row r="43" spans="1:23">
      <c r="A43" t="str">
        <f t="shared" si="0"/>
        <v>SFm1996CZ025</v>
      </c>
      <c r="B43" s="59" t="s">
        <v>27</v>
      </c>
      <c r="C43" s="6">
        <v>1996</v>
      </c>
      <c r="D43" s="6" t="s">
        <v>30</v>
      </c>
      <c r="E43" s="60">
        <v>5</v>
      </c>
      <c r="F43" s="61">
        <v>60</v>
      </c>
      <c r="G43" s="16">
        <v>60</v>
      </c>
      <c r="H43" s="16">
        <v>60</v>
      </c>
      <c r="I43" s="62">
        <v>60</v>
      </c>
      <c r="J43" s="61">
        <v>90</v>
      </c>
      <c r="K43" s="16">
        <v>90</v>
      </c>
      <c r="L43" s="16">
        <v>90</v>
      </c>
      <c r="M43" s="62">
        <v>90</v>
      </c>
      <c r="P43" s="61">
        <v>60</v>
      </c>
      <c r="Q43" s="16">
        <v>60</v>
      </c>
      <c r="R43" s="16">
        <v>60</v>
      </c>
      <c r="S43" s="62">
        <v>60</v>
      </c>
      <c r="T43" s="61">
        <v>90</v>
      </c>
      <c r="U43" s="16">
        <v>90</v>
      </c>
      <c r="V43" s="16">
        <v>90</v>
      </c>
      <c r="W43" s="62">
        <v>90</v>
      </c>
    </row>
    <row r="44" spans="1:23">
      <c r="A44" t="str">
        <f t="shared" si="0"/>
        <v>SFm2003CZ021</v>
      </c>
      <c r="B44" s="56" t="s">
        <v>27</v>
      </c>
      <c r="C44" s="50">
        <v>2003</v>
      </c>
      <c r="D44" s="50" t="s">
        <v>30</v>
      </c>
      <c r="E44" s="57">
        <v>1</v>
      </c>
      <c r="F44" s="25">
        <v>60</v>
      </c>
      <c r="G44" s="22">
        <v>60</v>
      </c>
      <c r="H44" s="22">
        <v>60</v>
      </c>
      <c r="I44" s="2">
        <v>60</v>
      </c>
      <c r="J44" s="25">
        <v>83</v>
      </c>
      <c r="K44" s="22">
        <v>76</v>
      </c>
      <c r="L44" s="22">
        <v>76</v>
      </c>
      <c r="M44" s="2">
        <v>83</v>
      </c>
      <c r="P44" s="25">
        <v>60</v>
      </c>
      <c r="Q44" s="22">
        <v>60</v>
      </c>
      <c r="R44" s="22">
        <v>60</v>
      </c>
      <c r="S44" s="2">
        <v>60</v>
      </c>
      <c r="T44" s="25">
        <v>83</v>
      </c>
      <c r="U44" s="22">
        <v>76</v>
      </c>
      <c r="V44" s="22">
        <v>76</v>
      </c>
      <c r="W44" s="2">
        <v>83</v>
      </c>
    </row>
    <row r="45" spans="1:23">
      <c r="A45" t="str">
        <f t="shared" si="0"/>
        <v>SFm2003CZ022</v>
      </c>
      <c r="B45" s="56" t="s">
        <v>27</v>
      </c>
      <c r="C45" s="50">
        <v>2003</v>
      </c>
      <c r="D45" s="50" t="s">
        <v>30</v>
      </c>
      <c r="E45" s="57">
        <v>2</v>
      </c>
      <c r="F45" s="25">
        <v>70</v>
      </c>
      <c r="G45" s="22">
        <v>65</v>
      </c>
      <c r="H45" s="22">
        <v>65</v>
      </c>
      <c r="I45" s="2">
        <v>70</v>
      </c>
      <c r="J45" s="25">
        <v>78</v>
      </c>
      <c r="K45" s="22">
        <v>78</v>
      </c>
      <c r="L45" s="22">
        <v>78</v>
      </c>
      <c r="M45" s="2">
        <v>78</v>
      </c>
      <c r="P45" s="25">
        <v>70</v>
      </c>
      <c r="Q45" s="22">
        <v>65</v>
      </c>
      <c r="R45" s="22">
        <v>65</v>
      </c>
      <c r="S45" s="2">
        <v>70</v>
      </c>
      <c r="T45" s="25">
        <v>78</v>
      </c>
      <c r="U45" s="22">
        <v>78</v>
      </c>
      <c r="V45" s="22">
        <v>78</v>
      </c>
      <c r="W45" s="2">
        <v>78</v>
      </c>
    </row>
    <row r="46" spans="1:23">
      <c r="A46" t="str">
        <f t="shared" si="0"/>
        <v>SFm2003CZ023</v>
      </c>
      <c r="B46" s="56" t="s">
        <v>27</v>
      </c>
      <c r="C46" s="50">
        <v>2003</v>
      </c>
      <c r="D46" s="50" t="s">
        <v>30</v>
      </c>
      <c r="E46" s="57">
        <v>3</v>
      </c>
      <c r="F46" s="25">
        <v>65</v>
      </c>
      <c r="G46" s="22">
        <v>65</v>
      </c>
      <c r="H46" s="22">
        <v>65</v>
      </c>
      <c r="I46" s="2">
        <v>65</v>
      </c>
      <c r="J46" s="25">
        <v>80</v>
      </c>
      <c r="K46" s="22">
        <v>80</v>
      </c>
      <c r="L46" s="22">
        <v>80</v>
      </c>
      <c r="M46" s="2">
        <v>80</v>
      </c>
      <c r="P46" s="25">
        <v>65</v>
      </c>
      <c r="Q46" s="22">
        <v>65</v>
      </c>
      <c r="R46" s="22">
        <v>65</v>
      </c>
      <c r="S46" s="2">
        <v>65</v>
      </c>
      <c r="T46" s="25">
        <v>80</v>
      </c>
      <c r="U46" s="22">
        <v>80</v>
      </c>
      <c r="V46" s="22">
        <v>80</v>
      </c>
      <c r="W46" s="2">
        <v>80</v>
      </c>
    </row>
    <row r="47" spans="1:23">
      <c r="A47" t="str">
        <f t="shared" si="0"/>
        <v>SFm2003CZ024</v>
      </c>
      <c r="B47" s="56" t="s">
        <v>27</v>
      </c>
      <c r="C47" s="50">
        <v>2003</v>
      </c>
      <c r="D47" s="50" t="s">
        <v>30</v>
      </c>
      <c r="E47" s="57">
        <v>4</v>
      </c>
      <c r="F47" s="25">
        <v>65</v>
      </c>
      <c r="G47" s="22">
        <v>68</v>
      </c>
      <c r="H47" s="22">
        <v>68</v>
      </c>
      <c r="I47" s="2">
        <v>65</v>
      </c>
      <c r="J47" s="25">
        <v>76</v>
      </c>
      <c r="K47" s="22">
        <v>83</v>
      </c>
      <c r="L47" s="22">
        <v>83</v>
      </c>
      <c r="M47" s="2">
        <v>76</v>
      </c>
      <c r="P47" s="25">
        <v>65</v>
      </c>
      <c r="Q47" s="22">
        <v>68</v>
      </c>
      <c r="R47" s="22">
        <v>68</v>
      </c>
      <c r="S47" s="2">
        <v>65</v>
      </c>
      <c r="T47" s="25">
        <v>76</v>
      </c>
      <c r="U47" s="22">
        <v>83</v>
      </c>
      <c r="V47" s="22">
        <v>83</v>
      </c>
      <c r="W47" s="2">
        <v>76</v>
      </c>
    </row>
    <row r="48" spans="1:23">
      <c r="A48" t="str">
        <f t="shared" si="0"/>
        <v>SFm2003CZ025</v>
      </c>
      <c r="B48" s="59" t="s">
        <v>27</v>
      </c>
      <c r="C48" s="6">
        <v>2003</v>
      </c>
      <c r="D48" s="6" t="s">
        <v>30</v>
      </c>
      <c r="E48" s="60">
        <v>5</v>
      </c>
      <c r="F48" s="61">
        <v>55</v>
      </c>
      <c r="G48" s="16">
        <v>55</v>
      </c>
      <c r="H48" s="16">
        <v>55</v>
      </c>
      <c r="I48" s="62">
        <v>55</v>
      </c>
      <c r="J48" s="61">
        <v>80</v>
      </c>
      <c r="K48" s="16">
        <v>83</v>
      </c>
      <c r="L48" s="16">
        <v>83</v>
      </c>
      <c r="M48" s="62">
        <v>80</v>
      </c>
      <c r="P48" s="61">
        <v>55</v>
      </c>
      <c r="Q48" s="16">
        <v>55</v>
      </c>
      <c r="R48" s="16">
        <v>55</v>
      </c>
      <c r="S48" s="62">
        <v>55</v>
      </c>
      <c r="T48" s="61">
        <v>80</v>
      </c>
      <c r="U48" s="16">
        <v>83</v>
      </c>
      <c r="V48" s="16">
        <v>83</v>
      </c>
      <c r="W48" s="62">
        <v>80</v>
      </c>
    </row>
    <row r="49" spans="1:23">
      <c r="A49" t="str">
        <f t="shared" si="0"/>
        <v>SFm2007CZ021</v>
      </c>
      <c r="B49" s="56" t="s">
        <v>27</v>
      </c>
      <c r="C49" s="50">
        <v>2007</v>
      </c>
      <c r="D49" s="50" t="s">
        <v>30</v>
      </c>
      <c r="E49" s="57">
        <v>1</v>
      </c>
      <c r="F49" s="25">
        <v>65</v>
      </c>
      <c r="G49" s="22">
        <v>68</v>
      </c>
      <c r="H49" s="22">
        <v>68</v>
      </c>
      <c r="I49" s="2">
        <v>65</v>
      </c>
      <c r="J49" s="25">
        <v>74</v>
      </c>
      <c r="K49" s="22">
        <v>74</v>
      </c>
      <c r="L49" s="22">
        <v>74</v>
      </c>
      <c r="M49" s="2">
        <v>74</v>
      </c>
      <c r="P49" s="25">
        <v>65</v>
      </c>
      <c r="Q49" s="22">
        <v>68</v>
      </c>
      <c r="R49" s="22">
        <v>68</v>
      </c>
      <c r="S49" s="2">
        <v>65</v>
      </c>
      <c r="T49" s="25">
        <v>74</v>
      </c>
      <c r="U49" s="22">
        <v>74</v>
      </c>
      <c r="V49" s="22">
        <v>74</v>
      </c>
      <c r="W49" s="2">
        <v>74</v>
      </c>
    </row>
    <row r="50" spans="1:23">
      <c r="A50" t="str">
        <f t="shared" si="0"/>
        <v>SFm2007CZ022</v>
      </c>
      <c r="B50" s="56" t="s">
        <v>27</v>
      </c>
      <c r="C50" s="50">
        <v>2007</v>
      </c>
      <c r="D50" s="50" t="s">
        <v>30</v>
      </c>
      <c r="E50" s="57">
        <v>2</v>
      </c>
      <c r="F50" s="25">
        <v>68</v>
      </c>
      <c r="G50" s="22">
        <v>65</v>
      </c>
      <c r="H50" s="22">
        <v>65</v>
      </c>
      <c r="I50" s="2">
        <v>68</v>
      </c>
      <c r="J50" s="25">
        <v>83</v>
      </c>
      <c r="K50" s="22">
        <v>76</v>
      </c>
      <c r="L50" s="22">
        <v>76</v>
      </c>
      <c r="M50" s="2">
        <v>83</v>
      </c>
      <c r="P50" s="25">
        <v>68</v>
      </c>
      <c r="Q50" s="22">
        <v>65</v>
      </c>
      <c r="R50" s="22">
        <v>65</v>
      </c>
      <c r="S50" s="2">
        <v>68</v>
      </c>
      <c r="T50" s="25">
        <v>83</v>
      </c>
      <c r="U50" s="22">
        <v>76</v>
      </c>
      <c r="V50" s="22">
        <v>76</v>
      </c>
      <c r="W50" s="2">
        <v>83</v>
      </c>
    </row>
    <row r="51" spans="1:23">
      <c r="A51" t="str">
        <f t="shared" si="0"/>
        <v>SFm2007CZ023</v>
      </c>
      <c r="B51" s="56" t="s">
        <v>27</v>
      </c>
      <c r="C51" s="50">
        <v>2007</v>
      </c>
      <c r="D51" s="50" t="s">
        <v>30</v>
      </c>
      <c r="E51" s="57">
        <v>3</v>
      </c>
      <c r="F51" s="25">
        <v>65</v>
      </c>
      <c r="G51" s="22">
        <v>65</v>
      </c>
      <c r="H51" s="22">
        <v>65</v>
      </c>
      <c r="I51" s="2">
        <v>65</v>
      </c>
      <c r="J51" s="25">
        <v>78</v>
      </c>
      <c r="K51" s="22">
        <v>78</v>
      </c>
      <c r="L51" s="22">
        <v>78</v>
      </c>
      <c r="M51" s="2">
        <v>78</v>
      </c>
      <c r="P51" s="25">
        <v>65</v>
      </c>
      <c r="Q51" s="22">
        <v>65</v>
      </c>
      <c r="R51" s="22">
        <v>65</v>
      </c>
      <c r="S51" s="2">
        <v>65</v>
      </c>
      <c r="T51" s="25">
        <v>78</v>
      </c>
      <c r="U51" s="22">
        <v>78</v>
      </c>
      <c r="V51" s="22">
        <v>78</v>
      </c>
      <c r="W51" s="2">
        <v>78</v>
      </c>
    </row>
    <row r="52" spans="1:23">
      <c r="A52" t="str">
        <f t="shared" si="0"/>
        <v>SFm2007CZ024</v>
      </c>
      <c r="B52" s="56" t="s">
        <v>27</v>
      </c>
      <c r="C52" s="50">
        <v>2007</v>
      </c>
      <c r="D52" s="50" t="s">
        <v>30</v>
      </c>
      <c r="E52" s="57">
        <v>4</v>
      </c>
      <c r="F52" s="25">
        <v>65</v>
      </c>
      <c r="G52" s="22">
        <v>65</v>
      </c>
      <c r="H52" s="22">
        <v>65</v>
      </c>
      <c r="I52" s="2">
        <v>65</v>
      </c>
      <c r="J52" s="25">
        <v>83</v>
      </c>
      <c r="K52" s="22">
        <v>80</v>
      </c>
      <c r="L52" s="22">
        <v>80</v>
      </c>
      <c r="M52" s="2">
        <v>83</v>
      </c>
      <c r="P52" s="25">
        <v>65</v>
      </c>
      <c r="Q52" s="22">
        <v>65</v>
      </c>
      <c r="R52" s="22">
        <v>65</v>
      </c>
      <c r="S52" s="2">
        <v>65</v>
      </c>
      <c r="T52" s="25">
        <v>83</v>
      </c>
      <c r="U52" s="22">
        <v>80</v>
      </c>
      <c r="V52" s="22">
        <v>80</v>
      </c>
      <c r="W52" s="2">
        <v>83</v>
      </c>
    </row>
    <row r="53" spans="1:23">
      <c r="A53" t="str">
        <f t="shared" si="0"/>
        <v>SFm2007CZ025</v>
      </c>
      <c r="B53" s="59" t="s">
        <v>27</v>
      </c>
      <c r="C53" s="6">
        <v>2007</v>
      </c>
      <c r="D53" s="6" t="s">
        <v>30</v>
      </c>
      <c r="E53" s="60">
        <v>5</v>
      </c>
      <c r="F53" s="61">
        <v>65</v>
      </c>
      <c r="G53" s="16">
        <v>68</v>
      </c>
      <c r="H53" s="16">
        <v>68</v>
      </c>
      <c r="I53" s="62">
        <v>65</v>
      </c>
      <c r="J53" s="61">
        <v>80</v>
      </c>
      <c r="K53" s="16">
        <v>80</v>
      </c>
      <c r="L53" s="16">
        <v>80</v>
      </c>
      <c r="M53" s="62">
        <v>80</v>
      </c>
      <c r="P53" s="61">
        <v>65</v>
      </c>
      <c r="Q53" s="16">
        <v>68</v>
      </c>
      <c r="R53" s="16">
        <v>68</v>
      </c>
      <c r="S53" s="62">
        <v>65</v>
      </c>
      <c r="T53" s="61">
        <v>80</v>
      </c>
      <c r="U53" s="16">
        <v>80</v>
      </c>
      <c r="V53" s="16">
        <v>80</v>
      </c>
      <c r="W53" s="62">
        <v>80</v>
      </c>
    </row>
    <row r="54" spans="1:23">
      <c r="A54" t="str">
        <f t="shared" si="0"/>
        <v>SFm1975CZ031</v>
      </c>
      <c r="B54" s="56" t="s">
        <v>27</v>
      </c>
      <c r="C54" s="50">
        <v>1975</v>
      </c>
      <c r="D54" s="50" t="s">
        <v>31</v>
      </c>
      <c r="E54" s="57">
        <v>1</v>
      </c>
      <c r="F54" s="25">
        <v>68</v>
      </c>
      <c r="G54" s="22">
        <v>68</v>
      </c>
      <c r="H54" s="22">
        <v>68</v>
      </c>
      <c r="I54" s="2">
        <v>68</v>
      </c>
      <c r="J54" s="25">
        <v>80</v>
      </c>
      <c r="K54" s="22">
        <v>75</v>
      </c>
      <c r="L54" s="22">
        <v>75</v>
      </c>
      <c r="M54" s="2">
        <v>80</v>
      </c>
      <c r="P54" s="25">
        <v>68</v>
      </c>
      <c r="Q54" s="22">
        <v>68</v>
      </c>
      <c r="R54" s="22">
        <v>68</v>
      </c>
      <c r="S54" s="2">
        <v>68</v>
      </c>
      <c r="T54" s="25">
        <v>80</v>
      </c>
      <c r="U54" s="22">
        <v>75</v>
      </c>
      <c r="V54" s="22">
        <v>75</v>
      </c>
      <c r="W54" s="2">
        <v>80</v>
      </c>
    </row>
    <row r="55" spans="1:23">
      <c r="A55" t="str">
        <f t="shared" si="0"/>
        <v>SFm1975CZ032</v>
      </c>
      <c r="B55" s="56" t="s">
        <v>27</v>
      </c>
      <c r="C55" s="50">
        <v>1975</v>
      </c>
      <c r="D55" s="50" t="s">
        <v>31</v>
      </c>
      <c r="E55" s="57">
        <v>2</v>
      </c>
      <c r="F55" s="25">
        <v>60</v>
      </c>
      <c r="G55" s="22">
        <v>60</v>
      </c>
      <c r="H55" s="22">
        <v>60</v>
      </c>
      <c r="I55" s="2">
        <v>60</v>
      </c>
      <c r="J55" s="25">
        <v>77</v>
      </c>
      <c r="K55" s="22">
        <v>77</v>
      </c>
      <c r="L55" s="22">
        <v>77</v>
      </c>
      <c r="M55" s="2">
        <v>77</v>
      </c>
      <c r="P55" s="25">
        <v>60</v>
      </c>
      <c r="Q55" s="22">
        <v>60</v>
      </c>
      <c r="R55" s="22">
        <v>60</v>
      </c>
      <c r="S55" s="2">
        <v>60</v>
      </c>
      <c r="T55" s="25">
        <v>77</v>
      </c>
      <c r="U55" s="22">
        <v>77</v>
      </c>
      <c r="V55" s="22">
        <v>77</v>
      </c>
      <c r="W55" s="2">
        <v>77</v>
      </c>
    </row>
    <row r="56" spans="1:23">
      <c r="A56" t="str">
        <f t="shared" si="0"/>
        <v>SFm1975CZ033</v>
      </c>
      <c r="B56" s="56" t="s">
        <v>27</v>
      </c>
      <c r="C56" s="50">
        <v>1975</v>
      </c>
      <c r="D56" s="50" t="s">
        <v>31</v>
      </c>
      <c r="E56" s="57">
        <v>3</v>
      </c>
      <c r="F56" s="25">
        <v>65</v>
      </c>
      <c r="G56" s="22">
        <v>65</v>
      </c>
      <c r="H56" s="22">
        <v>65</v>
      </c>
      <c r="I56" s="2">
        <v>65</v>
      </c>
      <c r="J56" s="25">
        <v>80</v>
      </c>
      <c r="K56" s="22">
        <v>78</v>
      </c>
      <c r="L56" s="22">
        <v>78</v>
      </c>
      <c r="M56" s="2">
        <v>80</v>
      </c>
      <c r="P56" s="25">
        <v>65</v>
      </c>
      <c r="Q56" s="22">
        <v>65</v>
      </c>
      <c r="R56" s="22">
        <v>65</v>
      </c>
      <c r="S56" s="2">
        <v>65</v>
      </c>
      <c r="T56" s="25">
        <v>80</v>
      </c>
      <c r="U56" s="22">
        <v>78</v>
      </c>
      <c r="V56" s="22">
        <v>78</v>
      </c>
      <c r="W56" s="2">
        <v>80</v>
      </c>
    </row>
    <row r="57" spans="1:23">
      <c r="A57" t="str">
        <f t="shared" si="0"/>
        <v>SFm1975CZ034</v>
      </c>
      <c r="B57" s="56" t="s">
        <v>27</v>
      </c>
      <c r="C57" s="50">
        <v>1975</v>
      </c>
      <c r="D57" s="50" t="s">
        <v>31</v>
      </c>
      <c r="E57" s="57">
        <v>4</v>
      </c>
      <c r="F57" s="25">
        <v>68</v>
      </c>
      <c r="G57" s="22">
        <v>63</v>
      </c>
      <c r="H57" s="22">
        <v>63</v>
      </c>
      <c r="I57" s="2">
        <v>68</v>
      </c>
      <c r="J57" s="25">
        <v>78</v>
      </c>
      <c r="K57" s="22">
        <v>75</v>
      </c>
      <c r="L57" s="22">
        <v>75</v>
      </c>
      <c r="M57" s="2">
        <v>78</v>
      </c>
      <c r="P57" s="25">
        <v>68</v>
      </c>
      <c r="Q57" s="22">
        <v>65</v>
      </c>
      <c r="R57" s="22">
        <v>65</v>
      </c>
      <c r="S57" s="2">
        <v>68</v>
      </c>
      <c r="T57" s="25">
        <v>78</v>
      </c>
      <c r="U57" s="22">
        <v>78</v>
      </c>
      <c r="V57" s="22">
        <v>78</v>
      </c>
      <c r="W57" s="2">
        <v>78</v>
      </c>
    </row>
    <row r="58" spans="1:23">
      <c r="A58" t="str">
        <f t="shared" si="0"/>
        <v>SFm1975CZ035</v>
      </c>
      <c r="B58" s="59" t="s">
        <v>27</v>
      </c>
      <c r="C58" s="6">
        <v>1975</v>
      </c>
      <c r="D58" s="6" t="s">
        <v>31</v>
      </c>
      <c r="E58" s="60">
        <v>5</v>
      </c>
      <c r="F58" s="61">
        <v>64</v>
      </c>
      <c r="G58" s="16">
        <v>68</v>
      </c>
      <c r="H58" s="16">
        <v>68</v>
      </c>
      <c r="I58" s="62">
        <v>64</v>
      </c>
      <c r="J58" s="61">
        <v>76</v>
      </c>
      <c r="K58" s="16">
        <v>76</v>
      </c>
      <c r="L58" s="16">
        <v>76</v>
      </c>
      <c r="M58" s="62">
        <v>76</v>
      </c>
      <c r="P58" s="61">
        <v>65</v>
      </c>
      <c r="Q58" s="16">
        <v>68</v>
      </c>
      <c r="R58" s="16">
        <v>68</v>
      </c>
      <c r="S58" s="62">
        <v>65</v>
      </c>
      <c r="T58" s="61">
        <v>76</v>
      </c>
      <c r="U58" s="16">
        <v>80</v>
      </c>
      <c r="V58" s="16">
        <v>80</v>
      </c>
      <c r="W58" s="62">
        <v>76</v>
      </c>
    </row>
    <row r="59" spans="1:23">
      <c r="A59" t="str">
        <f t="shared" si="0"/>
        <v>SFm1985CZ031</v>
      </c>
      <c r="B59" s="56" t="s">
        <v>27</v>
      </c>
      <c r="C59" s="50">
        <v>1985</v>
      </c>
      <c r="D59" s="50" t="s">
        <v>31</v>
      </c>
      <c r="E59" s="57">
        <v>1</v>
      </c>
      <c r="F59" s="25">
        <v>70</v>
      </c>
      <c r="G59" s="22">
        <v>70</v>
      </c>
      <c r="H59" s="22">
        <v>70</v>
      </c>
      <c r="I59" s="2">
        <v>70</v>
      </c>
      <c r="J59" s="25">
        <v>74</v>
      </c>
      <c r="K59" s="22">
        <v>74</v>
      </c>
      <c r="L59" s="22">
        <v>74</v>
      </c>
      <c r="M59" s="2">
        <v>74</v>
      </c>
      <c r="P59" s="25">
        <v>70</v>
      </c>
      <c r="Q59" s="22">
        <v>70</v>
      </c>
      <c r="R59" s="22">
        <v>70</v>
      </c>
      <c r="S59" s="2">
        <v>70</v>
      </c>
      <c r="T59" s="25">
        <v>74</v>
      </c>
      <c r="U59" s="22">
        <v>74</v>
      </c>
      <c r="V59" s="22">
        <v>74</v>
      </c>
      <c r="W59" s="2">
        <v>74</v>
      </c>
    </row>
    <row r="60" spans="1:23">
      <c r="A60" t="str">
        <f t="shared" si="0"/>
        <v>SFm1985CZ032</v>
      </c>
      <c r="B60" s="56" t="s">
        <v>27</v>
      </c>
      <c r="C60" s="50">
        <v>1985</v>
      </c>
      <c r="D60" s="50" t="s">
        <v>31</v>
      </c>
      <c r="E60" s="57">
        <v>2</v>
      </c>
      <c r="F60" s="25">
        <v>68</v>
      </c>
      <c r="G60" s="22">
        <v>65</v>
      </c>
      <c r="H60" s="22">
        <v>65</v>
      </c>
      <c r="I60" s="2">
        <v>68</v>
      </c>
      <c r="J60" s="25">
        <v>83</v>
      </c>
      <c r="K60" s="22">
        <v>76</v>
      </c>
      <c r="L60" s="22">
        <v>76</v>
      </c>
      <c r="M60" s="2">
        <v>83</v>
      </c>
      <c r="P60" s="25">
        <v>68</v>
      </c>
      <c r="Q60" s="22">
        <v>65</v>
      </c>
      <c r="R60" s="22">
        <v>65</v>
      </c>
      <c r="S60" s="2">
        <v>68</v>
      </c>
      <c r="T60" s="25">
        <v>83</v>
      </c>
      <c r="U60" s="22">
        <v>76</v>
      </c>
      <c r="V60" s="22">
        <v>76</v>
      </c>
      <c r="W60" s="2">
        <v>83</v>
      </c>
    </row>
    <row r="61" spans="1:23">
      <c r="A61" t="str">
        <f t="shared" si="0"/>
        <v>SFm1985CZ033</v>
      </c>
      <c r="B61" s="56" t="s">
        <v>27</v>
      </c>
      <c r="C61" s="50">
        <v>1985</v>
      </c>
      <c r="D61" s="50" t="s">
        <v>31</v>
      </c>
      <c r="E61" s="57">
        <v>3</v>
      </c>
      <c r="F61" s="25">
        <v>65</v>
      </c>
      <c r="G61" s="22">
        <v>65</v>
      </c>
      <c r="H61" s="22">
        <v>65</v>
      </c>
      <c r="I61" s="2">
        <v>65</v>
      </c>
      <c r="J61" s="25">
        <v>78</v>
      </c>
      <c r="K61" s="22">
        <v>78</v>
      </c>
      <c r="L61" s="22">
        <v>78</v>
      </c>
      <c r="M61" s="2">
        <v>78</v>
      </c>
      <c r="P61" s="25">
        <v>65</v>
      </c>
      <c r="Q61" s="22">
        <v>65</v>
      </c>
      <c r="R61" s="22">
        <v>65</v>
      </c>
      <c r="S61" s="2">
        <v>65</v>
      </c>
      <c r="T61" s="25">
        <v>78</v>
      </c>
      <c r="U61" s="22">
        <v>78</v>
      </c>
      <c r="V61" s="22">
        <v>78</v>
      </c>
      <c r="W61" s="2">
        <v>78</v>
      </c>
    </row>
    <row r="62" spans="1:23">
      <c r="A62" t="str">
        <f t="shared" si="0"/>
        <v>SFm1985CZ034</v>
      </c>
      <c r="B62" s="56" t="s">
        <v>27</v>
      </c>
      <c r="C62" s="50">
        <v>1985</v>
      </c>
      <c r="D62" s="50" t="s">
        <v>31</v>
      </c>
      <c r="E62" s="57">
        <v>4</v>
      </c>
      <c r="F62" s="25">
        <v>70</v>
      </c>
      <c r="G62" s="22">
        <v>65</v>
      </c>
      <c r="H62" s="22">
        <v>65</v>
      </c>
      <c r="I62" s="2">
        <v>70</v>
      </c>
      <c r="J62" s="25">
        <v>83</v>
      </c>
      <c r="K62" s="22">
        <v>80</v>
      </c>
      <c r="L62" s="22">
        <v>80</v>
      </c>
      <c r="M62" s="2">
        <v>83</v>
      </c>
      <c r="P62" s="25">
        <v>70</v>
      </c>
      <c r="Q62" s="22">
        <v>65</v>
      </c>
      <c r="R62" s="22">
        <v>65</v>
      </c>
      <c r="S62" s="2">
        <v>70</v>
      </c>
      <c r="T62" s="25">
        <v>83</v>
      </c>
      <c r="U62" s="22">
        <v>80</v>
      </c>
      <c r="V62" s="22">
        <v>80</v>
      </c>
      <c r="W62" s="2">
        <v>83</v>
      </c>
    </row>
    <row r="63" spans="1:23">
      <c r="A63" t="str">
        <f t="shared" si="0"/>
        <v>SFm1985CZ035</v>
      </c>
      <c r="B63" s="59" t="s">
        <v>27</v>
      </c>
      <c r="C63" s="6">
        <v>1985</v>
      </c>
      <c r="D63" s="6" t="s">
        <v>31</v>
      </c>
      <c r="E63" s="60">
        <v>5</v>
      </c>
      <c r="F63" s="61">
        <v>68</v>
      </c>
      <c r="G63" s="16">
        <v>68</v>
      </c>
      <c r="H63" s="16">
        <v>68</v>
      </c>
      <c r="I63" s="62">
        <v>68</v>
      </c>
      <c r="J63" s="61">
        <v>80</v>
      </c>
      <c r="K63" s="16">
        <v>80</v>
      </c>
      <c r="L63" s="16">
        <v>80</v>
      </c>
      <c r="M63" s="62">
        <v>80</v>
      </c>
      <c r="P63" s="61">
        <v>68</v>
      </c>
      <c r="Q63" s="16">
        <v>68</v>
      </c>
      <c r="R63" s="16">
        <v>68</v>
      </c>
      <c r="S63" s="62">
        <v>68</v>
      </c>
      <c r="T63" s="61">
        <v>80</v>
      </c>
      <c r="U63" s="16">
        <v>80</v>
      </c>
      <c r="V63" s="16">
        <v>80</v>
      </c>
      <c r="W63" s="62">
        <v>80</v>
      </c>
    </row>
    <row r="64" spans="1:23">
      <c r="A64" t="str">
        <f t="shared" si="0"/>
        <v>SFm1996CZ031</v>
      </c>
      <c r="B64" s="56" t="s">
        <v>27</v>
      </c>
      <c r="C64" s="50">
        <v>1996</v>
      </c>
      <c r="D64" s="50" t="s">
        <v>31</v>
      </c>
      <c r="E64" s="57">
        <v>1</v>
      </c>
      <c r="F64" s="25">
        <v>68</v>
      </c>
      <c r="G64" s="22">
        <v>65</v>
      </c>
      <c r="H64" s="22">
        <v>65</v>
      </c>
      <c r="I64" s="2">
        <v>68</v>
      </c>
      <c r="J64" s="25">
        <v>80</v>
      </c>
      <c r="K64" s="22">
        <v>76</v>
      </c>
      <c r="L64" s="22">
        <v>76</v>
      </c>
      <c r="M64" s="2">
        <v>80</v>
      </c>
      <c r="P64" s="25">
        <v>68</v>
      </c>
      <c r="Q64" s="22">
        <v>65</v>
      </c>
      <c r="R64" s="22">
        <v>65</v>
      </c>
      <c r="S64" s="2">
        <v>68</v>
      </c>
      <c r="T64" s="25">
        <v>80</v>
      </c>
      <c r="U64" s="22">
        <v>76</v>
      </c>
      <c r="V64" s="22">
        <v>76</v>
      </c>
      <c r="W64" s="2">
        <v>80</v>
      </c>
    </row>
    <row r="65" spans="1:23">
      <c r="A65" t="str">
        <f t="shared" si="0"/>
        <v>SFm1996CZ032</v>
      </c>
      <c r="B65" s="56" t="s">
        <v>27</v>
      </c>
      <c r="C65" s="50">
        <v>1996</v>
      </c>
      <c r="D65" s="50" t="s">
        <v>31</v>
      </c>
      <c r="E65" s="57">
        <v>2</v>
      </c>
      <c r="F65" s="25">
        <v>70</v>
      </c>
      <c r="G65" s="22">
        <v>65</v>
      </c>
      <c r="H65" s="22">
        <v>65</v>
      </c>
      <c r="I65" s="2">
        <v>70</v>
      </c>
      <c r="J65" s="25">
        <v>77</v>
      </c>
      <c r="K65" s="22">
        <v>77</v>
      </c>
      <c r="L65" s="22">
        <v>77</v>
      </c>
      <c r="M65" s="2">
        <v>77</v>
      </c>
      <c r="P65" s="25">
        <v>70</v>
      </c>
      <c r="Q65" s="22">
        <v>65</v>
      </c>
      <c r="R65" s="22">
        <v>65</v>
      </c>
      <c r="S65" s="2">
        <v>70</v>
      </c>
      <c r="T65" s="25">
        <v>77</v>
      </c>
      <c r="U65" s="22">
        <v>77</v>
      </c>
      <c r="V65" s="22">
        <v>77</v>
      </c>
      <c r="W65" s="2">
        <v>77</v>
      </c>
    </row>
    <row r="66" spans="1:23">
      <c r="A66" t="str">
        <f t="shared" si="0"/>
        <v>SFm1996CZ033</v>
      </c>
      <c r="B66" s="56" t="s">
        <v>27</v>
      </c>
      <c r="C66" s="50">
        <v>1996</v>
      </c>
      <c r="D66" s="50" t="s">
        <v>31</v>
      </c>
      <c r="E66" s="57">
        <v>3</v>
      </c>
      <c r="F66" s="25">
        <v>65</v>
      </c>
      <c r="G66" s="22">
        <v>68</v>
      </c>
      <c r="H66" s="22">
        <v>68</v>
      </c>
      <c r="I66" s="2">
        <v>65</v>
      </c>
      <c r="J66" s="25">
        <v>80</v>
      </c>
      <c r="K66" s="22">
        <v>78</v>
      </c>
      <c r="L66" s="22">
        <v>78</v>
      </c>
      <c r="M66" s="2">
        <v>80</v>
      </c>
      <c r="P66" s="25">
        <v>65</v>
      </c>
      <c r="Q66" s="22">
        <v>68</v>
      </c>
      <c r="R66" s="22">
        <v>68</v>
      </c>
      <c r="S66" s="2">
        <v>65</v>
      </c>
      <c r="T66" s="25">
        <v>80</v>
      </c>
      <c r="U66" s="22">
        <v>78</v>
      </c>
      <c r="V66" s="22">
        <v>78</v>
      </c>
      <c r="W66" s="2">
        <v>80</v>
      </c>
    </row>
    <row r="67" spans="1:23">
      <c r="A67" t="str">
        <f t="shared" si="0"/>
        <v>SFm1996CZ034</v>
      </c>
      <c r="B67" s="56" t="s">
        <v>27</v>
      </c>
      <c r="C67" s="50">
        <v>1996</v>
      </c>
      <c r="D67" s="50" t="s">
        <v>31</v>
      </c>
      <c r="E67" s="57">
        <v>4</v>
      </c>
      <c r="F67" s="25">
        <v>68</v>
      </c>
      <c r="G67" s="22">
        <v>68</v>
      </c>
      <c r="H67" s="22">
        <v>68</v>
      </c>
      <c r="I67" s="2">
        <v>68</v>
      </c>
      <c r="J67" s="25">
        <v>78</v>
      </c>
      <c r="K67" s="22">
        <v>78</v>
      </c>
      <c r="L67" s="22">
        <v>78</v>
      </c>
      <c r="M67" s="2">
        <v>78</v>
      </c>
      <c r="P67" s="25">
        <v>68</v>
      </c>
      <c r="Q67" s="22">
        <v>68</v>
      </c>
      <c r="R67" s="22">
        <v>68</v>
      </c>
      <c r="S67" s="2">
        <v>68</v>
      </c>
      <c r="T67" s="25">
        <v>78</v>
      </c>
      <c r="U67" s="22">
        <v>78</v>
      </c>
      <c r="V67" s="22">
        <v>78</v>
      </c>
      <c r="W67" s="2">
        <v>78</v>
      </c>
    </row>
    <row r="68" spans="1:23">
      <c r="A68" t="str">
        <f t="shared" si="0"/>
        <v>SFm1996CZ035</v>
      </c>
      <c r="B68" s="59" t="s">
        <v>27</v>
      </c>
      <c r="C68" s="6">
        <v>1996</v>
      </c>
      <c r="D68" s="6" t="s">
        <v>31</v>
      </c>
      <c r="E68" s="60">
        <v>5</v>
      </c>
      <c r="F68" s="61">
        <v>65</v>
      </c>
      <c r="G68" s="16">
        <v>65</v>
      </c>
      <c r="H68" s="16">
        <v>65</v>
      </c>
      <c r="I68" s="62">
        <v>65</v>
      </c>
      <c r="J68" s="61">
        <v>76</v>
      </c>
      <c r="K68" s="16">
        <v>80</v>
      </c>
      <c r="L68" s="16">
        <v>80</v>
      </c>
      <c r="M68" s="62">
        <v>76</v>
      </c>
      <c r="P68" s="61">
        <v>65</v>
      </c>
      <c r="Q68" s="16">
        <v>65</v>
      </c>
      <c r="R68" s="16">
        <v>65</v>
      </c>
      <c r="S68" s="62">
        <v>65</v>
      </c>
      <c r="T68" s="61">
        <v>76</v>
      </c>
      <c r="U68" s="16">
        <v>80</v>
      </c>
      <c r="V68" s="16">
        <v>80</v>
      </c>
      <c r="W68" s="62">
        <v>76</v>
      </c>
    </row>
    <row r="69" spans="1:23">
      <c r="A69" t="str">
        <f t="shared" ref="A69:A132" si="1">B69&amp;C69&amp;D69&amp;E69</f>
        <v>SFm2003CZ031</v>
      </c>
      <c r="B69" s="56" t="s">
        <v>27</v>
      </c>
      <c r="C69" s="50">
        <v>2003</v>
      </c>
      <c r="D69" s="50" t="s">
        <v>31</v>
      </c>
      <c r="E69" s="57">
        <v>1</v>
      </c>
      <c r="F69" s="25">
        <v>70</v>
      </c>
      <c r="G69" s="22">
        <v>65</v>
      </c>
      <c r="H69" s="22">
        <v>65</v>
      </c>
      <c r="I69" s="2">
        <v>70</v>
      </c>
      <c r="J69" s="25">
        <v>83</v>
      </c>
      <c r="K69" s="22">
        <v>76</v>
      </c>
      <c r="L69" s="22">
        <v>76</v>
      </c>
      <c r="M69" s="2">
        <v>83</v>
      </c>
      <c r="P69" s="25">
        <v>63</v>
      </c>
      <c r="Q69" s="22">
        <v>63</v>
      </c>
      <c r="R69" s="22">
        <v>63</v>
      </c>
      <c r="S69" s="2">
        <v>63</v>
      </c>
      <c r="T69" s="25">
        <v>83</v>
      </c>
      <c r="U69" s="22">
        <v>76</v>
      </c>
      <c r="V69" s="22">
        <v>76</v>
      </c>
      <c r="W69" s="2">
        <v>83</v>
      </c>
    </row>
    <row r="70" spans="1:23">
      <c r="A70" t="str">
        <f t="shared" si="1"/>
        <v>SFm2003CZ032</v>
      </c>
      <c r="B70" s="56" t="s">
        <v>27</v>
      </c>
      <c r="C70" s="50">
        <v>2003</v>
      </c>
      <c r="D70" s="50" t="s">
        <v>31</v>
      </c>
      <c r="E70" s="57">
        <v>2</v>
      </c>
      <c r="F70" s="25">
        <v>63</v>
      </c>
      <c r="G70" s="22">
        <v>63</v>
      </c>
      <c r="H70" s="22">
        <v>63</v>
      </c>
      <c r="I70" s="2">
        <v>63</v>
      </c>
      <c r="J70" s="25">
        <v>78</v>
      </c>
      <c r="K70" s="22">
        <v>78</v>
      </c>
      <c r="L70" s="22">
        <v>78</v>
      </c>
      <c r="M70" s="2">
        <v>78</v>
      </c>
      <c r="P70" s="25">
        <v>70</v>
      </c>
      <c r="Q70" s="22">
        <v>65</v>
      </c>
      <c r="R70" s="22">
        <v>65</v>
      </c>
      <c r="S70" s="2">
        <v>70</v>
      </c>
      <c r="T70" s="25">
        <v>78</v>
      </c>
      <c r="U70" s="22">
        <v>78</v>
      </c>
      <c r="V70" s="22">
        <v>78</v>
      </c>
      <c r="W70" s="2">
        <v>78</v>
      </c>
    </row>
    <row r="71" spans="1:23">
      <c r="A71" t="str">
        <f t="shared" si="1"/>
        <v>SFm2003CZ033</v>
      </c>
      <c r="B71" s="56" t="s">
        <v>27</v>
      </c>
      <c r="C71" s="50">
        <v>2003</v>
      </c>
      <c r="D71" s="50" t="s">
        <v>31</v>
      </c>
      <c r="E71" s="57">
        <v>3</v>
      </c>
      <c r="F71" s="25">
        <v>68</v>
      </c>
      <c r="G71" s="22">
        <v>68</v>
      </c>
      <c r="H71" s="22">
        <v>68</v>
      </c>
      <c r="I71" s="2">
        <v>68</v>
      </c>
      <c r="J71" s="25">
        <v>83</v>
      </c>
      <c r="K71" s="22">
        <v>80</v>
      </c>
      <c r="L71" s="22">
        <v>80</v>
      </c>
      <c r="M71" s="2">
        <v>83</v>
      </c>
      <c r="P71" s="25">
        <v>68</v>
      </c>
      <c r="Q71" s="22">
        <v>68</v>
      </c>
      <c r="R71" s="22">
        <v>68</v>
      </c>
      <c r="S71" s="2">
        <v>68</v>
      </c>
      <c r="T71" s="25">
        <v>83</v>
      </c>
      <c r="U71" s="22">
        <v>80</v>
      </c>
      <c r="V71" s="22">
        <v>80</v>
      </c>
      <c r="W71" s="2">
        <v>83</v>
      </c>
    </row>
    <row r="72" spans="1:23">
      <c r="A72" t="str">
        <f t="shared" si="1"/>
        <v>SFm2003CZ034</v>
      </c>
      <c r="B72" s="56" t="s">
        <v>27</v>
      </c>
      <c r="C72" s="50">
        <v>2003</v>
      </c>
      <c r="D72" s="50" t="s">
        <v>31</v>
      </c>
      <c r="E72" s="57">
        <v>4</v>
      </c>
      <c r="F72" s="25">
        <v>68</v>
      </c>
      <c r="G72" s="22">
        <v>68</v>
      </c>
      <c r="H72" s="22">
        <v>68</v>
      </c>
      <c r="I72" s="2">
        <v>68</v>
      </c>
      <c r="J72" s="25">
        <v>80</v>
      </c>
      <c r="K72" s="22">
        <v>77</v>
      </c>
      <c r="L72" s="22">
        <v>77</v>
      </c>
      <c r="M72" s="2">
        <v>80</v>
      </c>
      <c r="P72" s="25">
        <v>68</v>
      </c>
      <c r="Q72" s="22">
        <v>68</v>
      </c>
      <c r="R72" s="22">
        <v>68</v>
      </c>
      <c r="S72" s="2">
        <v>68</v>
      </c>
      <c r="T72" s="25">
        <v>80</v>
      </c>
      <c r="U72" s="22">
        <v>77</v>
      </c>
      <c r="V72" s="22">
        <v>77</v>
      </c>
      <c r="W72" s="2">
        <v>80</v>
      </c>
    </row>
    <row r="73" spans="1:23">
      <c r="A73" t="str">
        <f t="shared" si="1"/>
        <v>SFm2003CZ035</v>
      </c>
      <c r="B73" s="59" t="s">
        <v>27</v>
      </c>
      <c r="C73" s="6">
        <v>2003</v>
      </c>
      <c r="D73" s="6" t="s">
        <v>31</v>
      </c>
      <c r="E73" s="60">
        <v>5</v>
      </c>
      <c r="F73" s="61">
        <v>67</v>
      </c>
      <c r="G73" s="16">
        <v>67</v>
      </c>
      <c r="H73" s="16">
        <v>67</v>
      </c>
      <c r="I73" s="62">
        <v>67</v>
      </c>
      <c r="J73" s="61">
        <v>76</v>
      </c>
      <c r="K73" s="16">
        <v>80</v>
      </c>
      <c r="L73" s="16">
        <v>80</v>
      </c>
      <c r="M73" s="62">
        <v>76</v>
      </c>
      <c r="P73" s="61">
        <v>67</v>
      </c>
      <c r="Q73" s="16">
        <v>67</v>
      </c>
      <c r="R73" s="16">
        <v>67</v>
      </c>
      <c r="S73" s="62">
        <v>67</v>
      </c>
      <c r="T73" s="61">
        <v>76</v>
      </c>
      <c r="U73" s="16">
        <v>80</v>
      </c>
      <c r="V73" s="16">
        <v>80</v>
      </c>
      <c r="W73" s="62">
        <v>76</v>
      </c>
    </row>
    <row r="74" spans="1:23">
      <c r="A74" t="str">
        <f t="shared" si="1"/>
        <v>SFm2007CZ031</v>
      </c>
      <c r="B74" s="56" t="s">
        <v>27</v>
      </c>
      <c r="C74" s="50">
        <v>2007</v>
      </c>
      <c r="D74" s="50" t="s">
        <v>31</v>
      </c>
      <c r="E74" s="57">
        <v>1</v>
      </c>
      <c r="F74" s="25">
        <v>60</v>
      </c>
      <c r="G74" s="22">
        <v>60</v>
      </c>
      <c r="H74" s="22">
        <v>60</v>
      </c>
      <c r="I74" s="2">
        <v>60</v>
      </c>
      <c r="J74" s="25">
        <v>74</v>
      </c>
      <c r="K74" s="22">
        <v>74</v>
      </c>
      <c r="L74" s="22">
        <v>74</v>
      </c>
      <c r="M74" s="2">
        <v>74</v>
      </c>
      <c r="P74" s="25">
        <v>60</v>
      </c>
      <c r="Q74" s="22">
        <v>60</v>
      </c>
      <c r="R74" s="22">
        <v>60</v>
      </c>
      <c r="S74" s="2">
        <v>60</v>
      </c>
      <c r="T74" s="25">
        <v>74</v>
      </c>
      <c r="U74" s="22">
        <v>74</v>
      </c>
      <c r="V74" s="22">
        <v>74</v>
      </c>
      <c r="W74" s="2">
        <v>74</v>
      </c>
    </row>
    <row r="75" spans="1:23">
      <c r="A75" t="str">
        <f t="shared" si="1"/>
        <v>SFm2007CZ032</v>
      </c>
      <c r="B75" s="56" t="s">
        <v>27</v>
      </c>
      <c r="C75" s="50">
        <v>2007</v>
      </c>
      <c r="D75" s="50" t="s">
        <v>31</v>
      </c>
      <c r="E75" s="57">
        <v>2</v>
      </c>
      <c r="F75" s="25">
        <v>68</v>
      </c>
      <c r="G75" s="22">
        <v>65</v>
      </c>
      <c r="H75" s="22">
        <v>65</v>
      </c>
      <c r="I75" s="2">
        <v>68</v>
      </c>
      <c r="J75" s="25">
        <v>83</v>
      </c>
      <c r="K75" s="22">
        <v>76</v>
      </c>
      <c r="L75" s="22">
        <v>76</v>
      </c>
      <c r="M75" s="2">
        <v>83</v>
      </c>
      <c r="P75" s="25">
        <v>68</v>
      </c>
      <c r="Q75" s="22">
        <v>65</v>
      </c>
      <c r="R75" s="22">
        <v>65</v>
      </c>
      <c r="S75" s="2">
        <v>68</v>
      </c>
      <c r="T75" s="25">
        <v>83</v>
      </c>
      <c r="U75" s="22">
        <v>76</v>
      </c>
      <c r="V75" s="22">
        <v>76</v>
      </c>
      <c r="W75" s="2">
        <v>83</v>
      </c>
    </row>
    <row r="76" spans="1:23">
      <c r="A76" t="str">
        <f t="shared" si="1"/>
        <v>SFm2007CZ033</v>
      </c>
      <c r="B76" s="56" t="s">
        <v>27</v>
      </c>
      <c r="C76" s="50">
        <v>2007</v>
      </c>
      <c r="D76" s="50" t="s">
        <v>31</v>
      </c>
      <c r="E76" s="57">
        <v>3</v>
      </c>
      <c r="F76" s="25">
        <v>65</v>
      </c>
      <c r="G76" s="22">
        <v>70</v>
      </c>
      <c r="H76" s="22">
        <v>70</v>
      </c>
      <c r="I76" s="2">
        <v>65</v>
      </c>
      <c r="J76" s="25">
        <v>77</v>
      </c>
      <c r="K76" s="22">
        <v>77</v>
      </c>
      <c r="L76" s="22">
        <v>77</v>
      </c>
      <c r="M76" s="2">
        <v>77</v>
      </c>
      <c r="P76" s="25">
        <v>65</v>
      </c>
      <c r="Q76" s="22">
        <v>70</v>
      </c>
      <c r="R76" s="22">
        <v>70</v>
      </c>
      <c r="S76" s="2">
        <v>65</v>
      </c>
      <c r="T76" s="25">
        <v>77</v>
      </c>
      <c r="U76" s="22">
        <v>77</v>
      </c>
      <c r="V76" s="22">
        <v>77</v>
      </c>
      <c r="W76" s="2">
        <v>77</v>
      </c>
    </row>
    <row r="77" spans="1:23">
      <c r="A77" t="str">
        <f t="shared" si="1"/>
        <v>SFm2007CZ034</v>
      </c>
      <c r="B77" s="56" t="s">
        <v>27</v>
      </c>
      <c r="C77" s="50">
        <v>2007</v>
      </c>
      <c r="D77" s="50" t="s">
        <v>31</v>
      </c>
      <c r="E77" s="57">
        <v>4</v>
      </c>
      <c r="F77" s="25">
        <v>68</v>
      </c>
      <c r="G77" s="22">
        <v>68</v>
      </c>
      <c r="H77" s="22">
        <v>68</v>
      </c>
      <c r="I77" s="2">
        <v>68</v>
      </c>
      <c r="J77" s="25">
        <v>80</v>
      </c>
      <c r="K77" s="22">
        <v>75</v>
      </c>
      <c r="L77" s="22">
        <v>75</v>
      </c>
      <c r="M77" s="2">
        <v>80</v>
      </c>
      <c r="P77" s="25">
        <v>68</v>
      </c>
      <c r="Q77" s="22">
        <v>68</v>
      </c>
      <c r="R77" s="22">
        <v>68</v>
      </c>
      <c r="S77" s="2">
        <v>68</v>
      </c>
      <c r="T77" s="25">
        <v>80</v>
      </c>
      <c r="U77" s="22">
        <v>75</v>
      </c>
      <c r="V77" s="22">
        <v>75</v>
      </c>
      <c r="W77" s="2">
        <v>80</v>
      </c>
    </row>
    <row r="78" spans="1:23">
      <c r="A78" t="str">
        <f t="shared" si="1"/>
        <v>SFm2007CZ035</v>
      </c>
      <c r="B78" s="59" t="s">
        <v>27</v>
      </c>
      <c r="C78" s="6">
        <v>2007</v>
      </c>
      <c r="D78" s="6" t="s">
        <v>31</v>
      </c>
      <c r="E78" s="60">
        <v>5</v>
      </c>
      <c r="F78" s="61">
        <v>65</v>
      </c>
      <c r="G78" s="16">
        <v>68</v>
      </c>
      <c r="H78" s="16">
        <v>68</v>
      </c>
      <c r="I78" s="62">
        <v>65</v>
      </c>
      <c r="J78" s="61">
        <v>75</v>
      </c>
      <c r="K78" s="16">
        <v>75</v>
      </c>
      <c r="L78" s="16">
        <v>75</v>
      </c>
      <c r="M78" s="62">
        <v>75</v>
      </c>
      <c r="P78" s="61">
        <v>65</v>
      </c>
      <c r="Q78" s="16">
        <v>68</v>
      </c>
      <c r="R78" s="16">
        <v>68</v>
      </c>
      <c r="S78" s="62">
        <v>65</v>
      </c>
      <c r="T78" s="61">
        <v>75</v>
      </c>
      <c r="U78" s="16">
        <v>75</v>
      </c>
      <c r="V78" s="16">
        <v>75</v>
      </c>
      <c r="W78" s="62">
        <v>75</v>
      </c>
    </row>
    <row r="79" spans="1:23">
      <c r="A79" t="str">
        <f t="shared" si="1"/>
        <v>SFm1975CZ041</v>
      </c>
      <c r="B79" s="56" t="s">
        <v>27</v>
      </c>
      <c r="C79" s="50">
        <v>1975</v>
      </c>
      <c r="D79" s="50" t="s">
        <v>32</v>
      </c>
      <c r="E79" s="57">
        <v>1</v>
      </c>
      <c r="F79" s="25">
        <v>60</v>
      </c>
      <c r="G79" s="22">
        <v>60</v>
      </c>
      <c r="H79" s="22">
        <v>60</v>
      </c>
      <c r="I79" s="2">
        <v>60</v>
      </c>
      <c r="J79" s="25">
        <v>78</v>
      </c>
      <c r="K79" s="22">
        <v>78</v>
      </c>
      <c r="L79" s="22">
        <v>78</v>
      </c>
      <c r="M79" s="2">
        <v>78</v>
      </c>
      <c r="P79" s="25">
        <v>60</v>
      </c>
      <c r="Q79" s="22">
        <v>60</v>
      </c>
      <c r="R79" s="22">
        <v>60</v>
      </c>
      <c r="S79" s="2">
        <v>60</v>
      </c>
      <c r="T79" s="25">
        <v>78</v>
      </c>
      <c r="U79" s="22">
        <v>78</v>
      </c>
      <c r="V79" s="22">
        <v>78</v>
      </c>
      <c r="W79" s="2">
        <v>78</v>
      </c>
    </row>
    <row r="80" spans="1:23">
      <c r="A80" t="str">
        <f t="shared" si="1"/>
        <v>SFm1975CZ042</v>
      </c>
      <c r="B80" s="56" t="s">
        <v>27</v>
      </c>
      <c r="C80" s="50">
        <v>1975</v>
      </c>
      <c r="D80" s="50" t="s">
        <v>32</v>
      </c>
      <c r="E80" s="57">
        <v>2</v>
      </c>
      <c r="F80" s="25">
        <v>65</v>
      </c>
      <c r="G80" s="22">
        <v>65</v>
      </c>
      <c r="H80" s="22">
        <v>65</v>
      </c>
      <c r="I80" s="2">
        <v>65</v>
      </c>
      <c r="J80" s="25">
        <v>83</v>
      </c>
      <c r="K80" s="22">
        <v>80</v>
      </c>
      <c r="L80" s="22">
        <v>80</v>
      </c>
      <c r="M80" s="2">
        <v>83</v>
      </c>
      <c r="P80" s="25">
        <v>65</v>
      </c>
      <c r="Q80" s="22">
        <v>65</v>
      </c>
      <c r="R80" s="22">
        <v>65</v>
      </c>
      <c r="S80" s="2">
        <v>65</v>
      </c>
      <c r="T80" s="25">
        <v>83</v>
      </c>
      <c r="U80" s="22">
        <v>80</v>
      </c>
      <c r="V80" s="22">
        <v>80</v>
      </c>
      <c r="W80" s="2">
        <v>83</v>
      </c>
    </row>
    <row r="81" spans="1:23">
      <c r="A81" t="str">
        <f t="shared" si="1"/>
        <v>SFm1975CZ043</v>
      </c>
      <c r="B81" s="56" t="s">
        <v>27</v>
      </c>
      <c r="C81" s="50">
        <v>1975</v>
      </c>
      <c r="D81" s="50" t="s">
        <v>32</v>
      </c>
      <c r="E81" s="57">
        <v>3</v>
      </c>
      <c r="F81" s="25">
        <v>65</v>
      </c>
      <c r="G81" s="22">
        <v>68</v>
      </c>
      <c r="H81" s="22">
        <v>68</v>
      </c>
      <c r="I81" s="2">
        <v>65</v>
      </c>
      <c r="J81" s="25">
        <v>80</v>
      </c>
      <c r="K81" s="22">
        <v>80</v>
      </c>
      <c r="L81" s="22">
        <v>80</v>
      </c>
      <c r="M81" s="2">
        <v>80</v>
      </c>
      <c r="P81" s="25">
        <v>65</v>
      </c>
      <c r="Q81" s="22">
        <v>68</v>
      </c>
      <c r="R81" s="22">
        <v>68</v>
      </c>
      <c r="S81" s="2">
        <v>65</v>
      </c>
      <c r="T81" s="25">
        <v>80</v>
      </c>
      <c r="U81" s="22">
        <v>80</v>
      </c>
      <c r="V81" s="22">
        <v>80</v>
      </c>
      <c r="W81" s="2">
        <v>80</v>
      </c>
    </row>
    <row r="82" spans="1:23">
      <c r="A82" t="str">
        <f t="shared" si="1"/>
        <v>SFm1975CZ044</v>
      </c>
      <c r="B82" s="56" t="s">
        <v>27</v>
      </c>
      <c r="C82" s="50">
        <v>1975</v>
      </c>
      <c r="D82" s="50" t="s">
        <v>32</v>
      </c>
      <c r="E82" s="57">
        <v>4</v>
      </c>
      <c r="F82" s="25">
        <v>65</v>
      </c>
      <c r="G82" s="22">
        <v>70</v>
      </c>
      <c r="H82" s="22">
        <v>70</v>
      </c>
      <c r="I82" s="2">
        <v>65</v>
      </c>
      <c r="J82" s="25">
        <v>76</v>
      </c>
      <c r="K82" s="22">
        <v>83</v>
      </c>
      <c r="L82" s="22">
        <v>83</v>
      </c>
      <c r="M82" s="2">
        <v>76</v>
      </c>
      <c r="P82" s="25">
        <v>65</v>
      </c>
      <c r="Q82" s="22">
        <v>70</v>
      </c>
      <c r="R82" s="22">
        <v>70</v>
      </c>
      <c r="S82" s="2">
        <v>65</v>
      </c>
      <c r="T82" s="25">
        <v>76</v>
      </c>
      <c r="U82" s="22">
        <v>83</v>
      </c>
      <c r="V82" s="22">
        <v>83</v>
      </c>
      <c r="W82" s="2">
        <v>76</v>
      </c>
    </row>
    <row r="83" spans="1:23">
      <c r="A83" t="str">
        <f t="shared" si="1"/>
        <v>SFm1975CZ045</v>
      </c>
      <c r="B83" s="59" t="s">
        <v>27</v>
      </c>
      <c r="C83" s="6">
        <v>1975</v>
      </c>
      <c r="D83" s="6" t="s">
        <v>32</v>
      </c>
      <c r="E83" s="60">
        <v>5</v>
      </c>
      <c r="F83" s="61">
        <v>55</v>
      </c>
      <c r="G83" s="16">
        <v>55</v>
      </c>
      <c r="H83" s="16">
        <v>55</v>
      </c>
      <c r="I83" s="62">
        <v>55</v>
      </c>
      <c r="J83" s="61">
        <v>80</v>
      </c>
      <c r="K83" s="16">
        <v>83</v>
      </c>
      <c r="L83" s="16">
        <v>83</v>
      </c>
      <c r="M83" s="62">
        <v>80</v>
      </c>
      <c r="P83" s="61">
        <v>55</v>
      </c>
      <c r="Q83" s="16">
        <v>55</v>
      </c>
      <c r="R83" s="16">
        <v>55</v>
      </c>
      <c r="S83" s="62">
        <v>55</v>
      </c>
      <c r="T83" s="61">
        <v>80</v>
      </c>
      <c r="U83" s="16">
        <v>83</v>
      </c>
      <c r="V83" s="16">
        <v>83</v>
      </c>
      <c r="W83" s="62">
        <v>80</v>
      </c>
    </row>
    <row r="84" spans="1:23">
      <c r="A84" t="str">
        <f t="shared" si="1"/>
        <v>SFm1985CZ041</v>
      </c>
      <c r="B84" s="56" t="s">
        <v>27</v>
      </c>
      <c r="C84" s="50">
        <v>1985</v>
      </c>
      <c r="D84" s="50" t="s">
        <v>32</v>
      </c>
      <c r="E84" s="57">
        <v>1</v>
      </c>
      <c r="F84" s="25">
        <v>70</v>
      </c>
      <c r="G84" s="22">
        <v>65</v>
      </c>
      <c r="H84" s="22">
        <v>65</v>
      </c>
      <c r="I84" s="2">
        <v>70</v>
      </c>
      <c r="J84" s="25">
        <v>74</v>
      </c>
      <c r="K84" s="22">
        <v>74</v>
      </c>
      <c r="L84" s="22">
        <v>74</v>
      </c>
      <c r="M84" s="2">
        <v>74</v>
      </c>
      <c r="P84" s="25">
        <v>70</v>
      </c>
      <c r="Q84" s="22">
        <v>65</v>
      </c>
      <c r="R84" s="22">
        <v>65</v>
      </c>
      <c r="S84" s="2">
        <v>70</v>
      </c>
      <c r="T84" s="25">
        <v>74</v>
      </c>
      <c r="U84" s="22">
        <v>74</v>
      </c>
      <c r="V84" s="22">
        <v>74</v>
      </c>
      <c r="W84" s="2">
        <v>74</v>
      </c>
    </row>
    <row r="85" spans="1:23">
      <c r="A85" t="str">
        <f t="shared" si="1"/>
        <v>SFm1985CZ042</v>
      </c>
      <c r="B85" s="56" t="s">
        <v>27</v>
      </c>
      <c r="C85" s="50">
        <v>1985</v>
      </c>
      <c r="D85" s="50" t="s">
        <v>32</v>
      </c>
      <c r="E85" s="57">
        <v>2</v>
      </c>
      <c r="F85" s="25">
        <v>60</v>
      </c>
      <c r="G85" s="22">
        <v>60</v>
      </c>
      <c r="H85" s="22">
        <v>60</v>
      </c>
      <c r="I85" s="2">
        <v>60</v>
      </c>
      <c r="J85" s="25">
        <v>83</v>
      </c>
      <c r="K85" s="22">
        <v>76</v>
      </c>
      <c r="L85" s="22">
        <v>76</v>
      </c>
      <c r="M85" s="2">
        <v>83</v>
      </c>
      <c r="P85" s="25">
        <v>60</v>
      </c>
      <c r="Q85" s="22">
        <v>60</v>
      </c>
      <c r="R85" s="22">
        <v>60</v>
      </c>
      <c r="S85" s="2">
        <v>60</v>
      </c>
      <c r="T85" s="25">
        <v>83</v>
      </c>
      <c r="U85" s="22">
        <v>76</v>
      </c>
      <c r="V85" s="22">
        <v>76</v>
      </c>
      <c r="W85" s="2">
        <v>83</v>
      </c>
    </row>
    <row r="86" spans="1:23">
      <c r="A86" t="str">
        <f t="shared" si="1"/>
        <v>SFm1985CZ043</v>
      </c>
      <c r="B86" s="56" t="s">
        <v>27</v>
      </c>
      <c r="C86" s="50">
        <v>1985</v>
      </c>
      <c r="D86" s="50" t="s">
        <v>32</v>
      </c>
      <c r="E86" s="57">
        <v>3</v>
      </c>
      <c r="F86" s="25">
        <v>68</v>
      </c>
      <c r="G86" s="22">
        <v>68</v>
      </c>
      <c r="H86" s="22">
        <v>68</v>
      </c>
      <c r="I86" s="2">
        <v>68</v>
      </c>
      <c r="J86" s="25">
        <v>78</v>
      </c>
      <c r="K86" s="22">
        <v>78</v>
      </c>
      <c r="L86" s="22">
        <v>78</v>
      </c>
      <c r="M86" s="2">
        <v>78</v>
      </c>
      <c r="P86" s="25">
        <v>68</v>
      </c>
      <c r="Q86" s="22">
        <v>68</v>
      </c>
      <c r="R86" s="22">
        <v>68</v>
      </c>
      <c r="S86" s="2">
        <v>68</v>
      </c>
      <c r="T86" s="25">
        <v>78</v>
      </c>
      <c r="U86" s="22">
        <v>78</v>
      </c>
      <c r="V86" s="22">
        <v>78</v>
      </c>
      <c r="W86" s="2">
        <v>78</v>
      </c>
    </row>
    <row r="87" spans="1:23">
      <c r="A87" t="str">
        <f t="shared" si="1"/>
        <v>SFm1985CZ044</v>
      </c>
      <c r="B87" s="56" t="s">
        <v>27</v>
      </c>
      <c r="C87" s="50">
        <v>1985</v>
      </c>
      <c r="D87" s="50" t="s">
        <v>32</v>
      </c>
      <c r="E87" s="57">
        <v>4</v>
      </c>
      <c r="F87" s="25">
        <v>65</v>
      </c>
      <c r="G87" s="22">
        <v>70</v>
      </c>
      <c r="H87" s="22">
        <v>70</v>
      </c>
      <c r="I87" s="2">
        <v>65</v>
      </c>
      <c r="J87" s="25">
        <v>83</v>
      </c>
      <c r="K87" s="22">
        <v>80</v>
      </c>
      <c r="L87" s="22">
        <v>80</v>
      </c>
      <c r="M87" s="2">
        <v>83</v>
      </c>
      <c r="P87" s="25">
        <v>65</v>
      </c>
      <c r="Q87" s="22">
        <v>70</v>
      </c>
      <c r="R87" s="22">
        <v>70</v>
      </c>
      <c r="S87" s="2">
        <v>65</v>
      </c>
      <c r="T87" s="25">
        <v>83</v>
      </c>
      <c r="U87" s="22">
        <v>80</v>
      </c>
      <c r="V87" s="22">
        <v>80</v>
      </c>
      <c r="W87" s="2">
        <v>83</v>
      </c>
    </row>
    <row r="88" spans="1:23">
      <c r="A88" t="str">
        <f t="shared" si="1"/>
        <v>SFm1985CZ045</v>
      </c>
      <c r="B88" s="59" t="s">
        <v>27</v>
      </c>
      <c r="C88" s="6">
        <v>1985</v>
      </c>
      <c r="D88" s="6" t="s">
        <v>32</v>
      </c>
      <c r="E88" s="60">
        <v>5</v>
      </c>
      <c r="F88" s="61">
        <v>68</v>
      </c>
      <c r="G88" s="16">
        <v>65</v>
      </c>
      <c r="H88" s="16">
        <v>65</v>
      </c>
      <c r="I88" s="62">
        <v>68</v>
      </c>
      <c r="J88" s="61">
        <v>80</v>
      </c>
      <c r="K88" s="16">
        <v>80</v>
      </c>
      <c r="L88" s="16">
        <v>80</v>
      </c>
      <c r="M88" s="62">
        <v>80</v>
      </c>
      <c r="P88" s="61">
        <v>68</v>
      </c>
      <c r="Q88" s="16">
        <v>65</v>
      </c>
      <c r="R88" s="16">
        <v>65</v>
      </c>
      <c r="S88" s="62">
        <v>68</v>
      </c>
      <c r="T88" s="61">
        <v>80</v>
      </c>
      <c r="U88" s="16">
        <v>80</v>
      </c>
      <c r="V88" s="16">
        <v>80</v>
      </c>
      <c r="W88" s="62">
        <v>80</v>
      </c>
    </row>
    <row r="89" spans="1:23">
      <c r="A89" t="str">
        <f t="shared" si="1"/>
        <v>SFm1996CZ041</v>
      </c>
      <c r="B89" s="56" t="s">
        <v>27</v>
      </c>
      <c r="C89" s="50">
        <v>1996</v>
      </c>
      <c r="D89" s="50" t="s">
        <v>32</v>
      </c>
      <c r="E89" s="57">
        <v>1</v>
      </c>
      <c r="F89" s="25">
        <v>69</v>
      </c>
      <c r="G89" s="22">
        <v>66</v>
      </c>
      <c r="H89" s="22">
        <v>66</v>
      </c>
      <c r="I89" s="2">
        <v>69</v>
      </c>
      <c r="J89" s="25">
        <v>78</v>
      </c>
      <c r="K89" s="22">
        <v>80</v>
      </c>
      <c r="L89" s="22">
        <v>80</v>
      </c>
      <c r="M89" s="2">
        <v>78</v>
      </c>
      <c r="P89" s="25">
        <v>69</v>
      </c>
      <c r="Q89" s="22">
        <v>66</v>
      </c>
      <c r="R89" s="22">
        <v>66</v>
      </c>
      <c r="S89" s="2">
        <v>69</v>
      </c>
      <c r="T89" s="25">
        <v>81</v>
      </c>
      <c r="U89" s="22">
        <v>81</v>
      </c>
      <c r="V89" s="22">
        <v>81</v>
      </c>
      <c r="W89" s="2">
        <v>81</v>
      </c>
    </row>
    <row r="90" spans="1:23">
      <c r="A90" t="str">
        <f t="shared" si="1"/>
        <v>SFm1996CZ042</v>
      </c>
      <c r="B90" s="56" t="s">
        <v>27</v>
      </c>
      <c r="C90" s="50">
        <v>1996</v>
      </c>
      <c r="D90" s="50" t="s">
        <v>32</v>
      </c>
      <c r="E90" s="57">
        <v>2</v>
      </c>
      <c r="F90" s="25">
        <v>68</v>
      </c>
      <c r="G90" s="22">
        <v>65</v>
      </c>
      <c r="H90" s="22">
        <v>65</v>
      </c>
      <c r="I90" s="2">
        <v>68</v>
      </c>
      <c r="J90" s="25">
        <v>78</v>
      </c>
      <c r="K90" s="22">
        <v>82</v>
      </c>
      <c r="L90" s="22">
        <v>82</v>
      </c>
      <c r="M90" s="2">
        <v>78</v>
      </c>
      <c r="P90" s="25">
        <v>68</v>
      </c>
      <c r="Q90" s="22">
        <v>65</v>
      </c>
      <c r="R90" s="22">
        <v>65</v>
      </c>
      <c r="S90" s="2">
        <v>68</v>
      </c>
      <c r="T90" s="25">
        <v>78</v>
      </c>
      <c r="U90" s="22">
        <v>82</v>
      </c>
      <c r="V90" s="22">
        <v>82</v>
      </c>
      <c r="W90" s="2">
        <v>78</v>
      </c>
    </row>
    <row r="91" spans="1:23">
      <c r="A91" t="str">
        <f t="shared" si="1"/>
        <v>SFm1996CZ043</v>
      </c>
      <c r="B91" s="56" t="s">
        <v>27</v>
      </c>
      <c r="C91" s="50">
        <v>1996</v>
      </c>
      <c r="D91" s="50" t="s">
        <v>32</v>
      </c>
      <c r="E91" s="57">
        <v>3</v>
      </c>
      <c r="F91" s="25">
        <v>68</v>
      </c>
      <c r="G91" s="22">
        <v>70</v>
      </c>
      <c r="H91" s="22">
        <v>70</v>
      </c>
      <c r="I91" s="2">
        <v>68</v>
      </c>
      <c r="J91" s="25">
        <v>83</v>
      </c>
      <c r="K91" s="22">
        <v>80</v>
      </c>
      <c r="L91" s="22">
        <v>80</v>
      </c>
      <c r="M91" s="2">
        <v>83</v>
      </c>
      <c r="P91" s="25">
        <v>68</v>
      </c>
      <c r="Q91" s="22">
        <v>70</v>
      </c>
      <c r="R91" s="22">
        <v>70</v>
      </c>
      <c r="S91" s="2">
        <v>68</v>
      </c>
      <c r="T91" s="25">
        <v>83</v>
      </c>
      <c r="U91" s="22">
        <v>80</v>
      </c>
      <c r="V91" s="22">
        <v>80</v>
      </c>
      <c r="W91" s="2">
        <v>83</v>
      </c>
    </row>
    <row r="92" spans="1:23">
      <c r="A92" t="str">
        <f t="shared" si="1"/>
        <v>SFm1996CZ044</v>
      </c>
      <c r="B92" s="56" t="s">
        <v>27</v>
      </c>
      <c r="C92" s="50">
        <v>1996</v>
      </c>
      <c r="D92" s="50" t="s">
        <v>32</v>
      </c>
      <c r="E92" s="57">
        <v>4</v>
      </c>
      <c r="F92" s="25">
        <v>68</v>
      </c>
      <c r="G92" s="22">
        <v>68</v>
      </c>
      <c r="H92" s="22">
        <v>68</v>
      </c>
      <c r="I92" s="2">
        <v>68</v>
      </c>
      <c r="J92" s="25">
        <v>80</v>
      </c>
      <c r="K92" s="22">
        <v>79</v>
      </c>
      <c r="L92" s="22">
        <v>79</v>
      </c>
      <c r="M92" s="2">
        <v>80</v>
      </c>
      <c r="P92" s="25">
        <v>68</v>
      </c>
      <c r="Q92" s="22">
        <v>68</v>
      </c>
      <c r="R92" s="22">
        <v>68</v>
      </c>
      <c r="S92" s="2">
        <v>68</v>
      </c>
      <c r="T92" s="25">
        <v>80</v>
      </c>
      <c r="U92" s="22">
        <v>80</v>
      </c>
      <c r="V92" s="22">
        <v>80</v>
      </c>
      <c r="W92" s="2">
        <v>80</v>
      </c>
    </row>
    <row r="93" spans="1:23">
      <c r="A93" t="str">
        <f t="shared" si="1"/>
        <v>SFm1996CZ045</v>
      </c>
      <c r="B93" s="59" t="s">
        <v>27</v>
      </c>
      <c r="C93" s="6">
        <v>1996</v>
      </c>
      <c r="D93" s="6" t="s">
        <v>32</v>
      </c>
      <c r="E93" s="60">
        <v>5</v>
      </c>
      <c r="F93" s="61">
        <v>65</v>
      </c>
      <c r="G93" s="16">
        <v>68</v>
      </c>
      <c r="H93" s="16">
        <v>68</v>
      </c>
      <c r="I93" s="62">
        <v>65</v>
      </c>
      <c r="J93" s="61">
        <v>76</v>
      </c>
      <c r="K93" s="16">
        <v>83</v>
      </c>
      <c r="L93" s="16">
        <v>83</v>
      </c>
      <c r="M93" s="62">
        <v>76</v>
      </c>
      <c r="P93" s="61">
        <v>65</v>
      </c>
      <c r="Q93" s="16">
        <v>68</v>
      </c>
      <c r="R93" s="16">
        <v>68</v>
      </c>
      <c r="S93" s="62">
        <v>65</v>
      </c>
      <c r="T93" s="61">
        <v>76</v>
      </c>
      <c r="U93" s="16">
        <v>83</v>
      </c>
      <c r="V93" s="16">
        <v>83</v>
      </c>
      <c r="W93" s="62">
        <v>76</v>
      </c>
    </row>
    <row r="94" spans="1:23">
      <c r="A94" t="str">
        <f t="shared" si="1"/>
        <v>SFm2003CZ041</v>
      </c>
      <c r="B94" s="56" t="s">
        <v>27</v>
      </c>
      <c r="C94" s="50">
        <v>2003</v>
      </c>
      <c r="D94" s="50" t="s">
        <v>32</v>
      </c>
      <c r="E94" s="57">
        <v>1</v>
      </c>
      <c r="F94" s="25">
        <v>65</v>
      </c>
      <c r="G94" s="22">
        <v>70</v>
      </c>
      <c r="H94" s="22">
        <v>70</v>
      </c>
      <c r="I94" s="2">
        <v>65</v>
      </c>
      <c r="J94" s="25">
        <v>74</v>
      </c>
      <c r="K94" s="22">
        <v>74</v>
      </c>
      <c r="L94" s="22">
        <v>74</v>
      </c>
      <c r="M94" s="2">
        <v>74</v>
      </c>
      <c r="P94" s="25">
        <v>65</v>
      </c>
      <c r="Q94" s="22">
        <v>70</v>
      </c>
      <c r="R94" s="22">
        <v>70</v>
      </c>
      <c r="S94" s="2">
        <v>65</v>
      </c>
      <c r="T94" s="25">
        <v>74</v>
      </c>
      <c r="U94" s="22">
        <v>74</v>
      </c>
      <c r="V94" s="22">
        <v>74</v>
      </c>
      <c r="W94" s="2">
        <v>74</v>
      </c>
    </row>
    <row r="95" spans="1:23">
      <c r="A95" t="str">
        <f t="shared" si="1"/>
        <v>SFm2003CZ042</v>
      </c>
      <c r="B95" s="56" t="s">
        <v>27</v>
      </c>
      <c r="C95" s="50">
        <v>2003</v>
      </c>
      <c r="D95" s="50" t="s">
        <v>32</v>
      </c>
      <c r="E95" s="57">
        <v>2</v>
      </c>
      <c r="F95" s="25">
        <v>65</v>
      </c>
      <c r="G95" s="22">
        <v>65</v>
      </c>
      <c r="H95" s="22">
        <v>65</v>
      </c>
      <c r="I95" s="2">
        <v>65</v>
      </c>
      <c r="J95" s="25">
        <v>83</v>
      </c>
      <c r="K95" s="22">
        <v>76</v>
      </c>
      <c r="L95" s="22">
        <v>76</v>
      </c>
      <c r="M95" s="2">
        <v>83</v>
      </c>
      <c r="P95" s="25">
        <v>65</v>
      </c>
      <c r="Q95" s="22">
        <v>65</v>
      </c>
      <c r="R95" s="22">
        <v>65</v>
      </c>
      <c r="S95" s="2">
        <v>65</v>
      </c>
      <c r="T95" s="25">
        <v>83</v>
      </c>
      <c r="U95" s="22">
        <v>76</v>
      </c>
      <c r="V95" s="22">
        <v>76</v>
      </c>
      <c r="W95" s="2">
        <v>83</v>
      </c>
    </row>
    <row r="96" spans="1:23">
      <c r="A96" t="str">
        <f t="shared" si="1"/>
        <v>SFm2003CZ043</v>
      </c>
      <c r="B96" s="56" t="s">
        <v>27</v>
      </c>
      <c r="C96" s="50">
        <v>2003</v>
      </c>
      <c r="D96" s="50" t="s">
        <v>32</v>
      </c>
      <c r="E96" s="57">
        <v>3</v>
      </c>
      <c r="F96" s="25">
        <v>68</v>
      </c>
      <c r="G96" s="22">
        <v>65</v>
      </c>
      <c r="H96" s="22">
        <v>65</v>
      </c>
      <c r="I96" s="2">
        <v>68</v>
      </c>
      <c r="J96" s="25">
        <v>78</v>
      </c>
      <c r="K96" s="22">
        <v>78</v>
      </c>
      <c r="L96" s="22">
        <v>78</v>
      </c>
      <c r="M96" s="2">
        <v>78</v>
      </c>
      <c r="P96" s="25">
        <v>68</v>
      </c>
      <c r="Q96" s="22">
        <v>65</v>
      </c>
      <c r="R96" s="22">
        <v>65</v>
      </c>
      <c r="S96" s="2">
        <v>68</v>
      </c>
      <c r="T96" s="25">
        <v>78</v>
      </c>
      <c r="U96" s="22">
        <v>78</v>
      </c>
      <c r="V96" s="22">
        <v>78</v>
      </c>
      <c r="W96" s="2">
        <v>78</v>
      </c>
    </row>
    <row r="97" spans="1:23">
      <c r="A97" t="str">
        <f t="shared" si="1"/>
        <v>SFm2003CZ044</v>
      </c>
      <c r="B97" s="56" t="s">
        <v>27</v>
      </c>
      <c r="C97" s="50">
        <v>2003</v>
      </c>
      <c r="D97" s="50" t="s">
        <v>32</v>
      </c>
      <c r="E97" s="57">
        <v>4</v>
      </c>
      <c r="F97" s="25">
        <v>55</v>
      </c>
      <c r="G97" s="22">
        <v>55</v>
      </c>
      <c r="H97" s="22">
        <v>55</v>
      </c>
      <c r="I97" s="2">
        <v>55</v>
      </c>
      <c r="J97" s="25">
        <v>83</v>
      </c>
      <c r="K97" s="22">
        <v>80</v>
      </c>
      <c r="L97" s="22">
        <v>80</v>
      </c>
      <c r="M97" s="2">
        <v>83</v>
      </c>
      <c r="P97" s="25">
        <v>55</v>
      </c>
      <c r="Q97" s="22">
        <v>55</v>
      </c>
      <c r="R97" s="22">
        <v>55</v>
      </c>
      <c r="S97" s="2">
        <v>55</v>
      </c>
      <c r="T97" s="25">
        <v>83</v>
      </c>
      <c r="U97" s="22">
        <v>80</v>
      </c>
      <c r="V97" s="22">
        <v>80</v>
      </c>
      <c r="W97" s="2">
        <v>83</v>
      </c>
    </row>
    <row r="98" spans="1:23">
      <c r="A98" t="str">
        <f t="shared" si="1"/>
        <v>SFm2003CZ045</v>
      </c>
      <c r="B98" s="59" t="s">
        <v>27</v>
      </c>
      <c r="C98" s="6">
        <v>2003</v>
      </c>
      <c r="D98" s="6" t="s">
        <v>32</v>
      </c>
      <c r="E98" s="60">
        <v>5</v>
      </c>
      <c r="F98" s="61">
        <v>60</v>
      </c>
      <c r="G98" s="16">
        <v>60</v>
      </c>
      <c r="H98" s="16">
        <v>60</v>
      </c>
      <c r="I98" s="62">
        <v>60</v>
      </c>
      <c r="J98" s="61">
        <v>80</v>
      </c>
      <c r="K98" s="16">
        <v>80</v>
      </c>
      <c r="L98" s="16">
        <v>80</v>
      </c>
      <c r="M98" s="62">
        <v>80</v>
      </c>
      <c r="P98" s="61">
        <v>60</v>
      </c>
      <c r="Q98" s="16">
        <v>60</v>
      </c>
      <c r="R98" s="16">
        <v>60</v>
      </c>
      <c r="S98" s="62">
        <v>60</v>
      </c>
      <c r="T98" s="61">
        <v>80</v>
      </c>
      <c r="U98" s="16">
        <v>80</v>
      </c>
      <c r="V98" s="16">
        <v>80</v>
      </c>
      <c r="W98" s="62">
        <v>80</v>
      </c>
    </row>
    <row r="99" spans="1:23">
      <c r="A99" t="str">
        <f t="shared" si="1"/>
        <v>SFm2007CZ041</v>
      </c>
      <c r="B99" s="56" t="s">
        <v>27</v>
      </c>
      <c r="C99" s="50">
        <v>2007</v>
      </c>
      <c r="D99" s="50" t="s">
        <v>32</v>
      </c>
      <c r="E99" s="57">
        <v>1</v>
      </c>
      <c r="F99" s="25">
        <v>65</v>
      </c>
      <c r="G99" s="22">
        <v>68</v>
      </c>
      <c r="H99" s="22">
        <v>68</v>
      </c>
      <c r="I99" s="2">
        <v>65</v>
      </c>
      <c r="J99" s="25">
        <v>74</v>
      </c>
      <c r="K99" s="22">
        <v>74</v>
      </c>
      <c r="L99" s="22">
        <v>74</v>
      </c>
      <c r="M99" s="2">
        <v>74</v>
      </c>
      <c r="P99" s="25">
        <v>65</v>
      </c>
      <c r="Q99" s="22">
        <v>68</v>
      </c>
      <c r="R99" s="22">
        <v>68</v>
      </c>
      <c r="S99" s="2">
        <v>65</v>
      </c>
      <c r="T99" s="25">
        <v>74</v>
      </c>
      <c r="U99" s="22">
        <v>74</v>
      </c>
      <c r="V99" s="22">
        <v>74</v>
      </c>
      <c r="W99" s="2">
        <v>74</v>
      </c>
    </row>
    <row r="100" spans="1:23">
      <c r="A100" t="str">
        <f t="shared" si="1"/>
        <v>SFm2007CZ042</v>
      </c>
      <c r="B100" s="56" t="s">
        <v>27</v>
      </c>
      <c r="C100" s="50">
        <v>2007</v>
      </c>
      <c r="D100" s="50" t="s">
        <v>32</v>
      </c>
      <c r="E100" s="57">
        <v>2</v>
      </c>
      <c r="F100" s="25">
        <v>65</v>
      </c>
      <c r="G100" s="22">
        <v>65</v>
      </c>
      <c r="H100" s="22">
        <v>65</v>
      </c>
      <c r="I100" s="2">
        <v>65</v>
      </c>
      <c r="J100" s="25">
        <v>83</v>
      </c>
      <c r="K100" s="22">
        <v>76</v>
      </c>
      <c r="L100" s="22">
        <v>76</v>
      </c>
      <c r="M100" s="2">
        <v>83</v>
      </c>
      <c r="P100" s="25">
        <v>65</v>
      </c>
      <c r="Q100" s="22">
        <v>65</v>
      </c>
      <c r="R100" s="22">
        <v>65</v>
      </c>
      <c r="S100" s="2">
        <v>65</v>
      </c>
      <c r="T100" s="25">
        <v>83</v>
      </c>
      <c r="U100" s="22">
        <v>76</v>
      </c>
      <c r="V100" s="22">
        <v>76</v>
      </c>
      <c r="W100" s="2">
        <v>83</v>
      </c>
    </row>
    <row r="101" spans="1:23">
      <c r="A101" t="str">
        <f t="shared" si="1"/>
        <v>SFm2007CZ043</v>
      </c>
      <c r="B101" s="56" t="s">
        <v>27</v>
      </c>
      <c r="C101" s="50">
        <v>2007</v>
      </c>
      <c r="D101" s="50" t="s">
        <v>32</v>
      </c>
      <c r="E101" s="57">
        <v>3</v>
      </c>
      <c r="F101" s="25">
        <v>68</v>
      </c>
      <c r="G101" s="22">
        <v>65</v>
      </c>
      <c r="H101" s="22">
        <v>65</v>
      </c>
      <c r="I101" s="2">
        <v>68</v>
      </c>
      <c r="J101" s="25">
        <v>78</v>
      </c>
      <c r="K101" s="22">
        <v>78</v>
      </c>
      <c r="L101" s="22">
        <v>78</v>
      </c>
      <c r="M101" s="2">
        <v>78</v>
      </c>
      <c r="P101" s="25">
        <v>68</v>
      </c>
      <c r="Q101" s="22">
        <v>65</v>
      </c>
      <c r="R101" s="22">
        <v>65</v>
      </c>
      <c r="S101" s="2">
        <v>68</v>
      </c>
      <c r="T101" s="25">
        <v>78</v>
      </c>
      <c r="U101" s="22">
        <v>78</v>
      </c>
      <c r="V101" s="22">
        <v>78</v>
      </c>
      <c r="W101" s="2">
        <v>78</v>
      </c>
    </row>
    <row r="102" spans="1:23">
      <c r="A102" t="str">
        <f t="shared" si="1"/>
        <v>SFm2007CZ044</v>
      </c>
      <c r="B102" s="56" t="s">
        <v>27</v>
      </c>
      <c r="C102" s="50">
        <v>2007</v>
      </c>
      <c r="D102" s="50" t="s">
        <v>32</v>
      </c>
      <c r="E102" s="57">
        <v>4</v>
      </c>
      <c r="F102" s="25">
        <v>68</v>
      </c>
      <c r="G102" s="22">
        <v>68</v>
      </c>
      <c r="H102" s="22">
        <v>68</v>
      </c>
      <c r="I102" s="2">
        <v>68</v>
      </c>
      <c r="J102" s="25">
        <v>83</v>
      </c>
      <c r="K102" s="22">
        <v>80</v>
      </c>
      <c r="L102" s="22">
        <v>80</v>
      </c>
      <c r="M102" s="2">
        <v>83</v>
      </c>
      <c r="P102" s="25">
        <v>68</v>
      </c>
      <c r="Q102" s="22">
        <v>68</v>
      </c>
      <c r="R102" s="22">
        <v>68</v>
      </c>
      <c r="S102" s="2">
        <v>68</v>
      </c>
      <c r="T102" s="25">
        <v>83</v>
      </c>
      <c r="U102" s="22">
        <v>80</v>
      </c>
      <c r="V102" s="22">
        <v>80</v>
      </c>
      <c r="W102" s="2">
        <v>83</v>
      </c>
    </row>
    <row r="103" spans="1:23">
      <c r="A103" t="str">
        <f t="shared" si="1"/>
        <v>SFm2007CZ045</v>
      </c>
      <c r="B103" s="59" t="s">
        <v>27</v>
      </c>
      <c r="C103" s="6">
        <v>2007</v>
      </c>
      <c r="D103" s="6" t="s">
        <v>32</v>
      </c>
      <c r="E103" s="60">
        <v>5</v>
      </c>
      <c r="F103" s="61">
        <v>60</v>
      </c>
      <c r="G103" s="16">
        <v>60</v>
      </c>
      <c r="H103" s="16">
        <v>60</v>
      </c>
      <c r="I103" s="62">
        <v>60</v>
      </c>
      <c r="J103" s="61">
        <v>80</v>
      </c>
      <c r="K103" s="16">
        <v>80</v>
      </c>
      <c r="L103" s="16">
        <v>80</v>
      </c>
      <c r="M103" s="62">
        <v>80</v>
      </c>
      <c r="P103" s="61">
        <v>60</v>
      </c>
      <c r="Q103" s="16">
        <v>60</v>
      </c>
      <c r="R103" s="16">
        <v>60</v>
      </c>
      <c r="S103" s="62">
        <v>60</v>
      </c>
      <c r="T103" s="61">
        <v>80</v>
      </c>
      <c r="U103" s="16">
        <v>80</v>
      </c>
      <c r="V103" s="16">
        <v>80</v>
      </c>
      <c r="W103" s="62">
        <v>80</v>
      </c>
    </row>
    <row r="104" spans="1:23">
      <c r="A104" t="str">
        <f t="shared" si="1"/>
        <v>SFm1975CZ051</v>
      </c>
      <c r="B104" s="56" t="s">
        <v>27</v>
      </c>
      <c r="C104" s="50">
        <v>1975</v>
      </c>
      <c r="D104" s="50" t="s">
        <v>33</v>
      </c>
      <c r="E104" s="57">
        <v>1</v>
      </c>
      <c r="F104" s="25">
        <v>60</v>
      </c>
      <c r="G104" s="22">
        <v>60</v>
      </c>
      <c r="H104" s="22">
        <v>60</v>
      </c>
      <c r="I104" s="2">
        <v>60</v>
      </c>
      <c r="J104" s="25">
        <v>75</v>
      </c>
      <c r="K104" s="22">
        <v>74</v>
      </c>
      <c r="L104" s="22">
        <v>74</v>
      </c>
      <c r="M104" s="2">
        <v>75</v>
      </c>
      <c r="P104" s="25">
        <v>60</v>
      </c>
      <c r="Q104" s="22">
        <v>60</v>
      </c>
      <c r="R104" s="22">
        <v>60</v>
      </c>
      <c r="S104" s="2">
        <v>60</v>
      </c>
      <c r="T104" s="25">
        <v>75</v>
      </c>
      <c r="U104" s="22">
        <v>75</v>
      </c>
      <c r="V104" s="22">
        <v>75</v>
      </c>
      <c r="W104" s="2">
        <v>75</v>
      </c>
    </row>
    <row r="105" spans="1:23">
      <c r="A105" t="str">
        <f t="shared" si="1"/>
        <v>SFm1975CZ052</v>
      </c>
      <c r="B105" s="56" t="s">
        <v>27</v>
      </c>
      <c r="C105" s="50">
        <v>1975</v>
      </c>
      <c r="D105" s="50" t="s">
        <v>33</v>
      </c>
      <c r="E105" s="57">
        <v>2</v>
      </c>
      <c r="F105" s="25">
        <v>65</v>
      </c>
      <c r="G105" s="22">
        <v>65</v>
      </c>
      <c r="H105" s="22">
        <v>65</v>
      </c>
      <c r="I105" s="2">
        <v>65</v>
      </c>
      <c r="J105" s="25">
        <v>76</v>
      </c>
      <c r="K105" s="22">
        <v>76</v>
      </c>
      <c r="L105" s="22">
        <v>76</v>
      </c>
      <c r="M105" s="2">
        <v>76</v>
      </c>
      <c r="P105" s="25">
        <v>65</v>
      </c>
      <c r="Q105" s="22">
        <v>65</v>
      </c>
      <c r="R105" s="22">
        <v>65</v>
      </c>
      <c r="S105" s="2">
        <v>65</v>
      </c>
      <c r="T105" s="25">
        <v>76</v>
      </c>
      <c r="U105" s="22">
        <v>76</v>
      </c>
      <c r="V105" s="22">
        <v>76</v>
      </c>
      <c r="W105" s="2">
        <v>76</v>
      </c>
    </row>
    <row r="106" spans="1:23">
      <c r="A106" t="str">
        <f t="shared" si="1"/>
        <v>SFm1975CZ053</v>
      </c>
      <c r="B106" s="56" t="s">
        <v>27</v>
      </c>
      <c r="C106" s="50">
        <v>1975</v>
      </c>
      <c r="D106" s="50" t="s">
        <v>33</v>
      </c>
      <c r="E106" s="57">
        <v>3</v>
      </c>
      <c r="F106" s="25">
        <v>68</v>
      </c>
      <c r="G106" s="22">
        <v>65</v>
      </c>
      <c r="H106" s="22">
        <v>65</v>
      </c>
      <c r="I106" s="2">
        <v>68</v>
      </c>
      <c r="J106" s="25">
        <v>77</v>
      </c>
      <c r="K106" s="22">
        <v>74</v>
      </c>
      <c r="L106" s="22">
        <v>74</v>
      </c>
      <c r="M106" s="2">
        <v>77</v>
      </c>
      <c r="P106" s="25">
        <v>68</v>
      </c>
      <c r="Q106" s="22">
        <v>65</v>
      </c>
      <c r="R106" s="22">
        <v>65</v>
      </c>
      <c r="S106" s="2">
        <v>68</v>
      </c>
      <c r="T106" s="25">
        <v>80</v>
      </c>
      <c r="U106" s="22">
        <v>75</v>
      </c>
      <c r="V106" s="22">
        <v>75</v>
      </c>
      <c r="W106" s="2">
        <v>80</v>
      </c>
    </row>
    <row r="107" spans="1:23">
      <c r="A107" t="str">
        <f t="shared" si="1"/>
        <v>SFm1975CZ054</v>
      </c>
      <c r="B107" s="56" t="s">
        <v>27</v>
      </c>
      <c r="C107" s="50">
        <v>1975</v>
      </c>
      <c r="D107" s="50" t="s">
        <v>33</v>
      </c>
      <c r="E107" s="57">
        <v>4</v>
      </c>
      <c r="F107" s="25">
        <v>65</v>
      </c>
      <c r="G107" s="22">
        <v>68</v>
      </c>
      <c r="H107" s="22">
        <v>68</v>
      </c>
      <c r="I107" s="2">
        <v>65</v>
      </c>
      <c r="J107" s="25">
        <v>76</v>
      </c>
      <c r="K107" s="22">
        <v>76</v>
      </c>
      <c r="L107" s="22">
        <v>76</v>
      </c>
      <c r="M107" s="2">
        <v>76</v>
      </c>
      <c r="P107" s="25">
        <v>65</v>
      </c>
      <c r="Q107" s="22">
        <v>68</v>
      </c>
      <c r="R107" s="22">
        <v>68</v>
      </c>
      <c r="S107" s="2">
        <v>65</v>
      </c>
      <c r="T107" s="25">
        <v>76</v>
      </c>
      <c r="U107" s="22">
        <v>76</v>
      </c>
      <c r="V107" s="22">
        <v>76</v>
      </c>
      <c r="W107" s="2">
        <v>76</v>
      </c>
    </row>
    <row r="108" spans="1:23">
      <c r="A108" t="str">
        <f t="shared" si="1"/>
        <v>SFm1975CZ055</v>
      </c>
      <c r="B108" s="59" t="s">
        <v>27</v>
      </c>
      <c r="C108" s="6">
        <v>1975</v>
      </c>
      <c r="D108" s="6" t="s">
        <v>33</v>
      </c>
      <c r="E108" s="60">
        <v>5</v>
      </c>
      <c r="F108" s="61">
        <v>65</v>
      </c>
      <c r="G108" s="16">
        <v>65</v>
      </c>
      <c r="H108" s="16">
        <v>65</v>
      </c>
      <c r="I108" s="62">
        <v>65</v>
      </c>
      <c r="J108" s="61">
        <v>80</v>
      </c>
      <c r="K108" s="16">
        <v>80</v>
      </c>
      <c r="L108" s="16">
        <v>80</v>
      </c>
      <c r="M108" s="62">
        <v>80</v>
      </c>
      <c r="P108" s="61">
        <v>65</v>
      </c>
      <c r="Q108" s="16">
        <v>65</v>
      </c>
      <c r="R108" s="16">
        <v>65</v>
      </c>
      <c r="S108" s="62">
        <v>65</v>
      </c>
      <c r="T108" s="61">
        <v>80</v>
      </c>
      <c r="U108" s="16">
        <v>80</v>
      </c>
      <c r="V108" s="16">
        <v>80</v>
      </c>
      <c r="W108" s="62">
        <v>80</v>
      </c>
    </row>
    <row r="109" spans="1:23">
      <c r="A109" t="str">
        <f t="shared" si="1"/>
        <v>SFm1985CZ051</v>
      </c>
      <c r="B109" s="56" t="s">
        <v>27</v>
      </c>
      <c r="C109" s="50">
        <v>1985</v>
      </c>
      <c r="D109" s="50" t="s">
        <v>33</v>
      </c>
      <c r="E109" s="57">
        <v>1</v>
      </c>
      <c r="F109" s="25">
        <v>65</v>
      </c>
      <c r="G109" s="22">
        <v>70</v>
      </c>
      <c r="H109" s="22">
        <v>70</v>
      </c>
      <c r="I109" s="2">
        <v>65</v>
      </c>
      <c r="J109" s="25">
        <v>75</v>
      </c>
      <c r="K109" s="22">
        <v>74</v>
      </c>
      <c r="L109" s="22">
        <v>74</v>
      </c>
      <c r="M109" s="2">
        <v>75</v>
      </c>
      <c r="P109" s="25">
        <v>65</v>
      </c>
      <c r="Q109" s="22">
        <v>70</v>
      </c>
      <c r="R109" s="22">
        <v>70</v>
      </c>
      <c r="S109" s="2">
        <v>65</v>
      </c>
      <c r="T109" s="25">
        <v>75</v>
      </c>
      <c r="U109" s="22">
        <v>75</v>
      </c>
      <c r="V109" s="22">
        <v>75</v>
      </c>
      <c r="W109" s="2">
        <v>75</v>
      </c>
    </row>
    <row r="110" spans="1:23">
      <c r="A110" t="str">
        <f t="shared" si="1"/>
        <v>SFm1985CZ052</v>
      </c>
      <c r="B110" s="56" t="s">
        <v>27</v>
      </c>
      <c r="C110" s="50">
        <v>1985</v>
      </c>
      <c r="D110" s="50" t="s">
        <v>33</v>
      </c>
      <c r="E110" s="57">
        <v>2</v>
      </c>
      <c r="F110" s="25">
        <v>65</v>
      </c>
      <c r="G110" s="22">
        <v>65</v>
      </c>
      <c r="H110" s="22">
        <v>65</v>
      </c>
      <c r="I110" s="2">
        <v>65</v>
      </c>
      <c r="J110" s="25">
        <v>75</v>
      </c>
      <c r="K110" s="22">
        <v>75</v>
      </c>
      <c r="L110" s="22">
        <v>75</v>
      </c>
      <c r="M110" s="2">
        <v>75</v>
      </c>
      <c r="P110" s="25">
        <v>65</v>
      </c>
      <c r="Q110" s="22">
        <v>65</v>
      </c>
      <c r="R110" s="22">
        <v>65</v>
      </c>
      <c r="S110" s="2">
        <v>65</v>
      </c>
      <c r="T110" s="25">
        <v>76</v>
      </c>
      <c r="U110" s="22">
        <v>76</v>
      </c>
      <c r="V110" s="22">
        <v>76</v>
      </c>
      <c r="W110" s="2">
        <v>76</v>
      </c>
    </row>
    <row r="111" spans="1:23">
      <c r="A111" t="str">
        <f t="shared" si="1"/>
        <v>SFm1985CZ053</v>
      </c>
      <c r="B111" s="56" t="s">
        <v>27</v>
      </c>
      <c r="C111" s="50">
        <v>1985</v>
      </c>
      <c r="D111" s="50" t="s">
        <v>33</v>
      </c>
      <c r="E111" s="57">
        <v>3</v>
      </c>
      <c r="F111" s="25">
        <v>70</v>
      </c>
      <c r="G111" s="22">
        <v>65</v>
      </c>
      <c r="H111" s="22">
        <v>65</v>
      </c>
      <c r="I111" s="2">
        <v>70</v>
      </c>
      <c r="J111" s="25">
        <v>80</v>
      </c>
      <c r="K111" s="22">
        <v>75</v>
      </c>
      <c r="L111" s="22">
        <v>74</v>
      </c>
      <c r="M111" s="2">
        <v>80</v>
      </c>
      <c r="P111" s="25">
        <v>70</v>
      </c>
      <c r="Q111" s="22">
        <v>65</v>
      </c>
      <c r="R111" s="22">
        <v>65</v>
      </c>
      <c r="S111" s="2">
        <v>70</v>
      </c>
      <c r="T111" s="25">
        <v>80</v>
      </c>
      <c r="U111" s="22">
        <v>75</v>
      </c>
      <c r="V111" s="22">
        <v>75</v>
      </c>
      <c r="W111" s="2">
        <v>80</v>
      </c>
    </row>
    <row r="112" spans="1:23">
      <c r="A112" t="str">
        <f t="shared" si="1"/>
        <v>SFm1985CZ054</v>
      </c>
      <c r="B112" s="56" t="s">
        <v>27</v>
      </c>
      <c r="C112" s="50">
        <v>1985</v>
      </c>
      <c r="D112" s="50" t="s">
        <v>33</v>
      </c>
      <c r="E112" s="57">
        <v>4</v>
      </c>
      <c r="F112" s="25">
        <v>68</v>
      </c>
      <c r="G112" s="22">
        <v>65</v>
      </c>
      <c r="H112" s="22">
        <v>65</v>
      </c>
      <c r="I112" s="2">
        <v>68</v>
      </c>
      <c r="J112" s="25">
        <v>76</v>
      </c>
      <c r="K112" s="22">
        <v>76</v>
      </c>
      <c r="L112" s="22">
        <v>74</v>
      </c>
      <c r="M112" s="2">
        <v>76</v>
      </c>
      <c r="P112" s="25">
        <v>68</v>
      </c>
      <c r="Q112" s="22">
        <v>65</v>
      </c>
      <c r="R112" s="22">
        <v>65</v>
      </c>
      <c r="S112" s="2">
        <v>68</v>
      </c>
      <c r="T112" s="25">
        <v>76</v>
      </c>
      <c r="U112" s="22">
        <v>76</v>
      </c>
      <c r="V112" s="22">
        <v>76</v>
      </c>
      <c r="W112" s="2">
        <v>76</v>
      </c>
    </row>
    <row r="113" spans="1:23">
      <c r="A113" t="str">
        <f t="shared" si="1"/>
        <v>SFm1985CZ055</v>
      </c>
      <c r="B113" s="59" t="s">
        <v>27</v>
      </c>
      <c r="C113" s="6">
        <v>1985</v>
      </c>
      <c r="D113" s="6" t="s">
        <v>33</v>
      </c>
      <c r="E113" s="60">
        <v>5</v>
      </c>
      <c r="F113" s="61">
        <v>68</v>
      </c>
      <c r="G113" s="16">
        <v>68</v>
      </c>
      <c r="H113" s="16">
        <v>68</v>
      </c>
      <c r="I113" s="62">
        <v>68</v>
      </c>
      <c r="J113" s="61">
        <v>74</v>
      </c>
      <c r="K113" s="16">
        <v>74</v>
      </c>
      <c r="L113" s="16">
        <v>74</v>
      </c>
      <c r="M113" s="62">
        <v>74</v>
      </c>
      <c r="P113" s="61">
        <v>68</v>
      </c>
      <c r="Q113" s="16">
        <v>68</v>
      </c>
      <c r="R113" s="16">
        <v>68</v>
      </c>
      <c r="S113" s="62">
        <v>68</v>
      </c>
      <c r="T113" s="61">
        <v>80</v>
      </c>
      <c r="U113" s="16">
        <v>80</v>
      </c>
      <c r="V113" s="16">
        <v>80</v>
      </c>
      <c r="W113" s="62">
        <v>80</v>
      </c>
    </row>
    <row r="114" spans="1:23">
      <c r="A114" t="str">
        <f t="shared" si="1"/>
        <v>SFm1996CZ051</v>
      </c>
      <c r="B114" s="56" t="s">
        <v>27</v>
      </c>
      <c r="C114" s="50">
        <v>1996</v>
      </c>
      <c r="D114" s="50" t="s">
        <v>33</v>
      </c>
      <c r="E114" s="57">
        <v>1</v>
      </c>
      <c r="F114" s="25">
        <v>70</v>
      </c>
      <c r="G114" s="22">
        <v>72</v>
      </c>
      <c r="H114" s="22">
        <v>72</v>
      </c>
      <c r="I114" s="2">
        <v>70</v>
      </c>
      <c r="J114" s="25">
        <v>75</v>
      </c>
      <c r="K114" s="22">
        <v>75</v>
      </c>
      <c r="L114" s="22">
        <v>75</v>
      </c>
      <c r="M114" s="2">
        <v>75</v>
      </c>
      <c r="P114" s="25">
        <v>70</v>
      </c>
      <c r="Q114" s="22">
        <v>72</v>
      </c>
      <c r="R114" s="22">
        <v>72</v>
      </c>
      <c r="S114" s="2">
        <v>70</v>
      </c>
      <c r="T114" s="25">
        <v>75</v>
      </c>
      <c r="U114" s="22">
        <v>75</v>
      </c>
      <c r="V114" s="22">
        <v>75</v>
      </c>
      <c r="W114" s="2">
        <v>75</v>
      </c>
    </row>
    <row r="115" spans="1:23">
      <c r="A115" t="str">
        <f t="shared" si="1"/>
        <v>SFm1996CZ052</v>
      </c>
      <c r="B115" s="56" t="s">
        <v>27</v>
      </c>
      <c r="C115" s="50">
        <v>1996</v>
      </c>
      <c r="D115" s="50" t="s">
        <v>33</v>
      </c>
      <c r="E115" s="57">
        <v>2</v>
      </c>
      <c r="F115" s="25">
        <v>69</v>
      </c>
      <c r="G115" s="22">
        <v>70</v>
      </c>
      <c r="H115" s="22">
        <v>70</v>
      </c>
      <c r="I115" s="2">
        <v>69</v>
      </c>
      <c r="J115" s="25">
        <v>76</v>
      </c>
      <c r="K115" s="22">
        <v>76</v>
      </c>
      <c r="L115" s="22">
        <v>76</v>
      </c>
      <c r="M115" s="2">
        <v>76</v>
      </c>
      <c r="P115" s="25">
        <v>69</v>
      </c>
      <c r="Q115" s="22">
        <v>70</v>
      </c>
      <c r="R115" s="22">
        <v>70</v>
      </c>
      <c r="S115" s="2">
        <v>69</v>
      </c>
      <c r="T115" s="25">
        <v>76</v>
      </c>
      <c r="U115" s="22">
        <v>76</v>
      </c>
      <c r="V115" s="22">
        <v>76</v>
      </c>
      <c r="W115" s="2">
        <v>76</v>
      </c>
    </row>
    <row r="116" spans="1:23">
      <c r="A116" t="str">
        <f t="shared" si="1"/>
        <v>SFm1996CZ053</v>
      </c>
      <c r="B116" s="56" t="s">
        <v>27</v>
      </c>
      <c r="C116" s="50">
        <v>1996</v>
      </c>
      <c r="D116" s="50" t="s">
        <v>33</v>
      </c>
      <c r="E116" s="57">
        <v>3</v>
      </c>
      <c r="F116" s="25">
        <v>68</v>
      </c>
      <c r="G116" s="22">
        <v>68</v>
      </c>
      <c r="H116" s="22">
        <v>68</v>
      </c>
      <c r="I116" s="2">
        <v>68</v>
      </c>
      <c r="J116" s="25">
        <v>80</v>
      </c>
      <c r="K116" s="22">
        <v>75</v>
      </c>
      <c r="L116" s="22">
        <v>75</v>
      </c>
      <c r="M116" s="2">
        <v>80</v>
      </c>
      <c r="P116" s="25">
        <v>68</v>
      </c>
      <c r="Q116" s="22">
        <v>68</v>
      </c>
      <c r="R116" s="22">
        <v>68</v>
      </c>
      <c r="S116" s="2">
        <v>68</v>
      </c>
      <c r="T116" s="25">
        <v>80</v>
      </c>
      <c r="U116" s="22">
        <v>75</v>
      </c>
      <c r="V116" s="22">
        <v>75</v>
      </c>
      <c r="W116" s="2">
        <v>80</v>
      </c>
    </row>
    <row r="117" spans="1:23">
      <c r="A117" t="str">
        <f t="shared" si="1"/>
        <v>SFm1996CZ054</v>
      </c>
      <c r="B117" s="56" t="s">
        <v>27</v>
      </c>
      <c r="C117" s="50">
        <v>1996</v>
      </c>
      <c r="D117" s="50" t="s">
        <v>33</v>
      </c>
      <c r="E117" s="57">
        <v>4</v>
      </c>
      <c r="F117" s="25">
        <v>69</v>
      </c>
      <c r="G117" s="22">
        <v>72</v>
      </c>
      <c r="H117" s="22">
        <v>72</v>
      </c>
      <c r="I117" s="2">
        <v>69</v>
      </c>
      <c r="J117" s="25">
        <v>76</v>
      </c>
      <c r="K117" s="22">
        <v>76</v>
      </c>
      <c r="L117" s="22">
        <v>76</v>
      </c>
      <c r="M117" s="2">
        <v>76</v>
      </c>
      <c r="P117" s="25">
        <v>69</v>
      </c>
      <c r="Q117" s="22">
        <v>72</v>
      </c>
      <c r="R117" s="22">
        <v>72</v>
      </c>
      <c r="S117" s="2">
        <v>69</v>
      </c>
      <c r="T117" s="25">
        <v>76</v>
      </c>
      <c r="U117" s="22">
        <v>76</v>
      </c>
      <c r="V117" s="22">
        <v>76</v>
      </c>
      <c r="W117" s="2">
        <v>76</v>
      </c>
    </row>
    <row r="118" spans="1:23">
      <c r="A118" t="str">
        <f t="shared" si="1"/>
        <v>SFm1996CZ055</v>
      </c>
      <c r="B118" s="59" t="s">
        <v>27</v>
      </c>
      <c r="C118" s="6">
        <v>1996</v>
      </c>
      <c r="D118" s="6" t="s">
        <v>33</v>
      </c>
      <c r="E118" s="60">
        <v>5</v>
      </c>
      <c r="F118" s="61">
        <v>72</v>
      </c>
      <c r="G118" s="16">
        <v>72</v>
      </c>
      <c r="H118" s="16">
        <v>72</v>
      </c>
      <c r="I118" s="62">
        <v>72</v>
      </c>
      <c r="J118" s="61">
        <v>75</v>
      </c>
      <c r="K118" s="16">
        <v>74</v>
      </c>
      <c r="L118" s="16">
        <v>74</v>
      </c>
      <c r="M118" s="62">
        <v>75</v>
      </c>
      <c r="P118" s="61">
        <v>70</v>
      </c>
      <c r="Q118" s="16">
        <v>70</v>
      </c>
      <c r="R118" s="16">
        <v>70</v>
      </c>
      <c r="S118" s="62">
        <v>70</v>
      </c>
      <c r="T118" s="61">
        <v>80</v>
      </c>
      <c r="U118" s="16">
        <v>80</v>
      </c>
      <c r="V118" s="16">
        <v>80</v>
      </c>
      <c r="W118" s="62">
        <v>80</v>
      </c>
    </row>
    <row r="119" spans="1:23">
      <c r="A119" t="str">
        <f t="shared" si="1"/>
        <v>SFm2003CZ051</v>
      </c>
      <c r="B119" s="56" t="s">
        <v>27</v>
      </c>
      <c r="C119" s="50">
        <v>2003</v>
      </c>
      <c r="D119" s="50" t="s">
        <v>33</v>
      </c>
      <c r="E119" s="57">
        <v>1</v>
      </c>
      <c r="F119" s="25">
        <v>70</v>
      </c>
      <c r="G119" s="22">
        <v>72</v>
      </c>
      <c r="H119" s="22">
        <v>72</v>
      </c>
      <c r="I119" s="2">
        <v>70</v>
      </c>
      <c r="J119" s="25">
        <v>75</v>
      </c>
      <c r="K119" s="22">
        <v>75</v>
      </c>
      <c r="L119" s="22">
        <v>75</v>
      </c>
      <c r="M119" s="2">
        <v>75</v>
      </c>
      <c r="P119" s="25">
        <v>70</v>
      </c>
      <c r="Q119" s="22">
        <v>72</v>
      </c>
      <c r="R119" s="22">
        <v>72</v>
      </c>
      <c r="S119" s="2">
        <v>70</v>
      </c>
      <c r="T119" s="25">
        <v>75</v>
      </c>
      <c r="U119" s="22">
        <v>75</v>
      </c>
      <c r="V119" s="22">
        <v>75</v>
      </c>
      <c r="W119" s="2">
        <v>75</v>
      </c>
    </row>
    <row r="120" spans="1:23">
      <c r="A120" t="str">
        <f t="shared" si="1"/>
        <v>SFm2003CZ052</v>
      </c>
      <c r="B120" s="56" t="s">
        <v>27</v>
      </c>
      <c r="C120" s="50">
        <v>2003</v>
      </c>
      <c r="D120" s="50" t="s">
        <v>33</v>
      </c>
      <c r="E120" s="57">
        <v>2</v>
      </c>
      <c r="F120" s="25">
        <v>68</v>
      </c>
      <c r="G120" s="22">
        <v>68</v>
      </c>
      <c r="H120" s="22">
        <v>68</v>
      </c>
      <c r="I120" s="2">
        <v>68</v>
      </c>
      <c r="J120" s="25">
        <v>76</v>
      </c>
      <c r="K120" s="22">
        <v>76</v>
      </c>
      <c r="L120" s="22">
        <v>76</v>
      </c>
      <c r="M120" s="2">
        <v>76</v>
      </c>
      <c r="P120" s="25">
        <v>68</v>
      </c>
      <c r="Q120" s="22">
        <v>68</v>
      </c>
      <c r="R120" s="22">
        <v>68</v>
      </c>
      <c r="S120" s="2">
        <v>68</v>
      </c>
      <c r="T120" s="25">
        <v>76</v>
      </c>
      <c r="U120" s="22">
        <v>76</v>
      </c>
      <c r="V120" s="22">
        <v>76</v>
      </c>
      <c r="W120" s="2">
        <v>76</v>
      </c>
    </row>
    <row r="121" spans="1:23">
      <c r="A121" t="str">
        <f t="shared" si="1"/>
        <v>SFm2003CZ053</v>
      </c>
      <c r="B121" s="56" t="s">
        <v>27</v>
      </c>
      <c r="C121" s="50">
        <v>2003</v>
      </c>
      <c r="D121" s="50" t="s">
        <v>33</v>
      </c>
      <c r="E121" s="57">
        <v>3</v>
      </c>
      <c r="F121" s="25">
        <v>70</v>
      </c>
      <c r="G121" s="22">
        <v>65</v>
      </c>
      <c r="H121" s="22">
        <v>65</v>
      </c>
      <c r="I121" s="2">
        <v>70</v>
      </c>
      <c r="J121" s="25">
        <v>80</v>
      </c>
      <c r="K121" s="22">
        <v>75</v>
      </c>
      <c r="L121" s="22">
        <v>75</v>
      </c>
      <c r="M121" s="2">
        <v>80</v>
      </c>
      <c r="P121" s="25">
        <v>70</v>
      </c>
      <c r="Q121" s="22">
        <v>65</v>
      </c>
      <c r="R121" s="22">
        <v>65</v>
      </c>
      <c r="S121" s="2">
        <v>70</v>
      </c>
      <c r="T121" s="25">
        <v>80</v>
      </c>
      <c r="U121" s="22">
        <v>75</v>
      </c>
      <c r="V121" s="22">
        <v>75</v>
      </c>
      <c r="W121" s="2">
        <v>80</v>
      </c>
    </row>
    <row r="122" spans="1:23">
      <c r="A122" t="str">
        <f t="shared" si="1"/>
        <v>SFm2003CZ054</v>
      </c>
      <c r="B122" s="56" t="s">
        <v>27</v>
      </c>
      <c r="C122" s="50">
        <v>2003</v>
      </c>
      <c r="D122" s="50" t="s">
        <v>33</v>
      </c>
      <c r="E122" s="57">
        <v>4</v>
      </c>
      <c r="F122" s="25">
        <v>68</v>
      </c>
      <c r="G122" s="22">
        <v>70</v>
      </c>
      <c r="H122" s="22">
        <v>70</v>
      </c>
      <c r="I122" s="2">
        <v>68</v>
      </c>
      <c r="J122" s="25">
        <v>76</v>
      </c>
      <c r="K122" s="22">
        <v>74</v>
      </c>
      <c r="L122" s="22">
        <v>74</v>
      </c>
      <c r="M122" s="2">
        <v>76</v>
      </c>
      <c r="P122" s="25">
        <v>68</v>
      </c>
      <c r="Q122" s="22">
        <v>70</v>
      </c>
      <c r="R122" s="22">
        <v>70</v>
      </c>
      <c r="S122" s="2">
        <v>68</v>
      </c>
      <c r="T122" s="25">
        <v>76</v>
      </c>
      <c r="U122" s="22">
        <v>76</v>
      </c>
      <c r="V122" s="22">
        <v>76</v>
      </c>
      <c r="W122" s="2">
        <v>76</v>
      </c>
    </row>
    <row r="123" spans="1:23">
      <c r="A123" t="str">
        <f t="shared" si="1"/>
        <v>SFm2003CZ055</v>
      </c>
      <c r="B123" s="59" t="s">
        <v>27</v>
      </c>
      <c r="C123" s="6">
        <v>2003</v>
      </c>
      <c r="D123" s="6" t="s">
        <v>33</v>
      </c>
      <c r="E123" s="60">
        <v>5</v>
      </c>
      <c r="F123" s="61">
        <v>70</v>
      </c>
      <c r="G123" s="16">
        <v>70</v>
      </c>
      <c r="H123" s="16">
        <v>70</v>
      </c>
      <c r="I123" s="62">
        <v>70</v>
      </c>
      <c r="J123" s="61">
        <v>75</v>
      </c>
      <c r="K123" s="16">
        <v>74</v>
      </c>
      <c r="L123" s="16">
        <v>74</v>
      </c>
      <c r="M123" s="62">
        <v>75</v>
      </c>
      <c r="P123" s="61">
        <v>70</v>
      </c>
      <c r="Q123" s="16">
        <v>70</v>
      </c>
      <c r="R123" s="16">
        <v>70</v>
      </c>
      <c r="S123" s="62">
        <v>70</v>
      </c>
      <c r="T123" s="61">
        <v>80</v>
      </c>
      <c r="U123" s="16">
        <v>80</v>
      </c>
      <c r="V123" s="16">
        <v>80</v>
      </c>
      <c r="W123" s="62">
        <v>80</v>
      </c>
    </row>
    <row r="124" spans="1:23">
      <c r="A124" t="str">
        <f t="shared" si="1"/>
        <v>SFm2007CZ051</v>
      </c>
      <c r="B124" s="56" t="s">
        <v>27</v>
      </c>
      <c r="C124" s="50">
        <v>2007</v>
      </c>
      <c r="D124" s="50" t="s">
        <v>33</v>
      </c>
      <c r="E124" s="57">
        <v>1</v>
      </c>
      <c r="F124" s="25">
        <v>65</v>
      </c>
      <c r="G124" s="22">
        <v>65</v>
      </c>
      <c r="H124" s="22">
        <v>65</v>
      </c>
      <c r="I124" s="2">
        <v>65</v>
      </c>
      <c r="J124" s="25">
        <v>75</v>
      </c>
      <c r="K124" s="22">
        <v>74</v>
      </c>
      <c r="L124" s="22">
        <v>74</v>
      </c>
      <c r="M124" s="2">
        <v>75</v>
      </c>
      <c r="P124" s="25">
        <v>65</v>
      </c>
      <c r="Q124" s="22">
        <v>65</v>
      </c>
      <c r="R124" s="22">
        <v>65</v>
      </c>
      <c r="S124" s="2">
        <v>65</v>
      </c>
      <c r="T124" s="25">
        <v>75</v>
      </c>
      <c r="U124" s="22">
        <v>75</v>
      </c>
      <c r="V124" s="22">
        <v>75</v>
      </c>
      <c r="W124" s="2">
        <v>75</v>
      </c>
    </row>
    <row r="125" spans="1:23">
      <c r="A125" t="str">
        <f t="shared" si="1"/>
        <v>SFm2007CZ052</v>
      </c>
      <c r="B125" s="56" t="s">
        <v>27</v>
      </c>
      <c r="C125" s="50">
        <v>2007</v>
      </c>
      <c r="D125" s="50" t="s">
        <v>33</v>
      </c>
      <c r="E125" s="57">
        <v>2</v>
      </c>
      <c r="F125" s="25">
        <v>65</v>
      </c>
      <c r="G125" s="22">
        <v>70</v>
      </c>
      <c r="H125" s="22">
        <v>70</v>
      </c>
      <c r="I125" s="2">
        <v>65</v>
      </c>
      <c r="J125" s="25">
        <v>76</v>
      </c>
      <c r="K125" s="22">
        <v>75</v>
      </c>
      <c r="L125" s="22">
        <v>74</v>
      </c>
      <c r="M125" s="2">
        <v>76</v>
      </c>
      <c r="P125" s="25">
        <v>65</v>
      </c>
      <c r="Q125" s="22">
        <v>70</v>
      </c>
      <c r="R125" s="22">
        <v>70</v>
      </c>
      <c r="S125" s="2">
        <v>65</v>
      </c>
      <c r="T125" s="25">
        <v>76</v>
      </c>
      <c r="U125" s="22">
        <v>76</v>
      </c>
      <c r="V125" s="22">
        <v>76</v>
      </c>
      <c r="W125" s="2">
        <v>76</v>
      </c>
    </row>
    <row r="126" spans="1:23">
      <c r="A126" t="str">
        <f t="shared" si="1"/>
        <v>SFm2007CZ053</v>
      </c>
      <c r="B126" s="56" t="s">
        <v>27</v>
      </c>
      <c r="C126" s="50">
        <v>2007</v>
      </c>
      <c r="D126" s="50" t="s">
        <v>33</v>
      </c>
      <c r="E126" s="57">
        <v>3</v>
      </c>
      <c r="F126" s="25">
        <v>68</v>
      </c>
      <c r="G126" s="22">
        <v>65</v>
      </c>
      <c r="H126" s="22">
        <v>65</v>
      </c>
      <c r="I126" s="2">
        <v>68</v>
      </c>
      <c r="J126" s="25">
        <v>80</v>
      </c>
      <c r="K126" s="22">
        <v>75</v>
      </c>
      <c r="L126" s="22">
        <v>75</v>
      </c>
      <c r="M126" s="2">
        <v>80</v>
      </c>
      <c r="P126" s="25">
        <v>68</v>
      </c>
      <c r="Q126" s="22">
        <v>65</v>
      </c>
      <c r="R126" s="22">
        <v>65</v>
      </c>
      <c r="S126" s="2">
        <v>68</v>
      </c>
      <c r="T126" s="25">
        <v>80</v>
      </c>
      <c r="U126" s="22">
        <v>75</v>
      </c>
      <c r="V126" s="22">
        <v>75</v>
      </c>
      <c r="W126" s="2">
        <v>80</v>
      </c>
    </row>
    <row r="127" spans="1:23">
      <c r="A127" t="str">
        <f t="shared" si="1"/>
        <v>SFm2007CZ054</v>
      </c>
      <c r="B127" s="56" t="s">
        <v>27</v>
      </c>
      <c r="C127" s="50">
        <v>2007</v>
      </c>
      <c r="D127" s="50" t="s">
        <v>33</v>
      </c>
      <c r="E127" s="57">
        <v>4</v>
      </c>
      <c r="F127" s="25">
        <v>68</v>
      </c>
      <c r="G127" s="22">
        <v>68</v>
      </c>
      <c r="H127" s="22">
        <v>68</v>
      </c>
      <c r="I127" s="2">
        <v>68</v>
      </c>
      <c r="J127" s="25">
        <v>76</v>
      </c>
      <c r="K127" s="22">
        <v>74</v>
      </c>
      <c r="L127" s="22">
        <v>74</v>
      </c>
      <c r="M127" s="2">
        <v>76</v>
      </c>
      <c r="P127" s="25">
        <v>68</v>
      </c>
      <c r="Q127" s="22">
        <v>68</v>
      </c>
      <c r="R127" s="22">
        <v>68</v>
      </c>
      <c r="S127" s="2">
        <v>68</v>
      </c>
      <c r="T127" s="25">
        <v>76</v>
      </c>
      <c r="U127" s="22">
        <v>76</v>
      </c>
      <c r="V127" s="22">
        <v>76</v>
      </c>
      <c r="W127" s="2">
        <v>76</v>
      </c>
    </row>
    <row r="128" spans="1:23">
      <c r="A128" t="str">
        <f t="shared" si="1"/>
        <v>SFm2007CZ055</v>
      </c>
      <c r="B128" s="59" t="s">
        <v>27</v>
      </c>
      <c r="C128" s="6">
        <v>2007</v>
      </c>
      <c r="D128" s="6" t="s">
        <v>33</v>
      </c>
      <c r="E128" s="60">
        <v>5</v>
      </c>
      <c r="F128" s="61">
        <v>65</v>
      </c>
      <c r="G128" s="16">
        <v>65</v>
      </c>
      <c r="H128" s="16">
        <v>65</v>
      </c>
      <c r="I128" s="62">
        <v>65</v>
      </c>
      <c r="J128" s="61">
        <v>75</v>
      </c>
      <c r="K128" s="16">
        <v>74</v>
      </c>
      <c r="L128" s="16">
        <v>74</v>
      </c>
      <c r="M128" s="62">
        <v>75</v>
      </c>
      <c r="P128" s="61">
        <v>65</v>
      </c>
      <c r="Q128" s="16">
        <v>65</v>
      </c>
      <c r="R128" s="16">
        <v>65</v>
      </c>
      <c r="S128" s="62">
        <v>65</v>
      </c>
      <c r="T128" s="61">
        <v>80</v>
      </c>
      <c r="U128" s="16">
        <v>80</v>
      </c>
      <c r="V128" s="16">
        <v>80</v>
      </c>
      <c r="W128" s="62">
        <v>80</v>
      </c>
    </row>
    <row r="129" spans="1:23">
      <c r="A129" t="str">
        <f t="shared" si="1"/>
        <v>SFm1975CZ061</v>
      </c>
      <c r="B129" s="56" t="s">
        <v>27</v>
      </c>
      <c r="C129" s="50">
        <v>1975</v>
      </c>
      <c r="D129" s="50" t="s">
        <v>34</v>
      </c>
      <c r="E129" s="57">
        <v>1</v>
      </c>
      <c r="F129" s="25">
        <v>65</v>
      </c>
      <c r="G129" s="22">
        <v>65</v>
      </c>
      <c r="H129" s="22">
        <v>65</v>
      </c>
      <c r="I129" s="2">
        <v>65</v>
      </c>
      <c r="J129" s="25">
        <v>74</v>
      </c>
      <c r="K129" s="22">
        <v>74</v>
      </c>
      <c r="L129" s="22">
        <v>74</v>
      </c>
      <c r="M129" s="2">
        <v>74</v>
      </c>
      <c r="P129" s="25">
        <v>65</v>
      </c>
      <c r="Q129" s="22">
        <v>65</v>
      </c>
      <c r="R129" s="22">
        <v>65</v>
      </c>
      <c r="S129" s="2">
        <v>65</v>
      </c>
      <c r="T129" s="25">
        <v>74</v>
      </c>
      <c r="U129" s="22">
        <v>74</v>
      </c>
      <c r="V129" s="22">
        <v>74</v>
      </c>
      <c r="W129" s="2">
        <v>74</v>
      </c>
    </row>
    <row r="130" spans="1:23">
      <c r="A130" t="str">
        <f t="shared" si="1"/>
        <v>SFm1975CZ062</v>
      </c>
      <c r="B130" s="56" t="s">
        <v>27</v>
      </c>
      <c r="C130" s="50">
        <v>1975</v>
      </c>
      <c r="D130" s="50" t="s">
        <v>34</v>
      </c>
      <c r="E130" s="57">
        <v>2</v>
      </c>
      <c r="F130" s="25">
        <v>60</v>
      </c>
      <c r="G130" s="22">
        <v>60</v>
      </c>
      <c r="H130" s="22">
        <v>60</v>
      </c>
      <c r="I130" s="2">
        <v>60</v>
      </c>
      <c r="J130" s="25">
        <v>83</v>
      </c>
      <c r="K130" s="22">
        <v>76</v>
      </c>
      <c r="L130" s="22">
        <v>76</v>
      </c>
      <c r="M130" s="2">
        <v>83</v>
      </c>
      <c r="P130" s="25">
        <v>60</v>
      </c>
      <c r="Q130" s="22">
        <v>60</v>
      </c>
      <c r="R130" s="22">
        <v>60</v>
      </c>
      <c r="S130" s="2">
        <v>60</v>
      </c>
      <c r="T130" s="25">
        <v>83</v>
      </c>
      <c r="U130" s="22">
        <v>76</v>
      </c>
      <c r="V130" s="22">
        <v>76</v>
      </c>
      <c r="W130" s="2">
        <v>83</v>
      </c>
    </row>
    <row r="131" spans="1:23">
      <c r="A131" t="str">
        <f t="shared" si="1"/>
        <v>SFm1975CZ063</v>
      </c>
      <c r="B131" s="56" t="s">
        <v>27</v>
      </c>
      <c r="C131" s="50">
        <v>1975</v>
      </c>
      <c r="D131" s="50" t="s">
        <v>34</v>
      </c>
      <c r="E131" s="57">
        <v>3</v>
      </c>
      <c r="F131" s="25">
        <v>65</v>
      </c>
      <c r="G131" s="22">
        <v>68</v>
      </c>
      <c r="H131" s="22">
        <v>68</v>
      </c>
      <c r="I131" s="2">
        <v>65</v>
      </c>
      <c r="J131" s="25">
        <v>78</v>
      </c>
      <c r="K131" s="22">
        <v>78</v>
      </c>
      <c r="L131" s="22">
        <v>78</v>
      </c>
      <c r="M131" s="2">
        <v>78</v>
      </c>
      <c r="P131" s="25">
        <v>65</v>
      </c>
      <c r="Q131" s="22">
        <v>68</v>
      </c>
      <c r="R131" s="22">
        <v>68</v>
      </c>
      <c r="S131" s="2">
        <v>65</v>
      </c>
      <c r="T131" s="25">
        <v>78</v>
      </c>
      <c r="U131" s="22">
        <v>78</v>
      </c>
      <c r="V131" s="22">
        <v>78</v>
      </c>
      <c r="W131" s="2">
        <v>78</v>
      </c>
    </row>
    <row r="132" spans="1:23">
      <c r="A132" t="str">
        <f t="shared" si="1"/>
        <v>SFm1975CZ064</v>
      </c>
      <c r="B132" s="56" t="s">
        <v>27</v>
      </c>
      <c r="C132" s="50">
        <v>1975</v>
      </c>
      <c r="D132" s="50" t="s">
        <v>34</v>
      </c>
      <c r="E132" s="57">
        <v>4</v>
      </c>
      <c r="F132" s="25">
        <v>65</v>
      </c>
      <c r="G132" s="22">
        <v>68</v>
      </c>
      <c r="H132" s="22">
        <v>68</v>
      </c>
      <c r="I132" s="2">
        <v>65</v>
      </c>
      <c r="J132" s="25">
        <v>83</v>
      </c>
      <c r="K132" s="22">
        <v>80</v>
      </c>
      <c r="L132" s="22">
        <v>80</v>
      </c>
      <c r="M132" s="2">
        <v>83</v>
      </c>
      <c r="P132" s="25">
        <v>65</v>
      </c>
      <c r="Q132" s="22">
        <v>68</v>
      </c>
      <c r="R132" s="22">
        <v>68</v>
      </c>
      <c r="S132" s="2">
        <v>65</v>
      </c>
      <c r="T132" s="25">
        <v>83</v>
      </c>
      <c r="U132" s="22">
        <v>80</v>
      </c>
      <c r="V132" s="22">
        <v>80</v>
      </c>
      <c r="W132" s="2">
        <v>83</v>
      </c>
    </row>
    <row r="133" spans="1:23">
      <c r="A133" t="str">
        <f t="shared" ref="A133:A196" si="2">B133&amp;C133&amp;D133&amp;E133</f>
        <v>SFm1975CZ065</v>
      </c>
      <c r="B133" s="59" t="s">
        <v>27</v>
      </c>
      <c r="C133" s="6">
        <v>1975</v>
      </c>
      <c r="D133" s="6" t="s">
        <v>34</v>
      </c>
      <c r="E133" s="60">
        <v>5</v>
      </c>
      <c r="F133" s="61">
        <v>68</v>
      </c>
      <c r="G133" s="16">
        <v>65</v>
      </c>
      <c r="H133" s="16">
        <v>65</v>
      </c>
      <c r="I133" s="62">
        <v>68</v>
      </c>
      <c r="J133" s="61">
        <v>80</v>
      </c>
      <c r="K133" s="16">
        <v>80</v>
      </c>
      <c r="L133" s="16">
        <v>80</v>
      </c>
      <c r="M133" s="62">
        <v>80</v>
      </c>
      <c r="P133" s="61">
        <v>68</v>
      </c>
      <c r="Q133" s="16">
        <v>65</v>
      </c>
      <c r="R133" s="16">
        <v>65</v>
      </c>
      <c r="S133" s="62">
        <v>68</v>
      </c>
      <c r="T133" s="61">
        <v>80</v>
      </c>
      <c r="U133" s="16">
        <v>80</v>
      </c>
      <c r="V133" s="16">
        <v>80</v>
      </c>
      <c r="W133" s="62">
        <v>80</v>
      </c>
    </row>
    <row r="134" spans="1:23">
      <c r="A134" t="str">
        <f t="shared" si="2"/>
        <v>SFm1985CZ061</v>
      </c>
      <c r="B134" s="56" t="s">
        <v>27</v>
      </c>
      <c r="C134" s="50">
        <v>1985</v>
      </c>
      <c r="D134" s="50" t="s">
        <v>34</v>
      </c>
      <c r="E134" s="57">
        <v>1</v>
      </c>
      <c r="F134" s="25">
        <v>68</v>
      </c>
      <c r="G134" s="22">
        <v>65</v>
      </c>
      <c r="H134" s="22">
        <v>65</v>
      </c>
      <c r="I134" s="2">
        <v>68</v>
      </c>
      <c r="J134" s="25">
        <v>74</v>
      </c>
      <c r="K134" s="22">
        <v>74</v>
      </c>
      <c r="L134" s="22">
        <v>74</v>
      </c>
      <c r="M134" s="2">
        <v>74</v>
      </c>
      <c r="P134" s="25">
        <v>68</v>
      </c>
      <c r="Q134" s="22">
        <v>65</v>
      </c>
      <c r="R134" s="22">
        <v>65</v>
      </c>
      <c r="S134" s="2">
        <v>68</v>
      </c>
      <c r="T134" s="25">
        <v>74</v>
      </c>
      <c r="U134" s="22">
        <v>74</v>
      </c>
      <c r="V134" s="22">
        <v>74</v>
      </c>
      <c r="W134" s="2">
        <v>74</v>
      </c>
    </row>
    <row r="135" spans="1:23">
      <c r="A135" t="str">
        <f t="shared" si="2"/>
        <v>SFm1985CZ062</v>
      </c>
      <c r="B135" s="56" t="s">
        <v>27</v>
      </c>
      <c r="C135" s="50">
        <v>1985</v>
      </c>
      <c r="D135" s="50" t="s">
        <v>34</v>
      </c>
      <c r="E135" s="57">
        <v>2</v>
      </c>
      <c r="F135" s="25">
        <v>70</v>
      </c>
      <c r="G135" s="22">
        <v>65</v>
      </c>
      <c r="H135" s="22">
        <v>65</v>
      </c>
      <c r="I135" s="2">
        <v>70</v>
      </c>
      <c r="J135" s="25">
        <v>83</v>
      </c>
      <c r="K135" s="22">
        <v>76</v>
      </c>
      <c r="L135" s="22">
        <v>76</v>
      </c>
      <c r="M135" s="2">
        <v>83</v>
      </c>
      <c r="P135" s="25">
        <v>70</v>
      </c>
      <c r="Q135" s="22">
        <v>65</v>
      </c>
      <c r="R135" s="22">
        <v>65</v>
      </c>
      <c r="S135" s="2">
        <v>70</v>
      </c>
      <c r="T135" s="25">
        <v>83</v>
      </c>
      <c r="U135" s="22">
        <v>76</v>
      </c>
      <c r="V135" s="22">
        <v>76</v>
      </c>
      <c r="W135" s="2">
        <v>83</v>
      </c>
    </row>
    <row r="136" spans="1:23">
      <c r="A136" t="str">
        <f t="shared" si="2"/>
        <v>SFm1985CZ063</v>
      </c>
      <c r="B136" s="56" t="s">
        <v>27</v>
      </c>
      <c r="C136" s="50">
        <v>1985</v>
      </c>
      <c r="D136" s="50" t="s">
        <v>34</v>
      </c>
      <c r="E136" s="57">
        <v>3</v>
      </c>
      <c r="F136" s="25">
        <v>70</v>
      </c>
      <c r="G136" s="22">
        <v>70</v>
      </c>
      <c r="H136" s="22">
        <v>70</v>
      </c>
      <c r="I136" s="2">
        <v>70</v>
      </c>
      <c r="J136" s="25">
        <v>78</v>
      </c>
      <c r="K136" s="22">
        <v>78</v>
      </c>
      <c r="L136" s="22">
        <v>78</v>
      </c>
      <c r="M136" s="2">
        <v>78</v>
      </c>
      <c r="P136" s="25">
        <v>70</v>
      </c>
      <c r="Q136" s="22">
        <v>70</v>
      </c>
      <c r="R136" s="22">
        <v>70</v>
      </c>
      <c r="S136" s="2">
        <v>70</v>
      </c>
      <c r="T136" s="25">
        <v>78</v>
      </c>
      <c r="U136" s="22">
        <v>78</v>
      </c>
      <c r="V136" s="22">
        <v>78</v>
      </c>
      <c r="W136" s="2">
        <v>78</v>
      </c>
    </row>
    <row r="137" spans="1:23">
      <c r="A137" t="str">
        <f t="shared" si="2"/>
        <v>SFm1985CZ064</v>
      </c>
      <c r="B137" s="56" t="s">
        <v>27</v>
      </c>
      <c r="C137" s="50">
        <v>1985</v>
      </c>
      <c r="D137" s="50" t="s">
        <v>34</v>
      </c>
      <c r="E137" s="57">
        <v>4</v>
      </c>
      <c r="F137" s="25">
        <v>60</v>
      </c>
      <c r="G137" s="22">
        <v>60</v>
      </c>
      <c r="H137" s="22">
        <v>60</v>
      </c>
      <c r="I137" s="2">
        <v>60</v>
      </c>
      <c r="J137" s="25">
        <v>83</v>
      </c>
      <c r="K137" s="22">
        <v>80</v>
      </c>
      <c r="L137" s="22">
        <v>80</v>
      </c>
      <c r="M137" s="2">
        <v>83</v>
      </c>
      <c r="P137" s="25">
        <v>60</v>
      </c>
      <c r="Q137" s="22">
        <v>60</v>
      </c>
      <c r="R137" s="22">
        <v>60</v>
      </c>
      <c r="S137" s="2">
        <v>60</v>
      </c>
      <c r="T137" s="25">
        <v>83</v>
      </c>
      <c r="U137" s="22">
        <v>80</v>
      </c>
      <c r="V137" s="22">
        <v>80</v>
      </c>
      <c r="W137" s="2">
        <v>83</v>
      </c>
    </row>
    <row r="138" spans="1:23">
      <c r="A138" t="str">
        <f t="shared" si="2"/>
        <v>SFm1985CZ065</v>
      </c>
      <c r="B138" s="59" t="s">
        <v>27</v>
      </c>
      <c r="C138" s="6">
        <v>1985</v>
      </c>
      <c r="D138" s="6" t="s">
        <v>34</v>
      </c>
      <c r="E138" s="60">
        <v>5</v>
      </c>
      <c r="F138" s="61">
        <v>68</v>
      </c>
      <c r="G138" s="16">
        <v>68</v>
      </c>
      <c r="H138" s="16">
        <v>68</v>
      </c>
      <c r="I138" s="62">
        <v>68</v>
      </c>
      <c r="J138" s="61">
        <v>83</v>
      </c>
      <c r="K138" s="16">
        <v>83</v>
      </c>
      <c r="L138" s="16">
        <v>83</v>
      </c>
      <c r="M138" s="62">
        <v>83</v>
      </c>
      <c r="P138" s="61">
        <v>68</v>
      </c>
      <c r="Q138" s="16">
        <v>68</v>
      </c>
      <c r="R138" s="16">
        <v>68</v>
      </c>
      <c r="S138" s="62">
        <v>68</v>
      </c>
      <c r="T138" s="61">
        <v>83</v>
      </c>
      <c r="U138" s="16">
        <v>83</v>
      </c>
      <c r="V138" s="16">
        <v>83</v>
      </c>
      <c r="W138" s="62">
        <v>83</v>
      </c>
    </row>
    <row r="139" spans="1:23">
      <c r="A139" t="str">
        <f t="shared" si="2"/>
        <v>SFm1996CZ061</v>
      </c>
      <c r="B139" s="56" t="s">
        <v>27</v>
      </c>
      <c r="C139" s="50">
        <v>1996</v>
      </c>
      <c r="D139" s="50" t="s">
        <v>34</v>
      </c>
      <c r="E139" s="57">
        <v>1</v>
      </c>
      <c r="F139" s="25">
        <v>68</v>
      </c>
      <c r="G139" s="22">
        <v>65</v>
      </c>
      <c r="H139" s="22">
        <v>65</v>
      </c>
      <c r="I139" s="2">
        <v>68</v>
      </c>
      <c r="J139" s="25">
        <v>74</v>
      </c>
      <c r="K139" s="22">
        <v>74</v>
      </c>
      <c r="L139" s="22">
        <v>74</v>
      </c>
      <c r="M139" s="2">
        <v>74</v>
      </c>
      <c r="P139" s="25">
        <v>68</v>
      </c>
      <c r="Q139" s="22">
        <v>65</v>
      </c>
      <c r="R139" s="22">
        <v>65</v>
      </c>
      <c r="S139" s="2">
        <v>68</v>
      </c>
      <c r="T139" s="25">
        <v>74</v>
      </c>
      <c r="U139" s="22">
        <v>74</v>
      </c>
      <c r="V139" s="22">
        <v>74</v>
      </c>
      <c r="W139" s="2">
        <v>74</v>
      </c>
    </row>
    <row r="140" spans="1:23">
      <c r="A140" t="str">
        <f t="shared" si="2"/>
        <v>SFm1996CZ062</v>
      </c>
      <c r="B140" s="56" t="s">
        <v>27</v>
      </c>
      <c r="C140" s="50">
        <v>1996</v>
      </c>
      <c r="D140" s="50" t="s">
        <v>34</v>
      </c>
      <c r="E140" s="57">
        <v>2</v>
      </c>
      <c r="F140" s="25">
        <v>68</v>
      </c>
      <c r="G140" s="22">
        <v>68</v>
      </c>
      <c r="H140" s="22">
        <v>68</v>
      </c>
      <c r="I140" s="2">
        <v>68</v>
      </c>
      <c r="J140" s="25">
        <v>83</v>
      </c>
      <c r="K140" s="22">
        <v>76</v>
      </c>
      <c r="L140" s="22">
        <v>76</v>
      </c>
      <c r="M140" s="2">
        <v>83</v>
      </c>
      <c r="P140" s="25">
        <v>68</v>
      </c>
      <c r="Q140" s="22">
        <v>68</v>
      </c>
      <c r="R140" s="22">
        <v>68</v>
      </c>
      <c r="S140" s="2">
        <v>68</v>
      </c>
      <c r="T140" s="25">
        <v>83</v>
      </c>
      <c r="U140" s="22">
        <v>76</v>
      </c>
      <c r="V140" s="22">
        <v>76</v>
      </c>
      <c r="W140" s="2">
        <v>83</v>
      </c>
    </row>
    <row r="141" spans="1:23">
      <c r="A141" t="str">
        <f t="shared" si="2"/>
        <v>SFm1996CZ063</v>
      </c>
      <c r="B141" s="56" t="s">
        <v>27</v>
      </c>
      <c r="C141" s="50">
        <v>1996</v>
      </c>
      <c r="D141" s="50" t="s">
        <v>34</v>
      </c>
      <c r="E141" s="57">
        <v>3</v>
      </c>
      <c r="F141" s="25">
        <v>72</v>
      </c>
      <c r="G141" s="22">
        <v>72</v>
      </c>
      <c r="H141" s="22">
        <v>72</v>
      </c>
      <c r="I141" s="2">
        <v>72</v>
      </c>
      <c r="J141" s="25">
        <v>78</v>
      </c>
      <c r="K141" s="22">
        <v>78</v>
      </c>
      <c r="L141" s="22">
        <v>78</v>
      </c>
      <c r="M141" s="2">
        <v>78</v>
      </c>
      <c r="P141" s="25">
        <v>72</v>
      </c>
      <c r="Q141" s="22">
        <v>72</v>
      </c>
      <c r="R141" s="22">
        <v>72</v>
      </c>
      <c r="S141" s="2">
        <v>72</v>
      </c>
      <c r="T141" s="25">
        <v>78</v>
      </c>
      <c r="U141" s="22">
        <v>78</v>
      </c>
      <c r="V141" s="22">
        <v>78</v>
      </c>
      <c r="W141" s="2">
        <v>78</v>
      </c>
    </row>
    <row r="142" spans="1:23">
      <c r="A142" t="str">
        <f t="shared" si="2"/>
        <v>SFm1996CZ064</v>
      </c>
      <c r="B142" s="56" t="s">
        <v>27</v>
      </c>
      <c r="C142" s="50">
        <v>1996</v>
      </c>
      <c r="D142" s="50" t="s">
        <v>34</v>
      </c>
      <c r="E142" s="57">
        <v>4</v>
      </c>
      <c r="F142" s="25">
        <v>70</v>
      </c>
      <c r="G142" s="22">
        <v>65</v>
      </c>
      <c r="H142" s="22">
        <v>65</v>
      </c>
      <c r="I142" s="2">
        <v>70</v>
      </c>
      <c r="J142" s="25">
        <v>83</v>
      </c>
      <c r="K142" s="22">
        <v>80</v>
      </c>
      <c r="L142" s="22">
        <v>80</v>
      </c>
      <c r="M142" s="2">
        <v>83</v>
      </c>
      <c r="P142" s="25">
        <v>70</v>
      </c>
      <c r="Q142" s="22">
        <v>65</v>
      </c>
      <c r="R142" s="22">
        <v>65</v>
      </c>
      <c r="S142" s="2">
        <v>70</v>
      </c>
      <c r="T142" s="25">
        <v>83</v>
      </c>
      <c r="U142" s="22">
        <v>80</v>
      </c>
      <c r="V142" s="22">
        <v>80</v>
      </c>
      <c r="W142" s="2">
        <v>83</v>
      </c>
    </row>
    <row r="143" spans="1:23">
      <c r="A143" t="str">
        <f t="shared" si="2"/>
        <v>SFm1996CZ065</v>
      </c>
      <c r="B143" s="59" t="s">
        <v>27</v>
      </c>
      <c r="C143" s="6">
        <v>1996</v>
      </c>
      <c r="D143" s="6" t="s">
        <v>34</v>
      </c>
      <c r="E143" s="60">
        <v>5</v>
      </c>
      <c r="F143" s="61">
        <v>68</v>
      </c>
      <c r="G143" s="16">
        <v>68</v>
      </c>
      <c r="H143" s="16">
        <v>68</v>
      </c>
      <c r="I143" s="62">
        <v>68</v>
      </c>
      <c r="J143" s="61">
        <v>80</v>
      </c>
      <c r="K143" s="16">
        <v>80</v>
      </c>
      <c r="L143" s="16">
        <v>80</v>
      </c>
      <c r="M143" s="62">
        <v>80</v>
      </c>
      <c r="P143" s="61">
        <v>68</v>
      </c>
      <c r="Q143" s="16">
        <v>68</v>
      </c>
      <c r="R143" s="16">
        <v>68</v>
      </c>
      <c r="S143" s="62">
        <v>68</v>
      </c>
      <c r="T143" s="61">
        <v>80</v>
      </c>
      <c r="U143" s="16">
        <v>80</v>
      </c>
      <c r="V143" s="16">
        <v>80</v>
      </c>
      <c r="W143" s="62">
        <v>80</v>
      </c>
    </row>
    <row r="144" spans="1:23">
      <c r="A144" t="str">
        <f t="shared" si="2"/>
        <v>SFm2003CZ061</v>
      </c>
      <c r="B144" s="56" t="s">
        <v>27</v>
      </c>
      <c r="C144" s="50">
        <v>2003</v>
      </c>
      <c r="D144" s="50" t="s">
        <v>34</v>
      </c>
      <c r="E144" s="57">
        <v>1</v>
      </c>
      <c r="F144" s="25">
        <v>69</v>
      </c>
      <c r="G144" s="22">
        <v>69</v>
      </c>
      <c r="H144" s="22">
        <v>69</v>
      </c>
      <c r="I144" s="2">
        <v>69</v>
      </c>
      <c r="J144" s="25">
        <v>77</v>
      </c>
      <c r="K144" s="22">
        <v>77</v>
      </c>
      <c r="L144" s="22">
        <v>77</v>
      </c>
      <c r="M144" s="2">
        <v>77</v>
      </c>
      <c r="P144" s="25">
        <v>69</v>
      </c>
      <c r="Q144" s="22">
        <v>69</v>
      </c>
      <c r="R144" s="22">
        <v>69</v>
      </c>
      <c r="S144" s="2">
        <v>69</v>
      </c>
      <c r="T144" s="25">
        <v>77</v>
      </c>
      <c r="U144" s="22">
        <v>77</v>
      </c>
      <c r="V144" s="22">
        <v>77</v>
      </c>
      <c r="W144" s="2">
        <v>77</v>
      </c>
    </row>
    <row r="145" spans="1:23">
      <c r="A145" t="str">
        <f t="shared" si="2"/>
        <v>SFm2003CZ062</v>
      </c>
      <c r="B145" s="56" t="s">
        <v>27</v>
      </c>
      <c r="C145" s="50">
        <v>2003</v>
      </c>
      <c r="D145" s="50" t="s">
        <v>34</v>
      </c>
      <c r="E145" s="57">
        <v>2</v>
      </c>
      <c r="F145" s="25">
        <v>68</v>
      </c>
      <c r="G145" s="22">
        <v>70</v>
      </c>
      <c r="H145" s="22">
        <v>70</v>
      </c>
      <c r="I145" s="2">
        <v>68</v>
      </c>
      <c r="J145" s="25">
        <v>83</v>
      </c>
      <c r="K145" s="22">
        <v>76</v>
      </c>
      <c r="L145" s="22">
        <v>76</v>
      </c>
      <c r="M145" s="2">
        <v>83</v>
      </c>
      <c r="P145" s="25">
        <v>68</v>
      </c>
      <c r="Q145" s="22">
        <v>70</v>
      </c>
      <c r="R145" s="22">
        <v>70</v>
      </c>
      <c r="S145" s="2">
        <v>68</v>
      </c>
      <c r="T145" s="25">
        <v>83</v>
      </c>
      <c r="U145" s="22">
        <v>76</v>
      </c>
      <c r="V145" s="22">
        <v>76</v>
      </c>
      <c r="W145" s="2">
        <v>83</v>
      </c>
    </row>
    <row r="146" spans="1:23">
      <c r="A146" t="str">
        <f t="shared" si="2"/>
        <v>SFm2003CZ063</v>
      </c>
      <c r="B146" s="56" t="s">
        <v>27</v>
      </c>
      <c r="C146" s="50">
        <v>2003</v>
      </c>
      <c r="D146" s="50" t="s">
        <v>34</v>
      </c>
      <c r="E146" s="57">
        <v>3</v>
      </c>
      <c r="F146" s="25">
        <v>70</v>
      </c>
      <c r="G146" s="22">
        <v>65</v>
      </c>
      <c r="H146" s="22">
        <v>65</v>
      </c>
      <c r="I146" s="2">
        <v>70</v>
      </c>
      <c r="J146" s="25">
        <v>78</v>
      </c>
      <c r="K146" s="22">
        <v>78</v>
      </c>
      <c r="L146" s="22">
        <v>78</v>
      </c>
      <c r="M146" s="2">
        <v>78</v>
      </c>
      <c r="P146" s="25">
        <v>70</v>
      </c>
      <c r="Q146" s="22">
        <v>65</v>
      </c>
      <c r="R146" s="22">
        <v>65</v>
      </c>
      <c r="S146" s="2">
        <v>70</v>
      </c>
      <c r="T146" s="25">
        <v>78</v>
      </c>
      <c r="U146" s="22">
        <v>78</v>
      </c>
      <c r="V146" s="22">
        <v>78</v>
      </c>
      <c r="W146" s="2">
        <v>78</v>
      </c>
    </row>
    <row r="147" spans="1:23">
      <c r="A147" t="str">
        <f t="shared" si="2"/>
        <v>SFm2003CZ064</v>
      </c>
      <c r="B147" s="56" t="s">
        <v>27</v>
      </c>
      <c r="C147" s="50">
        <v>2003</v>
      </c>
      <c r="D147" s="50" t="s">
        <v>34</v>
      </c>
      <c r="E147" s="57">
        <v>4</v>
      </c>
      <c r="F147" s="25">
        <v>70</v>
      </c>
      <c r="G147" s="22">
        <v>68</v>
      </c>
      <c r="H147" s="22">
        <v>68</v>
      </c>
      <c r="I147" s="2">
        <v>70</v>
      </c>
      <c r="J147" s="25">
        <v>83</v>
      </c>
      <c r="K147" s="22">
        <v>80</v>
      </c>
      <c r="L147" s="22">
        <v>80</v>
      </c>
      <c r="M147" s="2">
        <v>83</v>
      </c>
      <c r="P147" s="25">
        <v>70</v>
      </c>
      <c r="Q147" s="22">
        <v>68</v>
      </c>
      <c r="R147" s="22">
        <v>68</v>
      </c>
      <c r="S147" s="2">
        <v>70</v>
      </c>
      <c r="T147" s="25">
        <v>83</v>
      </c>
      <c r="U147" s="22">
        <v>80</v>
      </c>
      <c r="V147" s="22">
        <v>80</v>
      </c>
      <c r="W147" s="2">
        <v>83</v>
      </c>
    </row>
    <row r="148" spans="1:23">
      <c r="A148" t="str">
        <f t="shared" si="2"/>
        <v>SFm2003CZ065</v>
      </c>
      <c r="B148" s="59" t="s">
        <v>27</v>
      </c>
      <c r="C148" s="6">
        <v>2003</v>
      </c>
      <c r="D148" s="6" t="s">
        <v>34</v>
      </c>
      <c r="E148" s="60">
        <v>5</v>
      </c>
      <c r="F148" s="61">
        <v>65</v>
      </c>
      <c r="G148" s="16">
        <v>70</v>
      </c>
      <c r="H148" s="16">
        <v>70</v>
      </c>
      <c r="I148" s="62">
        <v>65</v>
      </c>
      <c r="J148" s="61">
        <v>80</v>
      </c>
      <c r="K148" s="16">
        <v>78</v>
      </c>
      <c r="L148" s="16">
        <v>78</v>
      </c>
      <c r="M148" s="62">
        <v>80</v>
      </c>
      <c r="P148" s="61">
        <v>65</v>
      </c>
      <c r="Q148" s="16">
        <v>70</v>
      </c>
      <c r="R148" s="16">
        <v>70</v>
      </c>
      <c r="S148" s="62">
        <v>65</v>
      </c>
      <c r="T148" s="61">
        <v>80</v>
      </c>
      <c r="U148" s="16">
        <v>78</v>
      </c>
      <c r="V148" s="16">
        <v>78</v>
      </c>
      <c r="W148" s="62">
        <v>80</v>
      </c>
    </row>
    <row r="149" spans="1:23">
      <c r="A149" t="str">
        <f t="shared" si="2"/>
        <v>SFm2007CZ061</v>
      </c>
      <c r="B149" s="56" t="s">
        <v>27</v>
      </c>
      <c r="C149" s="50">
        <v>2007</v>
      </c>
      <c r="D149" s="50" t="s">
        <v>34</v>
      </c>
      <c r="E149" s="57">
        <v>1</v>
      </c>
      <c r="F149" s="25">
        <v>68</v>
      </c>
      <c r="G149" s="22">
        <v>68</v>
      </c>
      <c r="H149" s="22">
        <v>68</v>
      </c>
      <c r="I149" s="2">
        <v>68</v>
      </c>
      <c r="J149" s="25">
        <v>74</v>
      </c>
      <c r="K149" s="22">
        <v>74</v>
      </c>
      <c r="L149" s="22">
        <v>74</v>
      </c>
      <c r="M149" s="2">
        <v>74</v>
      </c>
      <c r="P149" s="25">
        <v>68</v>
      </c>
      <c r="Q149" s="22">
        <v>68</v>
      </c>
      <c r="R149" s="22">
        <v>68</v>
      </c>
      <c r="S149" s="2">
        <v>68</v>
      </c>
      <c r="T149" s="25">
        <v>74</v>
      </c>
      <c r="U149" s="22">
        <v>74</v>
      </c>
      <c r="V149" s="22">
        <v>74</v>
      </c>
      <c r="W149" s="2">
        <v>74</v>
      </c>
    </row>
    <row r="150" spans="1:23">
      <c r="A150" t="str">
        <f t="shared" si="2"/>
        <v>SFm2007CZ062</v>
      </c>
      <c r="B150" s="56" t="s">
        <v>27</v>
      </c>
      <c r="C150" s="50">
        <v>2007</v>
      </c>
      <c r="D150" s="50" t="s">
        <v>34</v>
      </c>
      <c r="E150" s="57">
        <v>2</v>
      </c>
      <c r="F150" s="25">
        <v>70</v>
      </c>
      <c r="G150" s="22">
        <v>65</v>
      </c>
      <c r="H150" s="22">
        <v>65</v>
      </c>
      <c r="I150" s="2">
        <v>70</v>
      </c>
      <c r="J150" s="25">
        <v>83</v>
      </c>
      <c r="K150" s="22">
        <v>76</v>
      </c>
      <c r="L150" s="22">
        <v>76</v>
      </c>
      <c r="M150" s="2">
        <v>83</v>
      </c>
      <c r="P150" s="25">
        <v>70</v>
      </c>
      <c r="Q150" s="22">
        <v>65</v>
      </c>
      <c r="R150" s="22">
        <v>65</v>
      </c>
      <c r="S150" s="2">
        <v>70</v>
      </c>
      <c r="T150" s="25">
        <v>83</v>
      </c>
      <c r="U150" s="22">
        <v>76</v>
      </c>
      <c r="V150" s="22">
        <v>76</v>
      </c>
      <c r="W150" s="2">
        <v>83</v>
      </c>
    </row>
    <row r="151" spans="1:23">
      <c r="A151" t="str">
        <f t="shared" si="2"/>
        <v>SFm2007CZ063</v>
      </c>
      <c r="B151" s="56" t="s">
        <v>27</v>
      </c>
      <c r="C151" s="50">
        <v>2007</v>
      </c>
      <c r="D151" s="50" t="s">
        <v>34</v>
      </c>
      <c r="E151" s="57">
        <v>3</v>
      </c>
      <c r="F151" s="25">
        <v>60</v>
      </c>
      <c r="G151" s="22">
        <v>60</v>
      </c>
      <c r="H151" s="22">
        <v>60</v>
      </c>
      <c r="I151" s="2">
        <v>60</v>
      </c>
      <c r="J151" s="25">
        <v>78</v>
      </c>
      <c r="K151" s="22">
        <v>78</v>
      </c>
      <c r="L151" s="22">
        <v>78</v>
      </c>
      <c r="M151" s="2">
        <v>78</v>
      </c>
      <c r="P151" s="25">
        <v>60</v>
      </c>
      <c r="Q151" s="22">
        <v>60</v>
      </c>
      <c r="R151" s="22">
        <v>60</v>
      </c>
      <c r="S151" s="2">
        <v>60</v>
      </c>
      <c r="T151" s="25">
        <v>78</v>
      </c>
      <c r="U151" s="22">
        <v>78</v>
      </c>
      <c r="V151" s="22">
        <v>78</v>
      </c>
      <c r="W151" s="2">
        <v>78</v>
      </c>
    </row>
    <row r="152" spans="1:23">
      <c r="A152" t="str">
        <f t="shared" si="2"/>
        <v>SFm2007CZ064</v>
      </c>
      <c r="B152" s="56" t="s">
        <v>27</v>
      </c>
      <c r="C152" s="50">
        <v>2007</v>
      </c>
      <c r="D152" s="50" t="s">
        <v>34</v>
      </c>
      <c r="E152" s="57">
        <v>4</v>
      </c>
      <c r="F152" s="25">
        <v>65</v>
      </c>
      <c r="G152" s="22">
        <v>68</v>
      </c>
      <c r="H152" s="22">
        <v>68</v>
      </c>
      <c r="I152" s="2">
        <v>65</v>
      </c>
      <c r="J152" s="25">
        <v>83</v>
      </c>
      <c r="K152" s="22">
        <v>80</v>
      </c>
      <c r="L152" s="22">
        <v>80</v>
      </c>
      <c r="M152" s="2">
        <v>83</v>
      </c>
      <c r="P152" s="25">
        <v>65</v>
      </c>
      <c r="Q152" s="22">
        <v>68</v>
      </c>
      <c r="R152" s="22">
        <v>68</v>
      </c>
      <c r="S152" s="2">
        <v>65</v>
      </c>
      <c r="T152" s="25">
        <v>83</v>
      </c>
      <c r="U152" s="22">
        <v>80</v>
      </c>
      <c r="V152" s="22">
        <v>80</v>
      </c>
      <c r="W152" s="2">
        <v>83</v>
      </c>
    </row>
    <row r="153" spans="1:23">
      <c r="A153" t="str">
        <f t="shared" si="2"/>
        <v>SFm2007CZ065</v>
      </c>
      <c r="B153" s="59" t="s">
        <v>27</v>
      </c>
      <c r="C153" s="6">
        <v>2007</v>
      </c>
      <c r="D153" s="6" t="s">
        <v>34</v>
      </c>
      <c r="E153" s="60">
        <v>5</v>
      </c>
      <c r="F153" s="61">
        <v>70</v>
      </c>
      <c r="G153" s="16">
        <v>70</v>
      </c>
      <c r="H153" s="16">
        <v>70</v>
      </c>
      <c r="I153" s="62">
        <v>70</v>
      </c>
      <c r="J153" s="61">
        <v>80</v>
      </c>
      <c r="K153" s="16">
        <v>80</v>
      </c>
      <c r="L153" s="16">
        <v>80</v>
      </c>
      <c r="M153" s="62">
        <v>80</v>
      </c>
      <c r="P153" s="61">
        <v>70</v>
      </c>
      <c r="Q153" s="16">
        <v>70</v>
      </c>
      <c r="R153" s="16">
        <v>70</v>
      </c>
      <c r="S153" s="62">
        <v>70</v>
      </c>
      <c r="T153" s="61">
        <v>80</v>
      </c>
      <c r="U153" s="16">
        <v>80</v>
      </c>
      <c r="V153" s="16">
        <v>80</v>
      </c>
      <c r="W153" s="62">
        <v>80</v>
      </c>
    </row>
    <row r="154" spans="1:23">
      <c r="A154" t="str">
        <f t="shared" si="2"/>
        <v>SFm1975CZ071</v>
      </c>
      <c r="B154" s="56" t="s">
        <v>27</v>
      </c>
      <c r="C154" s="50">
        <v>1975</v>
      </c>
      <c r="D154" s="50" t="s">
        <v>35</v>
      </c>
      <c r="E154" s="57">
        <v>1</v>
      </c>
      <c r="F154" s="25">
        <v>70</v>
      </c>
      <c r="G154" s="22">
        <v>70</v>
      </c>
      <c r="H154" s="22">
        <v>70</v>
      </c>
      <c r="I154" s="2">
        <v>70</v>
      </c>
      <c r="J154" s="25">
        <v>74</v>
      </c>
      <c r="K154" s="22">
        <v>74</v>
      </c>
      <c r="L154" s="22">
        <v>74</v>
      </c>
      <c r="M154" s="2">
        <v>74</v>
      </c>
      <c r="P154" s="25">
        <v>70</v>
      </c>
      <c r="Q154" s="22">
        <v>70</v>
      </c>
      <c r="R154" s="22">
        <v>70</v>
      </c>
      <c r="S154" s="2">
        <v>70</v>
      </c>
      <c r="T154" s="25">
        <v>74</v>
      </c>
      <c r="U154" s="22">
        <v>74</v>
      </c>
      <c r="V154" s="22">
        <v>74</v>
      </c>
      <c r="W154" s="2">
        <v>74</v>
      </c>
    </row>
    <row r="155" spans="1:23">
      <c r="A155" t="str">
        <f t="shared" si="2"/>
        <v>SFm1975CZ072</v>
      </c>
      <c r="B155" s="56" t="s">
        <v>27</v>
      </c>
      <c r="C155" s="50">
        <v>1975</v>
      </c>
      <c r="D155" s="50" t="s">
        <v>35</v>
      </c>
      <c r="E155" s="57">
        <v>2</v>
      </c>
      <c r="F155" s="25">
        <v>65</v>
      </c>
      <c r="G155" s="22">
        <v>68</v>
      </c>
      <c r="H155" s="22">
        <v>68</v>
      </c>
      <c r="I155" s="2">
        <v>65</v>
      </c>
      <c r="J155" s="25">
        <v>78</v>
      </c>
      <c r="K155" s="22">
        <v>78</v>
      </c>
      <c r="L155" s="22">
        <v>78</v>
      </c>
      <c r="M155" s="2">
        <v>78</v>
      </c>
      <c r="P155" s="25">
        <v>65</v>
      </c>
      <c r="Q155" s="22">
        <v>68</v>
      </c>
      <c r="R155" s="22">
        <v>68</v>
      </c>
      <c r="S155" s="2">
        <v>65</v>
      </c>
      <c r="T155" s="25">
        <v>78</v>
      </c>
      <c r="U155" s="22">
        <v>78</v>
      </c>
      <c r="V155" s="22">
        <v>78</v>
      </c>
      <c r="W155" s="2">
        <v>78</v>
      </c>
    </row>
    <row r="156" spans="1:23">
      <c r="A156" t="str">
        <f t="shared" si="2"/>
        <v>SFm1975CZ073</v>
      </c>
      <c r="B156" s="56" t="s">
        <v>27</v>
      </c>
      <c r="C156" s="50">
        <v>1975</v>
      </c>
      <c r="D156" s="50" t="s">
        <v>35</v>
      </c>
      <c r="E156" s="57">
        <v>3</v>
      </c>
      <c r="F156" s="25">
        <v>70</v>
      </c>
      <c r="G156" s="22">
        <v>70</v>
      </c>
      <c r="H156" s="22">
        <v>70</v>
      </c>
      <c r="I156" s="2">
        <v>70</v>
      </c>
      <c r="J156" s="25">
        <v>83</v>
      </c>
      <c r="K156" s="22">
        <v>80</v>
      </c>
      <c r="L156" s="22">
        <v>80</v>
      </c>
      <c r="M156" s="2">
        <v>83</v>
      </c>
      <c r="P156" s="25">
        <v>70</v>
      </c>
      <c r="Q156" s="22">
        <v>70</v>
      </c>
      <c r="R156" s="22">
        <v>70</v>
      </c>
      <c r="S156" s="2">
        <v>70</v>
      </c>
      <c r="T156" s="25">
        <v>83</v>
      </c>
      <c r="U156" s="22">
        <v>80</v>
      </c>
      <c r="V156" s="22">
        <v>80</v>
      </c>
      <c r="W156" s="2">
        <v>83</v>
      </c>
    </row>
    <row r="157" spans="1:23">
      <c r="A157" t="str">
        <f t="shared" si="2"/>
        <v>SFm1975CZ074</v>
      </c>
      <c r="B157" s="56" t="s">
        <v>27</v>
      </c>
      <c r="C157" s="50">
        <v>1975</v>
      </c>
      <c r="D157" s="50" t="s">
        <v>35</v>
      </c>
      <c r="E157" s="57">
        <v>4</v>
      </c>
      <c r="F157" s="25">
        <v>68</v>
      </c>
      <c r="G157" s="22">
        <v>68</v>
      </c>
      <c r="H157" s="22">
        <v>68</v>
      </c>
      <c r="I157" s="2">
        <v>68</v>
      </c>
      <c r="J157" s="25">
        <v>74</v>
      </c>
      <c r="K157" s="22">
        <v>74</v>
      </c>
      <c r="L157" s="22">
        <v>74</v>
      </c>
      <c r="M157" s="2">
        <v>74</v>
      </c>
      <c r="P157" s="25">
        <v>68</v>
      </c>
      <c r="Q157" s="22">
        <v>68</v>
      </c>
      <c r="R157" s="22">
        <v>68</v>
      </c>
      <c r="S157" s="2">
        <v>68</v>
      </c>
      <c r="T157" s="25">
        <v>74</v>
      </c>
      <c r="U157" s="22">
        <v>74</v>
      </c>
      <c r="V157" s="22">
        <v>74</v>
      </c>
      <c r="W157" s="2">
        <v>74</v>
      </c>
    </row>
    <row r="158" spans="1:23">
      <c r="A158" t="str">
        <f t="shared" si="2"/>
        <v>SFm1975CZ075</v>
      </c>
      <c r="B158" s="59" t="s">
        <v>27</v>
      </c>
      <c r="C158" s="6">
        <v>1975</v>
      </c>
      <c r="D158" s="6" t="s">
        <v>35</v>
      </c>
      <c r="E158" s="60">
        <v>5</v>
      </c>
      <c r="F158" s="61">
        <v>68</v>
      </c>
      <c r="G158" s="16">
        <v>65</v>
      </c>
      <c r="H158" s="16">
        <v>65</v>
      </c>
      <c r="I158" s="62">
        <v>68</v>
      </c>
      <c r="J158" s="61">
        <v>83</v>
      </c>
      <c r="K158" s="16">
        <v>76</v>
      </c>
      <c r="L158" s="16">
        <v>76</v>
      </c>
      <c r="M158" s="62">
        <v>83</v>
      </c>
      <c r="P158" s="61">
        <v>68</v>
      </c>
      <c r="Q158" s="16">
        <v>65</v>
      </c>
      <c r="R158" s="16">
        <v>65</v>
      </c>
      <c r="S158" s="62">
        <v>68</v>
      </c>
      <c r="T158" s="61">
        <v>83</v>
      </c>
      <c r="U158" s="16">
        <v>76</v>
      </c>
      <c r="V158" s="16">
        <v>76</v>
      </c>
      <c r="W158" s="62">
        <v>83</v>
      </c>
    </row>
    <row r="159" spans="1:23">
      <c r="A159" t="str">
        <f t="shared" si="2"/>
        <v>SFm1985CZ071</v>
      </c>
      <c r="B159" s="56" t="s">
        <v>27</v>
      </c>
      <c r="C159" s="50">
        <v>1985</v>
      </c>
      <c r="D159" s="50" t="s">
        <v>35</v>
      </c>
      <c r="E159" s="57">
        <v>1</v>
      </c>
      <c r="F159" s="25">
        <v>72</v>
      </c>
      <c r="G159" s="22">
        <v>72</v>
      </c>
      <c r="H159" s="22">
        <v>72</v>
      </c>
      <c r="I159" s="2">
        <v>72</v>
      </c>
      <c r="J159" s="25">
        <v>74</v>
      </c>
      <c r="K159" s="22">
        <v>74</v>
      </c>
      <c r="L159" s="22">
        <v>74</v>
      </c>
      <c r="M159" s="2">
        <v>74</v>
      </c>
      <c r="P159" s="25">
        <v>72</v>
      </c>
      <c r="Q159" s="22">
        <v>72</v>
      </c>
      <c r="R159" s="22">
        <v>72</v>
      </c>
      <c r="S159" s="2">
        <v>72</v>
      </c>
      <c r="T159" s="25">
        <v>74</v>
      </c>
      <c r="U159" s="22">
        <v>74</v>
      </c>
      <c r="V159" s="22">
        <v>74</v>
      </c>
      <c r="W159" s="2">
        <v>74</v>
      </c>
    </row>
    <row r="160" spans="1:23">
      <c r="A160" t="str">
        <f t="shared" si="2"/>
        <v>SFm1985CZ072</v>
      </c>
      <c r="B160" s="56" t="s">
        <v>27</v>
      </c>
      <c r="C160" s="50">
        <v>1985</v>
      </c>
      <c r="D160" s="50" t="s">
        <v>35</v>
      </c>
      <c r="E160" s="57">
        <v>2</v>
      </c>
      <c r="F160" s="25">
        <v>68</v>
      </c>
      <c r="G160" s="22">
        <v>65</v>
      </c>
      <c r="H160" s="22">
        <v>65</v>
      </c>
      <c r="I160" s="2">
        <v>68</v>
      </c>
      <c r="J160" s="25">
        <v>78</v>
      </c>
      <c r="K160" s="22">
        <v>78</v>
      </c>
      <c r="L160" s="22">
        <v>78</v>
      </c>
      <c r="M160" s="2">
        <v>78</v>
      </c>
      <c r="P160" s="25">
        <v>68</v>
      </c>
      <c r="Q160" s="22">
        <v>65</v>
      </c>
      <c r="R160" s="22">
        <v>65</v>
      </c>
      <c r="S160" s="2">
        <v>68</v>
      </c>
      <c r="T160" s="25">
        <v>78</v>
      </c>
      <c r="U160" s="22">
        <v>78</v>
      </c>
      <c r="V160" s="22">
        <v>78</v>
      </c>
      <c r="W160" s="2">
        <v>78</v>
      </c>
    </row>
    <row r="161" spans="1:23">
      <c r="A161" t="str">
        <f t="shared" si="2"/>
        <v>SFm1985CZ073</v>
      </c>
      <c r="B161" s="56" t="s">
        <v>27</v>
      </c>
      <c r="C161" s="50">
        <v>1985</v>
      </c>
      <c r="D161" s="50" t="s">
        <v>35</v>
      </c>
      <c r="E161" s="57">
        <v>3</v>
      </c>
      <c r="F161" s="25">
        <v>72</v>
      </c>
      <c r="G161" s="22">
        <v>72</v>
      </c>
      <c r="H161" s="22">
        <v>72</v>
      </c>
      <c r="I161" s="2">
        <v>72</v>
      </c>
      <c r="J161" s="25">
        <v>83</v>
      </c>
      <c r="K161" s="22">
        <v>80</v>
      </c>
      <c r="L161" s="22">
        <v>80</v>
      </c>
      <c r="M161" s="2">
        <v>83</v>
      </c>
      <c r="P161" s="25">
        <v>72</v>
      </c>
      <c r="Q161" s="22">
        <v>72</v>
      </c>
      <c r="R161" s="22">
        <v>72</v>
      </c>
      <c r="S161" s="2">
        <v>72</v>
      </c>
      <c r="T161" s="25">
        <v>83</v>
      </c>
      <c r="U161" s="22">
        <v>80</v>
      </c>
      <c r="V161" s="22">
        <v>80</v>
      </c>
      <c r="W161" s="2">
        <v>83</v>
      </c>
    </row>
    <row r="162" spans="1:23">
      <c r="A162" t="str">
        <f t="shared" si="2"/>
        <v>SFm1985CZ074</v>
      </c>
      <c r="B162" s="56" t="s">
        <v>27</v>
      </c>
      <c r="C162" s="50">
        <v>1985</v>
      </c>
      <c r="D162" s="50" t="s">
        <v>35</v>
      </c>
      <c r="E162" s="57">
        <v>4</v>
      </c>
      <c r="F162" s="25">
        <v>65</v>
      </c>
      <c r="G162" s="22">
        <v>70</v>
      </c>
      <c r="H162" s="22">
        <v>70</v>
      </c>
      <c r="I162" s="2">
        <v>65</v>
      </c>
      <c r="J162" s="25">
        <v>74</v>
      </c>
      <c r="K162" s="22">
        <v>74</v>
      </c>
      <c r="L162" s="22">
        <v>74</v>
      </c>
      <c r="M162" s="2">
        <v>74</v>
      </c>
      <c r="P162" s="25">
        <v>65</v>
      </c>
      <c r="Q162" s="22">
        <v>70</v>
      </c>
      <c r="R162" s="22">
        <v>70</v>
      </c>
      <c r="S162" s="2">
        <v>65</v>
      </c>
      <c r="T162" s="25">
        <v>74</v>
      </c>
      <c r="U162" s="22">
        <v>74</v>
      </c>
      <c r="V162" s="22">
        <v>74</v>
      </c>
      <c r="W162" s="2">
        <v>74</v>
      </c>
    </row>
    <row r="163" spans="1:23">
      <c r="A163" t="str">
        <f t="shared" si="2"/>
        <v>SFm1985CZ075</v>
      </c>
      <c r="B163" s="59" t="s">
        <v>27</v>
      </c>
      <c r="C163" s="6">
        <v>1985</v>
      </c>
      <c r="D163" s="6" t="s">
        <v>35</v>
      </c>
      <c r="E163" s="60">
        <v>5</v>
      </c>
      <c r="F163" s="61">
        <v>68</v>
      </c>
      <c r="G163" s="16">
        <v>68</v>
      </c>
      <c r="H163" s="16">
        <v>68</v>
      </c>
      <c r="I163" s="62">
        <v>68</v>
      </c>
      <c r="J163" s="61">
        <v>83</v>
      </c>
      <c r="K163" s="16">
        <v>76</v>
      </c>
      <c r="L163" s="16">
        <v>76</v>
      </c>
      <c r="M163" s="62">
        <v>83</v>
      </c>
      <c r="P163" s="61">
        <v>68</v>
      </c>
      <c r="Q163" s="16">
        <v>68</v>
      </c>
      <c r="R163" s="16">
        <v>68</v>
      </c>
      <c r="S163" s="62">
        <v>68</v>
      </c>
      <c r="T163" s="61">
        <v>83</v>
      </c>
      <c r="U163" s="16">
        <v>76</v>
      </c>
      <c r="V163" s="16">
        <v>76</v>
      </c>
      <c r="W163" s="62">
        <v>83</v>
      </c>
    </row>
    <row r="164" spans="1:23">
      <c r="A164" t="str">
        <f t="shared" si="2"/>
        <v>SFm1996CZ071</v>
      </c>
      <c r="B164" s="56" t="s">
        <v>27</v>
      </c>
      <c r="C164" s="50">
        <v>1996</v>
      </c>
      <c r="D164" s="50" t="s">
        <v>35</v>
      </c>
      <c r="E164" s="57">
        <v>1</v>
      </c>
      <c r="F164" s="25">
        <v>72</v>
      </c>
      <c r="G164" s="22">
        <v>70</v>
      </c>
      <c r="H164" s="22">
        <v>70</v>
      </c>
      <c r="I164" s="2">
        <v>72</v>
      </c>
      <c r="J164" s="25">
        <v>76</v>
      </c>
      <c r="K164" s="22">
        <v>80</v>
      </c>
      <c r="L164" s="22">
        <v>80</v>
      </c>
      <c r="M164" s="2">
        <v>76</v>
      </c>
      <c r="P164" s="25">
        <v>72</v>
      </c>
      <c r="Q164" s="22">
        <v>70</v>
      </c>
      <c r="R164" s="22">
        <v>70</v>
      </c>
      <c r="S164" s="2">
        <v>72</v>
      </c>
      <c r="T164" s="25">
        <v>76</v>
      </c>
      <c r="U164" s="22">
        <v>80</v>
      </c>
      <c r="V164" s="22">
        <v>80</v>
      </c>
      <c r="W164" s="2">
        <v>76</v>
      </c>
    </row>
    <row r="165" spans="1:23">
      <c r="A165" t="str">
        <f t="shared" si="2"/>
        <v>SFm1996CZ072</v>
      </c>
      <c r="B165" s="56" t="s">
        <v>27</v>
      </c>
      <c r="C165" s="50">
        <v>1996</v>
      </c>
      <c r="D165" s="50" t="s">
        <v>35</v>
      </c>
      <c r="E165" s="57">
        <v>2</v>
      </c>
      <c r="F165" s="25">
        <v>70</v>
      </c>
      <c r="G165" s="22">
        <v>74</v>
      </c>
      <c r="H165" s="22">
        <v>74</v>
      </c>
      <c r="I165" s="2">
        <v>70</v>
      </c>
      <c r="J165" s="25">
        <v>80</v>
      </c>
      <c r="K165" s="22">
        <v>80</v>
      </c>
      <c r="L165" s="22">
        <v>80</v>
      </c>
      <c r="M165" s="2">
        <v>80</v>
      </c>
      <c r="P165" s="25">
        <v>70</v>
      </c>
      <c r="Q165" s="22">
        <v>74</v>
      </c>
      <c r="R165" s="22">
        <v>74</v>
      </c>
      <c r="S165" s="2">
        <v>70</v>
      </c>
      <c r="T165" s="25">
        <v>80</v>
      </c>
      <c r="U165" s="22">
        <v>80</v>
      </c>
      <c r="V165" s="22">
        <v>80</v>
      </c>
      <c r="W165" s="2">
        <v>80</v>
      </c>
    </row>
    <row r="166" spans="1:23">
      <c r="A166" t="str">
        <f t="shared" si="2"/>
        <v>SFm1996CZ073</v>
      </c>
      <c r="B166" s="56" t="s">
        <v>27</v>
      </c>
      <c r="C166" s="50">
        <v>1996</v>
      </c>
      <c r="D166" s="50" t="s">
        <v>35</v>
      </c>
      <c r="E166" s="57">
        <v>3</v>
      </c>
      <c r="F166" s="25">
        <v>72</v>
      </c>
      <c r="G166" s="22">
        <v>72</v>
      </c>
      <c r="H166" s="22">
        <v>72</v>
      </c>
      <c r="I166" s="2">
        <v>72</v>
      </c>
      <c r="J166" s="25">
        <v>83</v>
      </c>
      <c r="K166" s="22">
        <v>78</v>
      </c>
      <c r="L166" s="22">
        <v>87</v>
      </c>
      <c r="M166" s="2">
        <v>83</v>
      </c>
      <c r="P166" s="25">
        <v>72</v>
      </c>
      <c r="Q166" s="22">
        <v>72</v>
      </c>
      <c r="R166" s="22">
        <v>72</v>
      </c>
      <c r="S166" s="2">
        <v>72</v>
      </c>
      <c r="T166" s="25">
        <v>83</v>
      </c>
      <c r="U166" s="22">
        <v>78</v>
      </c>
      <c r="V166" s="22">
        <v>87</v>
      </c>
      <c r="W166" s="2">
        <v>83</v>
      </c>
    </row>
    <row r="167" spans="1:23">
      <c r="A167" t="str">
        <f t="shared" si="2"/>
        <v>SFm1996CZ074</v>
      </c>
      <c r="B167" s="56" t="s">
        <v>27</v>
      </c>
      <c r="C167" s="50">
        <v>1996</v>
      </c>
      <c r="D167" s="50" t="s">
        <v>35</v>
      </c>
      <c r="E167" s="57">
        <v>4</v>
      </c>
      <c r="F167" s="25">
        <v>73</v>
      </c>
      <c r="G167" s="22">
        <v>70</v>
      </c>
      <c r="H167" s="22">
        <v>70</v>
      </c>
      <c r="I167" s="2">
        <v>73</v>
      </c>
      <c r="J167" s="25">
        <v>82</v>
      </c>
      <c r="K167" s="22">
        <v>78</v>
      </c>
      <c r="L167" s="22">
        <v>79</v>
      </c>
      <c r="M167" s="2">
        <v>82</v>
      </c>
      <c r="P167" s="25">
        <v>73</v>
      </c>
      <c r="Q167" s="22">
        <v>70</v>
      </c>
      <c r="R167" s="22">
        <v>70</v>
      </c>
      <c r="S167" s="2">
        <v>73</v>
      </c>
      <c r="T167" s="25">
        <v>74</v>
      </c>
      <c r="U167" s="22">
        <v>74</v>
      </c>
      <c r="V167" s="22">
        <v>74</v>
      </c>
      <c r="W167" s="2">
        <v>74</v>
      </c>
    </row>
    <row r="168" spans="1:23">
      <c r="A168" t="str">
        <f t="shared" si="2"/>
        <v>SFm1996CZ075</v>
      </c>
      <c r="B168" s="59" t="s">
        <v>27</v>
      </c>
      <c r="C168" s="6">
        <v>1996</v>
      </c>
      <c r="D168" s="6" t="s">
        <v>35</v>
      </c>
      <c r="E168" s="60">
        <v>5</v>
      </c>
      <c r="F168" s="61">
        <v>70</v>
      </c>
      <c r="G168" s="16">
        <v>72</v>
      </c>
      <c r="H168" s="16">
        <v>72</v>
      </c>
      <c r="I168" s="62">
        <v>70</v>
      </c>
      <c r="J168" s="61">
        <v>83</v>
      </c>
      <c r="K168" s="16">
        <v>80</v>
      </c>
      <c r="L168" s="16">
        <v>80</v>
      </c>
      <c r="M168" s="62">
        <v>83</v>
      </c>
      <c r="P168" s="61">
        <v>70</v>
      </c>
      <c r="Q168" s="16">
        <v>72</v>
      </c>
      <c r="R168" s="16">
        <v>72</v>
      </c>
      <c r="S168" s="62">
        <v>70</v>
      </c>
      <c r="T168" s="61">
        <v>83</v>
      </c>
      <c r="U168" s="16">
        <v>80</v>
      </c>
      <c r="V168" s="16">
        <v>80</v>
      </c>
      <c r="W168" s="62">
        <v>83</v>
      </c>
    </row>
    <row r="169" spans="1:23">
      <c r="A169" t="str">
        <f t="shared" si="2"/>
        <v>SFm2003CZ071</v>
      </c>
      <c r="B169" s="56" t="s">
        <v>27</v>
      </c>
      <c r="C169" s="50">
        <v>2003</v>
      </c>
      <c r="D169" s="50" t="s">
        <v>35</v>
      </c>
      <c r="E169" s="57">
        <v>1</v>
      </c>
      <c r="F169" s="25">
        <v>68</v>
      </c>
      <c r="G169" s="22">
        <v>72</v>
      </c>
      <c r="H169" s="22">
        <v>72</v>
      </c>
      <c r="I169" s="2">
        <v>68</v>
      </c>
      <c r="J169" s="25">
        <v>76</v>
      </c>
      <c r="K169" s="22">
        <v>75</v>
      </c>
      <c r="L169" s="22">
        <v>75</v>
      </c>
      <c r="M169" s="2">
        <v>76</v>
      </c>
      <c r="P169" s="25">
        <v>68</v>
      </c>
      <c r="Q169" s="22">
        <v>72</v>
      </c>
      <c r="R169" s="22">
        <v>72</v>
      </c>
      <c r="S169" s="2">
        <v>68</v>
      </c>
      <c r="T169" s="25">
        <v>76</v>
      </c>
      <c r="U169" s="22">
        <v>75</v>
      </c>
      <c r="V169" s="22">
        <v>75</v>
      </c>
      <c r="W169" s="2">
        <v>76</v>
      </c>
    </row>
    <row r="170" spans="1:23">
      <c r="A170" t="str">
        <f t="shared" si="2"/>
        <v>SFm2003CZ072</v>
      </c>
      <c r="B170" s="56" t="s">
        <v>27</v>
      </c>
      <c r="C170" s="50">
        <v>2003</v>
      </c>
      <c r="D170" s="50" t="s">
        <v>35</v>
      </c>
      <c r="E170" s="57">
        <v>2</v>
      </c>
      <c r="F170" s="25">
        <v>70</v>
      </c>
      <c r="G170" s="22">
        <v>68</v>
      </c>
      <c r="H170" s="22">
        <v>68</v>
      </c>
      <c r="I170" s="2">
        <v>70</v>
      </c>
      <c r="J170" s="25">
        <v>78</v>
      </c>
      <c r="K170" s="22">
        <v>78</v>
      </c>
      <c r="L170" s="22">
        <v>78</v>
      </c>
      <c r="M170" s="2">
        <v>78</v>
      </c>
      <c r="P170" s="25">
        <v>70</v>
      </c>
      <c r="Q170" s="22">
        <v>68</v>
      </c>
      <c r="R170" s="22">
        <v>68</v>
      </c>
      <c r="S170" s="2">
        <v>70</v>
      </c>
      <c r="T170" s="25">
        <v>78</v>
      </c>
      <c r="U170" s="22">
        <v>78</v>
      </c>
      <c r="V170" s="22">
        <v>78</v>
      </c>
      <c r="W170" s="2">
        <v>78</v>
      </c>
    </row>
    <row r="171" spans="1:23">
      <c r="A171" t="str">
        <f t="shared" si="2"/>
        <v>SFm2003CZ073</v>
      </c>
      <c r="B171" s="56" t="s">
        <v>27</v>
      </c>
      <c r="C171" s="50">
        <v>2003</v>
      </c>
      <c r="D171" s="50" t="s">
        <v>35</v>
      </c>
      <c r="E171" s="57">
        <v>3</v>
      </c>
      <c r="F171" s="25">
        <v>65</v>
      </c>
      <c r="G171" s="22">
        <v>70</v>
      </c>
      <c r="H171" s="22">
        <v>70</v>
      </c>
      <c r="I171" s="2">
        <v>65</v>
      </c>
      <c r="J171" s="25">
        <v>83</v>
      </c>
      <c r="K171" s="22">
        <v>76</v>
      </c>
      <c r="L171" s="22">
        <v>76</v>
      </c>
      <c r="M171" s="2">
        <v>83</v>
      </c>
      <c r="P171" s="25">
        <v>65</v>
      </c>
      <c r="Q171" s="22">
        <v>70</v>
      </c>
      <c r="R171" s="22">
        <v>70</v>
      </c>
      <c r="S171" s="2">
        <v>65</v>
      </c>
      <c r="T171" s="25">
        <v>83</v>
      </c>
      <c r="U171" s="22">
        <v>76</v>
      </c>
      <c r="V171" s="22">
        <v>76</v>
      </c>
      <c r="W171" s="2">
        <v>83</v>
      </c>
    </row>
    <row r="172" spans="1:23">
      <c r="A172" t="str">
        <f t="shared" si="2"/>
        <v>SFm2003CZ074</v>
      </c>
      <c r="B172" s="56" t="s">
        <v>27</v>
      </c>
      <c r="C172" s="50">
        <v>2003</v>
      </c>
      <c r="D172" s="50" t="s">
        <v>35</v>
      </c>
      <c r="E172" s="57">
        <v>4</v>
      </c>
      <c r="F172" s="25">
        <v>70</v>
      </c>
      <c r="G172" s="22">
        <v>72</v>
      </c>
      <c r="H172" s="22">
        <v>72</v>
      </c>
      <c r="I172" s="2">
        <v>70</v>
      </c>
      <c r="J172" s="25">
        <v>75</v>
      </c>
      <c r="K172" s="22">
        <v>75</v>
      </c>
      <c r="L172" s="22">
        <v>75</v>
      </c>
      <c r="M172" s="2">
        <v>75</v>
      </c>
      <c r="P172" s="25">
        <v>70</v>
      </c>
      <c r="Q172" s="22">
        <v>72</v>
      </c>
      <c r="R172" s="22">
        <v>72</v>
      </c>
      <c r="S172" s="2">
        <v>70</v>
      </c>
      <c r="T172" s="25">
        <v>80</v>
      </c>
      <c r="U172" s="22">
        <v>78</v>
      </c>
      <c r="V172" s="22">
        <v>78</v>
      </c>
      <c r="W172" s="2">
        <v>80</v>
      </c>
    </row>
    <row r="173" spans="1:23">
      <c r="A173" t="str">
        <f t="shared" si="2"/>
        <v>SFm2003CZ075</v>
      </c>
      <c r="B173" s="59" t="s">
        <v>27</v>
      </c>
      <c r="C173" s="6">
        <v>2003</v>
      </c>
      <c r="D173" s="6" t="s">
        <v>35</v>
      </c>
      <c r="E173" s="60">
        <v>5</v>
      </c>
      <c r="F173" s="61">
        <v>71</v>
      </c>
      <c r="G173" s="16">
        <v>70</v>
      </c>
      <c r="H173" s="16">
        <v>70</v>
      </c>
      <c r="I173" s="62">
        <v>71</v>
      </c>
      <c r="J173" s="61">
        <v>80</v>
      </c>
      <c r="K173" s="16">
        <v>75</v>
      </c>
      <c r="L173" s="16">
        <v>75</v>
      </c>
      <c r="M173" s="62">
        <v>80</v>
      </c>
      <c r="P173" s="61">
        <v>70</v>
      </c>
      <c r="Q173" s="16">
        <v>70</v>
      </c>
      <c r="R173" s="16">
        <v>70</v>
      </c>
      <c r="S173" s="62">
        <v>70</v>
      </c>
      <c r="T173" s="61">
        <v>80</v>
      </c>
      <c r="U173" s="16">
        <v>75</v>
      </c>
      <c r="V173" s="16">
        <v>75</v>
      </c>
      <c r="W173" s="62">
        <v>80</v>
      </c>
    </row>
    <row r="174" spans="1:23">
      <c r="A174" t="str">
        <f t="shared" si="2"/>
        <v>SFm2007CZ071</v>
      </c>
      <c r="B174" s="56" t="s">
        <v>27</v>
      </c>
      <c r="C174" s="50">
        <v>2007</v>
      </c>
      <c r="D174" s="50" t="s">
        <v>35</v>
      </c>
      <c r="E174" s="57">
        <v>1</v>
      </c>
      <c r="F174" s="25">
        <v>68</v>
      </c>
      <c r="G174" s="22">
        <v>68</v>
      </c>
      <c r="H174" s="22">
        <v>68</v>
      </c>
      <c r="I174" s="2">
        <v>68</v>
      </c>
      <c r="J174" s="25">
        <v>74</v>
      </c>
      <c r="K174" s="22">
        <v>74</v>
      </c>
      <c r="L174" s="22">
        <v>74</v>
      </c>
      <c r="M174" s="2">
        <v>74</v>
      </c>
      <c r="P174" s="25">
        <v>68</v>
      </c>
      <c r="Q174" s="22">
        <v>68</v>
      </c>
      <c r="R174" s="22">
        <v>68</v>
      </c>
      <c r="S174" s="2">
        <v>68</v>
      </c>
      <c r="T174" s="25">
        <v>74</v>
      </c>
      <c r="U174" s="22">
        <v>74</v>
      </c>
      <c r="V174" s="22">
        <v>74</v>
      </c>
      <c r="W174" s="2">
        <v>74</v>
      </c>
    </row>
    <row r="175" spans="1:23">
      <c r="A175" t="str">
        <f t="shared" si="2"/>
        <v>SFm2007CZ072</v>
      </c>
      <c r="B175" s="56" t="s">
        <v>27</v>
      </c>
      <c r="C175" s="50">
        <v>2007</v>
      </c>
      <c r="D175" s="50" t="s">
        <v>35</v>
      </c>
      <c r="E175" s="57">
        <v>2</v>
      </c>
      <c r="F175" s="25">
        <v>70</v>
      </c>
      <c r="G175" s="22">
        <v>70</v>
      </c>
      <c r="H175" s="22">
        <v>70</v>
      </c>
      <c r="I175" s="2">
        <v>70</v>
      </c>
      <c r="J175" s="25">
        <v>78</v>
      </c>
      <c r="K175" s="22">
        <v>76</v>
      </c>
      <c r="L175" s="22">
        <v>76</v>
      </c>
      <c r="M175" s="2">
        <v>78</v>
      </c>
      <c r="P175" s="25">
        <v>70</v>
      </c>
      <c r="Q175" s="22">
        <v>70</v>
      </c>
      <c r="R175" s="22">
        <v>70</v>
      </c>
      <c r="S175" s="2">
        <v>70</v>
      </c>
      <c r="T175" s="25">
        <v>78</v>
      </c>
      <c r="U175" s="22">
        <v>76</v>
      </c>
      <c r="V175" s="22">
        <v>76</v>
      </c>
      <c r="W175" s="2">
        <v>78</v>
      </c>
    </row>
    <row r="176" spans="1:23">
      <c r="A176" t="str">
        <f t="shared" si="2"/>
        <v>SFm2007CZ073</v>
      </c>
      <c r="B176" s="56" t="s">
        <v>27</v>
      </c>
      <c r="C176" s="50">
        <v>2007</v>
      </c>
      <c r="D176" s="50" t="s">
        <v>35</v>
      </c>
      <c r="E176" s="57">
        <v>3</v>
      </c>
      <c r="F176" s="25">
        <v>68</v>
      </c>
      <c r="G176" s="22">
        <v>68</v>
      </c>
      <c r="H176" s="22">
        <v>68</v>
      </c>
      <c r="I176" s="2">
        <v>68</v>
      </c>
      <c r="J176" s="25">
        <v>80</v>
      </c>
      <c r="K176" s="22">
        <v>76</v>
      </c>
      <c r="L176" s="22">
        <v>76</v>
      </c>
      <c r="M176" s="2">
        <v>80</v>
      </c>
      <c r="P176" s="25">
        <v>68</v>
      </c>
      <c r="Q176" s="22">
        <v>68</v>
      </c>
      <c r="R176" s="22">
        <v>68</v>
      </c>
      <c r="S176" s="2">
        <v>68</v>
      </c>
      <c r="T176" s="25">
        <v>80</v>
      </c>
      <c r="U176" s="22">
        <v>76</v>
      </c>
      <c r="V176" s="22">
        <v>76</v>
      </c>
      <c r="W176" s="2">
        <v>80</v>
      </c>
    </row>
    <row r="177" spans="1:23">
      <c r="A177" t="str">
        <f t="shared" si="2"/>
        <v>SFm2007CZ074</v>
      </c>
      <c r="B177" s="56" t="s">
        <v>27</v>
      </c>
      <c r="C177" s="50">
        <v>2007</v>
      </c>
      <c r="D177" s="50" t="s">
        <v>35</v>
      </c>
      <c r="E177" s="57">
        <v>4</v>
      </c>
      <c r="F177" s="25">
        <v>65</v>
      </c>
      <c r="G177" s="22">
        <v>70</v>
      </c>
      <c r="H177" s="22">
        <v>70</v>
      </c>
      <c r="I177" s="2">
        <v>65</v>
      </c>
      <c r="J177" s="25">
        <v>74</v>
      </c>
      <c r="K177" s="22">
        <v>74</v>
      </c>
      <c r="L177" s="22">
        <v>74</v>
      </c>
      <c r="M177" s="2">
        <v>74</v>
      </c>
      <c r="P177" s="25">
        <v>65</v>
      </c>
      <c r="Q177" s="22">
        <v>70</v>
      </c>
      <c r="R177" s="22">
        <v>70</v>
      </c>
      <c r="S177" s="2">
        <v>65</v>
      </c>
      <c r="T177" s="25">
        <v>74</v>
      </c>
      <c r="U177" s="22">
        <v>74</v>
      </c>
      <c r="V177" s="22">
        <v>74</v>
      </c>
      <c r="W177" s="2">
        <v>74</v>
      </c>
    </row>
    <row r="178" spans="1:23">
      <c r="A178" t="str">
        <f t="shared" si="2"/>
        <v>SFm2007CZ075</v>
      </c>
      <c r="B178" s="59" t="s">
        <v>27</v>
      </c>
      <c r="C178" s="6">
        <v>2007</v>
      </c>
      <c r="D178" s="6" t="s">
        <v>35</v>
      </c>
      <c r="E178" s="60">
        <v>5</v>
      </c>
      <c r="F178" s="61">
        <v>68</v>
      </c>
      <c r="G178" s="16">
        <v>65</v>
      </c>
      <c r="H178" s="16">
        <v>65</v>
      </c>
      <c r="I178" s="62">
        <v>68</v>
      </c>
      <c r="J178" s="61">
        <v>80</v>
      </c>
      <c r="K178" s="16">
        <v>75</v>
      </c>
      <c r="L178" s="16">
        <v>75</v>
      </c>
      <c r="M178" s="62">
        <v>80</v>
      </c>
      <c r="P178" s="61">
        <v>68</v>
      </c>
      <c r="Q178" s="16">
        <v>65</v>
      </c>
      <c r="R178" s="16">
        <v>65</v>
      </c>
      <c r="S178" s="62">
        <v>68</v>
      </c>
      <c r="T178" s="61">
        <v>80</v>
      </c>
      <c r="U178" s="16">
        <v>75</v>
      </c>
      <c r="V178" s="16">
        <v>75</v>
      </c>
      <c r="W178" s="62">
        <v>80</v>
      </c>
    </row>
    <row r="179" spans="1:23">
      <c r="A179" t="str">
        <f t="shared" si="2"/>
        <v>SFm1975CZ081</v>
      </c>
      <c r="B179" s="56" t="s">
        <v>27</v>
      </c>
      <c r="C179" s="50">
        <v>1975</v>
      </c>
      <c r="D179" s="50" t="s">
        <v>36</v>
      </c>
      <c r="E179" s="57">
        <v>1</v>
      </c>
      <c r="F179" s="25">
        <v>60</v>
      </c>
      <c r="G179" s="22">
        <v>60</v>
      </c>
      <c r="H179" s="22">
        <v>60</v>
      </c>
      <c r="I179" s="2">
        <v>60</v>
      </c>
      <c r="J179" s="25">
        <v>80</v>
      </c>
      <c r="K179" s="22">
        <v>78</v>
      </c>
      <c r="L179" s="22">
        <v>78</v>
      </c>
      <c r="M179" s="2">
        <v>80</v>
      </c>
      <c r="P179" s="25">
        <v>60</v>
      </c>
      <c r="Q179" s="22">
        <v>60</v>
      </c>
      <c r="R179" s="22">
        <v>60</v>
      </c>
      <c r="S179" s="2">
        <v>60</v>
      </c>
      <c r="T179" s="25">
        <v>74</v>
      </c>
      <c r="U179" s="22">
        <v>74</v>
      </c>
      <c r="V179" s="22">
        <v>74</v>
      </c>
      <c r="W179" s="2">
        <v>74</v>
      </c>
    </row>
    <row r="180" spans="1:23">
      <c r="A180" t="str">
        <f t="shared" si="2"/>
        <v>SFm1975CZ082</v>
      </c>
      <c r="B180" s="56" t="s">
        <v>27</v>
      </c>
      <c r="C180" s="50">
        <v>1975</v>
      </c>
      <c r="D180" s="50" t="s">
        <v>36</v>
      </c>
      <c r="E180" s="57">
        <v>2</v>
      </c>
      <c r="F180" s="25">
        <v>68</v>
      </c>
      <c r="G180" s="22">
        <v>65</v>
      </c>
      <c r="H180" s="22">
        <v>65</v>
      </c>
      <c r="I180" s="2">
        <v>68</v>
      </c>
      <c r="J180" s="25">
        <v>78</v>
      </c>
      <c r="K180" s="22">
        <v>78</v>
      </c>
      <c r="L180" s="22">
        <v>78</v>
      </c>
      <c r="M180" s="2">
        <v>78</v>
      </c>
      <c r="P180" s="25">
        <v>68</v>
      </c>
      <c r="Q180" s="22">
        <v>65</v>
      </c>
      <c r="R180" s="22">
        <v>65</v>
      </c>
      <c r="S180" s="2">
        <v>68</v>
      </c>
      <c r="T180" s="25">
        <v>78</v>
      </c>
      <c r="U180" s="22">
        <v>78</v>
      </c>
      <c r="V180" s="22">
        <v>78</v>
      </c>
      <c r="W180" s="2">
        <v>78</v>
      </c>
    </row>
    <row r="181" spans="1:23">
      <c r="A181" t="str">
        <f t="shared" si="2"/>
        <v>SFm1975CZ083</v>
      </c>
      <c r="B181" s="56" t="s">
        <v>27</v>
      </c>
      <c r="C181" s="50">
        <v>1975</v>
      </c>
      <c r="D181" s="50" t="s">
        <v>36</v>
      </c>
      <c r="E181" s="57">
        <v>3</v>
      </c>
      <c r="F181" s="25">
        <v>68</v>
      </c>
      <c r="G181" s="22">
        <v>68</v>
      </c>
      <c r="H181" s="22">
        <v>68</v>
      </c>
      <c r="I181" s="2">
        <v>68</v>
      </c>
      <c r="J181" s="25">
        <v>83</v>
      </c>
      <c r="K181" s="22">
        <v>80</v>
      </c>
      <c r="L181" s="22">
        <v>80</v>
      </c>
      <c r="M181" s="2">
        <v>83</v>
      </c>
      <c r="P181" s="25">
        <v>68</v>
      </c>
      <c r="Q181" s="22">
        <v>68</v>
      </c>
      <c r="R181" s="22">
        <v>68</v>
      </c>
      <c r="S181" s="2">
        <v>68</v>
      </c>
      <c r="T181" s="25">
        <v>83</v>
      </c>
      <c r="U181" s="22">
        <v>80</v>
      </c>
      <c r="V181" s="22">
        <v>80</v>
      </c>
      <c r="W181" s="2">
        <v>83</v>
      </c>
    </row>
    <row r="182" spans="1:23">
      <c r="A182" t="str">
        <f t="shared" si="2"/>
        <v>SFm1975CZ084</v>
      </c>
      <c r="B182" s="56" t="s">
        <v>27</v>
      </c>
      <c r="C182" s="50">
        <v>1975</v>
      </c>
      <c r="D182" s="50" t="s">
        <v>36</v>
      </c>
      <c r="E182" s="57">
        <v>4</v>
      </c>
      <c r="F182" s="25">
        <v>68</v>
      </c>
      <c r="G182" s="22">
        <v>70</v>
      </c>
      <c r="H182" s="22">
        <v>70</v>
      </c>
      <c r="I182" s="2">
        <v>68</v>
      </c>
      <c r="J182" s="25">
        <v>76</v>
      </c>
      <c r="K182" s="22">
        <v>83</v>
      </c>
      <c r="L182" s="22">
        <v>83</v>
      </c>
      <c r="M182" s="2">
        <v>76</v>
      </c>
      <c r="P182" s="25">
        <v>68</v>
      </c>
      <c r="Q182" s="22">
        <v>70</v>
      </c>
      <c r="R182" s="22">
        <v>70</v>
      </c>
      <c r="S182" s="2">
        <v>68</v>
      </c>
      <c r="T182" s="25">
        <v>76</v>
      </c>
      <c r="U182" s="22">
        <v>83</v>
      </c>
      <c r="V182" s="22">
        <v>83</v>
      </c>
      <c r="W182" s="2">
        <v>76</v>
      </c>
    </row>
    <row r="183" spans="1:23">
      <c r="A183" t="str">
        <f t="shared" si="2"/>
        <v>SFm1975CZ085</v>
      </c>
      <c r="B183" s="59" t="s">
        <v>27</v>
      </c>
      <c r="C183" s="6">
        <v>1975</v>
      </c>
      <c r="D183" s="6" t="s">
        <v>36</v>
      </c>
      <c r="E183" s="60">
        <v>5</v>
      </c>
      <c r="F183" s="61">
        <v>69</v>
      </c>
      <c r="G183" s="16">
        <v>69</v>
      </c>
      <c r="H183" s="16">
        <v>69</v>
      </c>
      <c r="I183" s="62">
        <v>69</v>
      </c>
      <c r="J183" s="61">
        <v>80</v>
      </c>
      <c r="K183" s="16">
        <v>83</v>
      </c>
      <c r="L183" s="16">
        <v>83</v>
      </c>
      <c r="M183" s="62">
        <v>80</v>
      </c>
      <c r="P183" s="61">
        <v>70</v>
      </c>
      <c r="Q183" s="16">
        <v>70</v>
      </c>
      <c r="R183" s="16">
        <v>70</v>
      </c>
      <c r="S183" s="62">
        <v>70</v>
      </c>
      <c r="T183" s="61">
        <v>80</v>
      </c>
      <c r="U183" s="16">
        <v>83</v>
      </c>
      <c r="V183" s="16">
        <v>83</v>
      </c>
      <c r="W183" s="62">
        <v>80</v>
      </c>
    </row>
    <row r="184" spans="1:23">
      <c r="A184" t="str">
        <f t="shared" si="2"/>
        <v>SFm1985CZ081</v>
      </c>
      <c r="B184" s="56" t="s">
        <v>27</v>
      </c>
      <c r="C184" s="50">
        <v>1985</v>
      </c>
      <c r="D184" s="50" t="s">
        <v>36</v>
      </c>
      <c r="E184" s="57">
        <v>1</v>
      </c>
      <c r="F184" s="25">
        <v>70</v>
      </c>
      <c r="G184" s="22">
        <v>70</v>
      </c>
      <c r="H184" s="22">
        <v>70</v>
      </c>
      <c r="I184" s="2">
        <v>70</v>
      </c>
      <c r="J184" s="25">
        <v>80</v>
      </c>
      <c r="K184" s="22">
        <v>78</v>
      </c>
      <c r="L184" s="22">
        <v>77</v>
      </c>
      <c r="M184" s="2">
        <v>80</v>
      </c>
      <c r="P184" s="25">
        <v>70</v>
      </c>
      <c r="Q184" s="22">
        <v>70</v>
      </c>
      <c r="R184" s="22">
        <v>70</v>
      </c>
      <c r="S184" s="2">
        <v>70</v>
      </c>
      <c r="T184" s="25">
        <v>80</v>
      </c>
      <c r="U184" s="22">
        <v>76</v>
      </c>
      <c r="V184" s="22">
        <v>76</v>
      </c>
      <c r="W184" s="2">
        <v>80</v>
      </c>
    </row>
    <row r="185" spans="1:23">
      <c r="A185" t="str">
        <f t="shared" si="2"/>
        <v>SFm1985CZ082</v>
      </c>
      <c r="B185" s="56" t="s">
        <v>27</v>
      </c>
      <c r="C185" s="50">
        <v>1985</v>
      </c>
      <c r="D185" s="50" t="s">
        <v>36</v>
      </c>
      <c r="E185" s="57">
        <v>2</v>
      </c>
      <c r="F185" s="25">
        <v>68</v>
      </c>
      <c r="G185" s="22">
        <v>70</v>
      </c>
      <c r="H185" s="22">
        <v>70</v>
      </c>
      <c r="I185" s="2">
        <v>68</v>
      </c>
      <c r="J185" s="25">
        <v>83</v>
      </c>
      <c r="K185" s="22">
        <v>78</v>
      </c>
      <c r="L185" s="22">
        <v>78</v>
      </c>
      <c r="M185" s="2">
        <v>83</v>
      </c>
      <c r="P185" s="25">
        <v>68</v>
      </c>
      <c r="Q185" s="22">
        <v>70</v>
      </c>
      <c r="R185" s="22">
        <v>70</v>
      </c>
      <c r="S185" s="2">
        <v>68</v>
      </c>
      <c r="T185" s="25">
        <v>83</v>
      </c>
      <c r="U185" s="22">
        <v>78</v>
      </c>
      <c r="V185" s="22">
        <v>78</v>
      </c>
      <c r="W185" s="2">
        <v>83</v>
      </c>
    </row>
    <row r="186" spans="1:23">
      <c r="A186" t="str">
        <f t="shared" si="2"/>
        <v>SFm1985CZ083</v>
      </c>
      <c r="B186" s="56" t="s">
        <v>27</v>
      </c>
      <c r="C186" s="50">
        <v>1985</v>
      </c>
      <c r="D186" s="50" t="s">
        <v>36</v>
      </c>
      <c r="E186" s="57">
        <v>3</v>
      </c>
      <c r="F186" s="25">
        <v>68</v>
      </c>
      <c r="G186" s="22">
        <v>72</v>
      </c>
      <c r="H186" s="22">
        <v>72</v>
      </c>
      <c r="I186" s="2">
        <v>68</v>
      </c>
      <c r="J186" s="25">
        <v>78</v>
      </c>
      <c r="K186" s="22">
        <v>78</v>
      </c>
      <c r="L186" s="22">
        <v>78</v>
      </c>
      <c r="M186" s="2">
        <v>78</v>
      </c>
      <c r="P186" s="25">
        <v>68</v>
      </c>
      <c r="Q186" s="22">
        <v>72</v>
      </c>
      <c r="R186" s="22">
        <v>72</v>
      </c>
      <c r="S186" s="2">
        <v>68</v>
      </c>
      <c r="T186" s="25">
        <v>78</v>
      </c>
      <c r="U186" s="22">
        <v>78</v>
      </c>
      <c r="V186" s="22">
        <v>78</v>
      </c>
      <c r="W186" s="2">
        <v>78</v>
      </c>
    </row>
    <row r="187" spans="1:23">
      <c r="A187" t="str">
        <f t="shared" si="2"/>
        <v>SFm1985CZ084</v>
      </c>
      <c r="B187" s="56" t="s">
        <v>27</v>
      </c>
      <c r="C187" s="50">
        <v>1985</v>
      </c>
      <c r="D187" s="50" t="s">
        <v>36</v>
      </c>
      <c r="E187" s="57">
        <v>4</v>
      </c>
      <c r="F187" s="25">
        <v>70</v>
      </c>
      <c r="G187" s="22">
        <v>72</v>
      </c>
      <c r="H187" s="22">
        <v>72</v>
      </c>
      <c r="I187" s="2">
        <v>70</v>
      </c>
      <c r="J187" s="25">
        <v>83</v>
      </c>
      <c r="K187" s="22">
        <v>80</v>
      </c>
      <c r="L187" s="22">
        <v>80</v>
      </c>
      <c r="M187" s="2">
        <v>83</v>
      </c>
      <c r="P187" s="25">
        <v>68</v>
      </c>
      <c r="Q187" s="22">
        <v>68</v>
      </c>
      <c r="R187" s="22">
        <v>68</v>
      </c>
      <c r="S187" s="2">
        <v>68</v>
      </c>
      <c r="T187" s="25">
        <v>83</v>
      </c>
      <c r="U187" s="22">
        <v>80</v>
      </c>
      <c r="V187" s="22">
        <v>80</v>
      </c>
      <c r="W187" s="2">
        <v>83</v>
      </c>
    </row>
    <row r="188" spans="1:23">
      <c r="A188" t="str">
        <f t="shared" si="2"/>
        <v>SFm1985CZ085</v>
      </c>
      <c r="B188" s="59" t="s">
        <v>27</v>
      </c>
      <c r="C188" s="6">
        <v>1985</v>
      </c>
      <c r="D188" s="6" t="s">
        <v>36</v>
      </c>
      <c r="E188" s="60">
        <v>5</v>
      </c>
      <c r="F188" s="61">
        <v>70</v>
      </c>
      <c r="G188" s="16">
        <v>65</v>
      </c>
      <c r="H188" s="16">
        <v>65</v>
      </c>
      <c r="I188" s="62">
        <v>70</v>
      </c>
      <c r="J188" s="61">
        <v>80</v>
      </c>
      <c r="K188" s="16">
        <v>80</v>
      </c>
      <c r="L188" s="16">
        <v>80</v>
      </c>
      <c r="M188" s="62">
        <v>80</v>
      </c>
      <c r="P188" s="61">
        <v>70</v>
      </c>
      <c r="Q188" s="16">
        <v>65</v>
      </c>
      <c r="R188" s="16">
        <v>65</v>
      </c>
      <c r="S188" s="62">
        <v>70</v>
      </c>
      <c r="T188" s="61">
        <v>80</v>
      </c>
      <c r="U188" s="16">
        <v>80</v>
      </c>
      <c r="V188" s="16">
        <v>80</v>
      </c>
      <c r="W188" s="62">
        <v>80</v>
      </c>
    </row>
    <row r="189" spans="1:23">
      <c r="A189" t="str">
        <f t="shared" si="2"/>
        <v>SFm1996CZ081</v>
      </c>
      <c r="B189" s="56" t="s">
        <v>27</v>
      </c>
      <c r="C189" s="50">
        <v>1996</v>
      </c>
      <c r="D189" s="50" t="s">
        <v>36</v>
      </c>
      <c r="E189" s="57">
        <v>1</v>
      </c>
      <c r="F189" s="25">
        <v>72</v>
      </c>
      <c r="G189" s="22">
        <v>65</v>
      </c>
      <c r="H189" s="22">
        <v>65</v>
      </c>
      <c r="I189" s="2">
        <v>72</v>
      </c>
      <c r="J189" s="25">
        <v>78</v>
      </c>
      <c r="K189" s="22">
        <v>80</v>
      </c>
      <c r="L189" s="22">
        <v>80</v>
      </c>
      <c r="M189" s="2">
        <v>78</v>
      </c>
      <c r="P189" s="25">
        <v>70</v>
      </c>
      <c r="Q189" s="22">
        <v>65</v>
      </c>
      <c r="R189" s="22">
        <v>65</v>
      </c>
      <c r="S189" s="2">
        <v>70</v>
      </c>
      <c r="T189" s="25">
        <v>78</v>
      </c>
      <c r="U189" s="22">
        <v>78</v>
      </c>
      <c r="V189" s="22">
        <v>78</v>
      </c>
      <c r="W189" s="2">
        <v>78</v>
      </c>
    </row>
    <row r="190" spans="1:23">
      <c r="A190" t="str">
        <f t="shared" si="2"/>
        <v>SFm1996CZ082</v>
      </c>
      <c r="B190" s="56" t="s">
        <v>27</v>
      </c>
      <c r="C190" s="50">
        <v>1996</v>
      </c>
      <c r="D190" s="50" t="s">
        <v>36</v>
      </c>
      <c r="E190" s="57">
        <v>2</v>
      </c>
      <c r="F190" s="25">
        <v>71</v>
      </c>
      <c r="G190" s="22">
        <v>72</v>
      </c>
      <c r="H190" s="22">
        <v>72</v>
      </c>
      <c r="I190" s="2">
        <v>71</v>
      </c>
      <c r="J190" s="25">
        <v>83</v>
      </c>
      <c r="K190" s="22">
        <v>80</v>
      </c>
      <c r="L190" s="22">
        <v>80</v>
      </c>
      <c r="M190" s="2">
        <v>83</v>
      </c>
      <c r="P190" s="25">
        <v>70</v>
      </c>
      <c r="Q190" s="22">
        <v>72</v>
      </c>
      <c r="R190" s="22">
        <v>72</v>
      </c>
      <c r="S190" s="2">
        <v>70</v>
      </c>
      <c r="T190" s="25">
        <v>83</v>
      </c>
      <c r="U190" s="22">
        <v>80</v>
      </c>
      <c r="V190" s="22">
        <v>80</v>
      </c>
      <c r="W190" s="2">
        <v>83</v>
      </c>
    </row>
    <row r="191" spans="1:23">
      <c r="A191" t="str">
        <f t="shared" si="2"/>
        <v>SFm1996CZ083</v>
      </c>
      <c r="B191" s="56" t="s">
        <v>27</v>
      </c>
      <c r="C191" s="50">
        <v>1996</v>
      </c>
      <c r="D191" s="50" t="s">
        <v>36</v>
      </c>
      <c r="E191" s="57">
        <v>3</v>
      </c>
      <c r="F191" s="25">
        <v>70</v>
      </c>
      <c r="G191" s="22">
        <v>73</v>
      </c>
      <c r="H191" s="22">
        <v>73</v>
      </c>
      <c r="I191" s="2">
        <v>70</v>
      </c>
      <c r="J191" s="25">
        <v>80</v>
      </c>
      <c r="K191" s="22">
        <v>82</v>
      </c>
      <c r="L191" s="22">
        <v>82</v>
      </c>
      <c r="M191" s="2">
        <v>80</v>
      </c>
      <c r="P191" s="25">
        <v>70</v>
      </c>
      <c r="Q191" s="22">
        <v>73</v>
      </c>
      <c r="R191" s="22">
        <v>73</v>
      </c>
      <c r="S191" s="2">
        <v>70</v>
      </c>
      <c r="T191" s="25">
        <v>80</v>
      </c>
      <c r="U191" s="22">
        <v>82</v>
      </c>
      <c r="V191" s="22">
        <v>82</v>
      </c>
      <c r="W191" s="2">
        <v>80</v>
      </c>
    </row>
    <row r="192" spans="1:23">
      <c r="A192" t="str">
        <f t="shared" si="2"/>
        <v>SFm1996CZ084</v>
      </c>
      <c r="B192" s="56" t="s">
        <v>27</v>
      </c>
      <c r="C192" s="50">
        <v>1996</v>
      </c>
      <c r="D192" s="50" t="s">
        <v>36</v>
      </c>
      <c r="E192" s="57">
        <v>4</v>
      </c>
      <c r="F192" s="25">
        <v>70</v>
      </c>
      <c r="G192" s="22">
        <v>70</v>
      </c>
      <c r="H192" s="22">
        <v>70</v>
      </c>
      <c r="I192" s="2">
        <v>70</v>
      </c>
      <c r="J192" s="25">
        <v>83</v>
      </c>
      <c r="K192" s="22">
        <v>80</v>
      </c>
      <c r="L192" s="22">
        <v>80</v>
      </c>
      <c r="M192" s="2">
        <v>83</v>
      </c>
      <c r="P192" s="25">
        <v>70</v>
      </c>
      <c r="Q192" s="22">
        <v>70</v>
      </c>
      <c r="R192" s="22">
        <v>70</v>
      </c>
      <c r="S192" s="2">
        <v>70</v>
      </c>
      <c r="T192" s="25">
        <v>83</v>
      </c>
      <c r="U192" s="22">
        <v>80</v>
      </c>
      <c r="V192" s="22">
        <v>80</v>
      </c>
      <c r="W192" s="2">
        <v>83</v>
      </c>
    </row>
    <row r="193" spans="1:23">
      <c r="A193" t="str">
        <f t="shared" si="2"/>
        <v>SFm1996CZ085</v>
      </c>
      <c r="B193" s="59" t="s">
        <v>27</v>
      </c>
      <c r="C193" s="6">
        <v>1996</v>
      </c>
      <c r="D193" s="6" t="s">
        <v>36</v>
      </c>
      <c r="E193" s="60">
        <v>5</v>
      </c>
      <c r="F193" s="61">
        <v>70</v>
      </c>
      <c r="G193" s="16">
        <v>72</v>
      </c>
      <c r="H193" s="16">
        <v>72</v>
      </c>
      <c r="I193" s="62">
        <v>70</v>
      </c>
      <c r="J193" s="61">
        <v>80</v>
      </c>
      <c r="K193" s="16">
        <v>78</v>
      </c>
      <c r="L193" s="16">
        <v>78</v>
      </c>
      <c r="M193" s="62">
        <v>80</v>
      </c>
      <c r="P193" s="61">
        <v>70</v>
      </c>
      <c r="Q193" s="16">
        <v>72</v>
      </c>
      <c r="R193" s="16">
        <v>72</v>
      </c>
      <c r="S193" s="62">
        <v>70</v>
      </c>
      <c r="T193" s="61">
        <v>80</v>
      </c>
      <c r="U193" s="16">
        <v>78</v>
      </c>
      <c r="V193" s="16">
        <v>78</v>
      </c>
      <c r="W193" s="62">
        <v>80</v>
      </c>
    </row>
    <row r="194" spans="1:23">
      <c r="A194" t="str">
        <f t="shared" si="2"/>
        <v>SFm2003CZ081</v>
      </c>
      <c r="B194" s="56" t="s">
        <v>27</v>
      </c>
      <c r="C194" s="50">
        <v>2003</v>
      </c>
      <c r="D194" s="50" t="s">
        <v>36</v>
      </c>
      <c r="E194" s="57">
        <v>1</v>
      </c>
      <c r="F194" s="25">
        <v>68</v>
      </c>
      <c r="G194" s="22">
        <v>65</v>
      </c>
      <c r="H194" s="22">
        <v>65</v>
      </c>
      <c r="I194" s="2">
        <v>68</v>
      </c>
      <c r="J194" s="25">
        <v>76</v>
      </c>
      <c r="K194" s="22">
        <v>76</v>
      </c>
      <c r="L194" s="22">
        <v>76</v>
      </c>
      <c r="M194" s="2">
        <v>76</v>
      </c>
      <c r="P194" s="25">
        <v>68</v>
      </c>
      <c r="Q194" s="22">
        <v>65</v>
      </c>
      <c r="R194" s="22">
        <v>65</v>
      </c>
      <c r="S194" s="2">
        <v>68</v>
      </c>
      <c r="T194" s="25">
        <v>74</v>
      </c>
      <c r="U194" s="22">
        <v>74</v>
      </c>
      <c r="V194" s="22">
        <v>74</v>
      </c>
      <c r="W194" s="2">
        <v>74</v>
      </c>
    </row>
    <row r="195" spans="1:23">
      <c r="A195" t="str">
        <f t="shared" si="2"/>
        <v>SFm2003CZ082</v>
      </c>
      <c r="B195" s="56" t="s">
        <v>27</v>
      </c>
      <c r="C195" s="50">
        <v>2003</v>
      </c>
      <c r="D195" s="50" t="s">
        <v>36</v>
      </c>
      <c r="E195" s="57">
        <v>2</v>
      </c>
      <c r="F195" s="25">
        <v>68</v>
      </c>
      <c r="G195" s="22">
        <v>70</v>
      </c>
      <c r="H195" s="22">
        <v>70</v>
      </c>
      <c r="I195" s="2">
        <v>68</v>
      </c>
      <c r="J195" s="25">
        <v>83</v>
      </c>
      <c r="K195" s="22">
        <v>76</v>
      </c>
      <c r="L195" s="22">
        <v>76</v>
      </c>
      <c r="M195" s="2">
        <v>83</v>
      </c>
      <c r="P195" s="25">
        <v>68</v>
      </c>
      <c r="Q195" s="22">
        <v>70</v>
      </c>
      <c r="R195" s="22">
        <v>70</v>
      </c>
      <c r="S195" s="2">
        <v>68</v>
      </c>
      <c r="T195" s="25">
        <v>83</v>
      </c>
      <c r="U195" s="22">
        <v>76</v>
      </c>
      <c r="V195" s="22">
        <v>76</v>
      </c>
      <c r="W195" s="2">
        <v>83</v>
      </c>
    </row>
    <row r="196" spans="1:23">
      <c r="A196" t="str">
        <f t="shared" si="2"/>
        <v>SFm2003CZ083</v>
      </c>
      <c r="B196" s="56" t="s">
        <v>27</v>
      </c>
      <c r="C196" s="50">
        <v>2003</v>
      </c>
      <c r="D196" s="50" t="s">
        <v>36</v>
      </c>
      <c r="E196" s="57">
        <v>3</v>
      </c>
      <c r="F196" s="25">
        <v>68</v>
      </c>
      <c r="G196" s="22">
        <v>68</v>
      </c>
      <c r="H196" s="22">
        <v>68</v>
      </c>
      <c r="I196" s="2">
        <v>68</v>
      </c>
      <c r="J196" s="25">
        <v>78</v>
      </c>
      <c r="K196" s="22">
        <v>78</v>
      </c>
      <c r="L196" s="22">
        <v>78</v>
      </c>
      <c r="M196" s="2">
        <v>78</v>
      </c>
      <c r="P196" s="25">
        <v>68</v>
      </c>
      <c r="Q196" s="22">
        <v>68</v>
      </c>
      <c r="R196" s="22">
        <v>68</v>
      </c>
      <c r="S196" s="2">
        <v>68</v>
      </c>
      <c r="T196" s="25">
        <v>78</v>
      </c>
      <c r="U196" s="22">
        <v>78</v>
      </c>
      <c r="V196" s="22">
        <v>78</v>
      </c>
      <c r="W196" s="2">
        <v>78</v>
      </c>
    </row>
    <row r="197" spans="1:23">
      <c r="A197" t="str">
        <f t="shared" ref="A197:A260" si="3">B197&amp;C197&amp;D197&amp;E197</f>
        <v>SFm2003CZ084</v>
      </c>
      <c r="B197" s="56" t="s">
        <v>27</v>
      </c>
      <c r="C197" s="50">
        <v>2003</v>
      </c>
      <c r="D197" s="50" t="s">
        <v>36</v>
      </c>
      <c r="E197" s="57">
        <v>4</v>
      </c>
      <c r="F197" s="25">
        <v>68</v>
      </c>
      <c r="G197" s="22">
        <v>70</v>
      </c>
      <c r="H197" s="22">
        <v>70</v>
      </c>
      <c r="I197" s="2">
        <v>69</v>
      </c>
      <c r="J197" s="25">
        <v>83</v>
      </c>
      <c r="K197" s="22">
        <v>78</v>
      </c>
      <c r="L197" s="22">
        <v>78</v>
      </c>
      <c r="M197" s="2">
        <v>83</v>
      </c>
      <c r="P197" s="25">
        <v>70</v>
      </c>
      <c r="Q197" s="22">
        <v>72</v>
      </c>
      <c r="R197" s="22">
        <v>72</v>
      </c>
      <c r="S197" s="2">
        <v>70</v>
      </c>
      <c r="T197" s="25">
        <v>83</v>
      </c>
      <c r="U197" s="22">
        <v>78</v>
      </c>
      <c r="V197" s="22">
        <v>78</v>
      </c>
      <c r="W197" s="2">
        <v>83</v>
      </c>
    </row>
    <row r="198" spans="1:23">
      <c r="A198" t="str">
        <f t="shared" si="3"/>
        <v>SFm2003CZ085</v>
      </c>
      <c r="B198" s="59" t="s">
        <v>27</v>
      </c>
      <c r="C198" s="6">
        <v>2003</v>
      </c>
      <c r="D198" s="6" t="s">
        <v>36</v>
      </c>
      <c r="E198" s="60">
        <v>5</v>
      </c>
      <c r="F198" s="61">
        <v>70</v>
      </c>
      <c r="G198" s="16">
        <v>70</v>
      </c>
      <c r="H198" s="16">
        <v>70</v>
      </c>
      <c r="I198" s="62">
        <v>70</v>
      </c>
      <c r="J198" s="61">
        <v>80</v>
      </c>
      <c r="K198" s="16">
        <v>80</v>
      </c>
      <c r="L198" s="16">
        <v>80</v>
      </c>
      <c r="M198" s="62">
        <v>80</v>
      </c>
      <c r="P198" s="61">
        <v>70</v>
      </c>
      <c r="Q198" s="16">
        <v>70</v>
      </c>
      <c r="R198" s="16">
        <v>70</v>
      </c>
      <c r="S198" s="62">
        <v>70</v>
      </c>
      <c r="T198" s="61">
        <v>80</v>
      </c>
      <c r="U198" s="16">
        <v>80</v>
      </c>
      <c r="V198" s="16">
        <v>80</v>
      </c>
      <c r="W198" s="62">
        <v>80</v>
      </c>
    </row>
    <row r="199" spans="1:23">
      <c r="A199" t="str">
        <f t="shared" si="3"/>
        <v>SFm2007CZ081</v>
      </c>
      <c r="B199" s="56" t="s">
        <v>27</v>
      </c>
      <c r="C199" s="50">
        <v>2007</v>
      </c>
      <c r="D199" s="50" t="s">
        <v>36</v>
      </c>
      <c r="E199" s="57">
        <v>1</v>
      </c>
      <c r="F199" s="25">
        <v>68</v>
      </c>
      <c r="G199" s="22">
        <v>65</v>
      </c>
      <c r="H199" s="22">
        <v>65</v>
      </c>
      <c r="I199" s="2">
        <v>68</v>
      </c>
      <c r="J199" s="25">
        <v>74</v>
      </c>
      <c r="K199" s="22">
        <v>74</v>
      </c>
      <c r="L199" s="22">
        <v>74</v>
      </c>
      <c r="M199" s="2">
        <v>74</v>
      </c>
      <c r="P199" s="25">
        <v>68</v>
      </c>
      <c r="Q199" s="22">
        <v>65</v>
      </c>
      <c r="R199" s="22">
        <v>65</v>
      </c>
      <c r="S199" s="2">
        <v>68</v>
      </c>
      <c r="T199" s="25">
        <v>74</v>
      </c>
      <c r="U199" s="22">
        <v>74</v>
      </c>
      <c r="V199" s="22">
        <v>74</v>
      </c>
      <c r="W199" s="2">
        <v>74</v>
      </c>
    </row>
    <row r="200" spans="1:23">
      <c r="A200" t="str">
        <f t="shared" si="3"/>
        <v>SFm2007CZ082</v>
      </c>
      <c r="B200" s="56" t="s">
        <v>27</v>
      </c>
      <c r="C200" s="50">
        <v>2007</v>
      </c>
      <c r="D200" s="50" t="s">
        <v>36</v>
      </c>
      <c r="E200" s="57">
        <v>2</v>
      </c>
      <c r="F200" s="25">
        <v>65</v>
      </c>
      <c r="G200" s="22">
        <v>70</v>
      </c>
      <c r="H200" s="22">
        <v>70</v>
      </c>
      <c r="I200" s="2">
        <v>65</v>
      </c>
      <c r="J200" s="25">
        <v>83</v>
      </c>
      <c r="K200" s="22">
        <v>76</v>
      </c>
      <c r="L200" s="22">
        <v>76</v>
      </c>
      <c r="M200" s="2">
        <v>83</v>
      </c>
      <c r="P200" s="25">
        <v>65</v>
      </c>
      <c r="Q200" s="22">
        <v>70</v>
      </c>
      <c r="R200" s="22">
        <v>70</v>
      </c>
      <c r="S200" s="2">
        <v>65</v>
      </c>
      <c r="T200" s="25">
        <v>83</v>
      </c>
      <c r="U200" s="22">
        <v>76</v>
      </c>
      <c r="V200" s="22">
        <v>76</v>
      </c>
      <c r="W200" s="2">
        <v>83</v>
      </c>
    </row>
    <row r="201" spans="1:23">
      <c r="A201" t="str">
        <f t="shared" si="3"/>
        <v>SFm2007CZ083</v>
      </c>
      <c r="B201" s="56" t="s">
        <v>27</v>
      </c>
      <c r="C201" s="50">
        <v>2007</v>
      </c>
      <c r="D201" s="50" t="s">
        <v>36</v>
      </c>
      <c r="E201" s="57">
        <v>3</v>
      </c>
      <c r="F201" s="25">
        <v>70</v>
      </c>
      <c r="G201" s="22">
        <v>65</v>
      </c>
      <c r="H201" s="22">
        <v>65</v>
      </c>
      <c r="I201" s="2">
        <v>70</v>
      </c>
      <c r="J201" s="25">
        <v>78</v>
      </c>
      <c r="K201" s="22">
        <v>78</v>
      </c>
      <c r="L201" s="22">
        <v>78</v>
      </c>
      <c r="M201" s="2">
        <v>78</v>
      </c>
      <c r="P201" s="25">
        <v>70</v>
      </c>
      <c r="Q201" s="22">
        <v>65</v>
      </c>
      <c r="R201" s="22">
        <v>65</v>
      </c>
      <c r="S201" s="2">
        <v>70</v>
      </c>
      <c r="T201" s="25">
        <v>78</v>
      </c>
      <c r="U201" s="22">
        <v>78</v>
      </c>
      <c r="V201" s="22">
        <v>78</v>
      </c>
      <c r="W201" s="2">
        <v>78</v>
      </c>
    </row>
    <row r="202" spans="1:23">
      <c r="A202" t="str">
        <f t="shared" si="3"/>
        <v>SFm2007CZ084</v>
      </c>
      <c r="B202" s="56" t="s">
        <v>27</v>
      </c>
      <c r="C202" s="50">
        <v>2007</v>
      </c>
      <c r="D202" s="50" t="s">
        <v>36</v>
      </c>
      <c r="E202" s="57">
        <v>4</v>
      </c>
      <c r="F202" s="25">
        <v>70</v>
      </c>
      <c r="G202" s="22">
        <v>70</v>
      </c>
      <c r="H202" s="22">
        <v>70</v>
      </c>
      <c r="I202" s="2">
        <v>70</v>
      </c>
      <c r="J202" s="25">
        <v>83</v>
      </c>
      <c r="K202" s="22">
        <v>78</v>
      </c>
      <c r="L202" s="22">
        <v>78</v>
      </c>
      <c r="M202" s="2">
        <v>83</v>
      </c>
      <c r="P202" s="25">
        <v>65</v>
      </c>
      <c r="Q202" s="22">
        <v>65</v>
      </c>
      <c r="R202" s="22">
        <v>65</v>
      </c>
      <c r="S202" s="2">
        <v>65</v>
      </c>
      <c r="T202" s="25">
        <v>83</v>
      </c>
      <c r="U202" s="22">
        <v>80</v>
      </c>
      <c r="V202" s="22">
        <v>80</v>
      </c>
      <c r="W202" s="2">
        <v>83</v>
      </c>
    </row>
    <row r="203" spans="1:23">
      <c r="A203" t="str">
        <f t="shared" si="3"/>
        <v>SFm2007CZ085</v>
      </c>
      <c r="B203" s="59" t="s">
        <v>27</v>
      </c>
      <c r="C203" s="6">
        <v>2007</v>
      </c>
      <c r="D203" s="6" t="s">
        <v>36</v>
      </c>
      <c r="E203" s="60">
        <v>5</v>
      </c>
      <c r="F203" s="61">
        <v>70</v>
      </c>
      <c r="G203" s="16">
        <v>68</v>
      </c>
      <c r="H203" s="16">
        <v>68</v>
      </c>
      <c r="I203" s="62">
        <v>70</v>
      </c>
      <c r="J203" s="61">
        <v>78</v>
      </c>
      <c r="K203" s="16">
        <v>78</v>
      </c>
      <c r="L203" s="16">
        <v>78</v>
      </c>
      <c r="M203" s="62">
        <v>78</v>
      </c>
      <c r="P203" s="61">
        <v>65</v>
      </c>
      <c r="Q203" s="16">
        <v>68</v>
      </c>
      <c r="R203" s="16">
        <v>68</v>
      </c>
      <c r="S203" s="62">
        <v>65</v>
      </c>
      <c r="T203" s="61">
        <v>78</v>
      </c>
      <c r="U203" s="16">
        <v>78</v>
      </c>
      <c r="V203" s="16">
        <v>78</v>
      </c>
      <c r="W203" s="62">
        <v>78</v>
      </c>
    </row>
    <row r="204" spans="1:23">
      <c r="A204" t="str">
        <f t="shared" si="3"/>
        <v>SFm1975CZ091</v>
      </c>
      <c r="B204" s="56" t="s">
        <v>27</v>
      </c>
      <c r="C204" s="50">
        <v>1975</v>
      </c>
      <c r="D204" s="50" t="s">
        <v>37</v>
      </c>
      <c r="E204" s="57">
        <v>1</v>
      </c>
      <c r="F204" s="25">
        <v>65</v>
      </c>
      <c r="G204" s="22">
        <v>65</v>
      </c>
      <c r="H204" s="22">
        <v>65</v>
      </c>
      <c r="I204" s="2">
        <v>65</v>
      </c>
      <c r="J204" s="25">
        <v>83</v>
      </c>
      <c r="K204" s="22">
        <v>78</v>
      </c>
      <c r="L204" s="22">
        <v>78</v>
      </c>
      <c r="M204" s="2">
        <v>83</v>
      </c>
      <c r="P204" s="25">
        <v>65</v>
      </c>
      <c r="Q204" s="22">
        <v>65</v>
      </c>
      <c r="R204" s="22">
        <v>65</v>
      </c>
      <c r="S204" s="2">
        <v>65</v>
      </c>
      <c r="T204" s="25">
        <v>83</v>
      </c>
      <c r="U204" s="22">
        <v>78</v>
      </c>
      <c r="V204" s="22">
        <v>78</v>
      </c>
      <c r="W204" s="2">
        <v>83</v>
      </c>
    </row>
    <row r="205" spans="1:23">
      <c r="A205" t="str">
        <f t="shared" si="3"/>
        <v>SFm1975CZ092</v>
      </c>
      <c r="B205" s="56" t="s">
        <v>27</v>
      </c>
      <c r="C205" s="50">
        <v>1975</v>
      </c>
      <c r="D205" s="50" t="s">
        <v>37</v>
      </c>
      <c r="E205" s="57">
        <v>2</v>
      </c>
      <c r="F205" s="25">
        <v>68</v>
      </c>
      <c r="G205" s="22">
        <v>68</v>
      </c>
      <c r="H205" s="22">
        <v>68</v>
      </c>
      <c r="I205" s="2">
        <v>68</v>
      </c>
      <c r="J205" s="25">
        <v>78</v>
      </c>
      <c r="K205" s="22">
        <v>78</v>
      </c>
      <c r="L205" s="22">
        <v>78</v>
      </c>
      <c r="M205" s="2">
        <v>78</v>
      </c>
      <c r="P205" s="25">
        <v>68</v>
      </c>
      <c r="Q205" s="22">
        <v>68</v>
      </c>
      <c r="R205" s="22">
        <v>68</v>
      </c>
      <c r="S205" s="2">
        <v>68</v>
      </c>
      <c r="T205" s="25">
        <v>78</v>
      </c>
      <c r="U205" s="22">
        <v>78</v>
      </c>
      <c r="V205" s="22">
        <v>78</v>
      </c>
      <c r="W205" s="2">
        <v>78</v>
      </c>
    </row>
    <row r="206" spans="1:23">
      <c r="A206" t="str">
        <f t="shared" si="3"/>
        <v>SFm1975CZ093</v>
      </c>
      <c r="B206" s="56" t="s">
        <v>27</v>
      </c>
      <c r="C206" s="50">
        <v>1975</v>
      </c>
      <c r="D206" s="50" t="s">
        <v>37</v>
      </c>
      <c r="E206" s="57">
        <v>3</v>
      </c>
      <c r="F206" s="25">
        <v>65</v>
      </c>
      <c r="G206" s="22">
        <v>70</v>
      </c>
      <c r="H206" s="22">
        <v>70</v>
      </c>
      <c r="I206" s="2">
        <v>65</v>
      </c>
      <c r="J206" s="25">
        <v>83</v>
      </c>
      <c r="K206" s="22">
        <v>80</v>
      </c>
      <c r="L206" s="22">
        <v>80</v>
      </c>
      <c r="M206" s="2">
        <v>83</v>
      </c>
      <c r="P206" s="25">
        <v>65</v>
      </c>
      <c r="Q206" s="22">
        <v>70</v>
      </c>
      <c r="R206" s="22">
        <v>70</v>
      </c>
      <c r="S206" s="2">
        <v>65</v>
      </c>
      <c r="T206" s="25">
        <v>83</v>
      </c>
      <c r="U206" s="22">
        <v>80</v>
      </c>
      <c r="V206" s="22">
        <v>80</v>
      </c>
      <c r="W206" s="2">
        <v>83</v>
      </c>
    </row>
    <row r="207" spans="1:23">
      <c r="A207" t="str">
        <f t="shared" si="3"/>
        <v>SFm1975CZ094</v>
      </c>
      <c r="B207" s="56" t="s">
        <v>27</v>
      </c>
      <c r="C207" s="50">
        <v>1975</v>
      </c>
      <c r="D207" s="50" t="s">
        <v>37</v>
      </c>
      <c r="E207" s="57">
        <v>4</v>
      </c>
      <c r="F207" s="25">
        <v>68</v>
      </c>
      <c r="G207" s="22">
        <v>65</v>
      </c>
      <c r="H207" s="22">
        <v>65</v>
      </c>
      <c r="I207" s="2">
        <v>68</v>
      </c>
      <c r="J207" s="25">
        <v>76</v>
      </c>
      <c r="K207" s="22">
        <v>83</v>
      </c>
      <c r="L207" s="22">
        <v>83</v>
      </c>
      <c r="M207" s="2">
        <v>76</v>
      </c>
      <c r="P207" s="25">
        <v>68</v>
      </c>
      <c r="Q207" s="22">
        <v>65</v>
      </c>
      <c r="R207" s="22">
        <v>65</v>
      </c>
      <c r="S207" s="2">
        <v>68</v>
      </c>
      <c r="T207" s="25">
        <v>76</v>
      </c>
      <c r="U207" s="22">
        <v>83</v>
      </c>
      <c r="V207" s="22">
        <v>83</v>
      </c>
      <c r="W207" s="2">
        <v>76</v>
      </c>
    </row>
    <row r="208" spans="1:23">
      <c r="A208" t="str">
        <f t="shared" si="3"/>
        <v>SFm1975CZ095</v>
      </c>
      <c r="B208" s="59" t="s">
        <v>27</v>
      </c>
      <c r="C208" s="6">
        <v>1975</v>
      </c>
      <c r="D208" s="6" t="s">
        <v>37</v>
      </c>
      <c r="E208" s="60">
        <v>5</v>
      </c>
      <c r="F208" s="61">
        <v>70</v>
      </c>
      <c r="G208" s="16">
        <v>68</v>
      </c>
      <c r="H208" s="16">
        <v>68</v>
      </c>
      <c r="I208" s="62">
        <v>70</v>
      </c>
      <c r="J208" s="61">
        <v>82</v>
      </c>
      <c r="K208" s="16">
        <v>82</v>
      </c>
      <c r="L208" s="16">
        <v>82</v>
      </c>
      <c r="M208" s="62">
        <v>82</v>
      </c>
      <c r="P208" s="61">
        <v>70</v>
      </c>
      <c r="Q208" s="16">
        <v>68</v>
      </c>
      <c r="R208" s="16">
        <v>68</v>
      </c>
      <c r="S208" s="62">
        <v>70</v>
      </c>
      <c r="T208" s="61">
        <v>82</v>
      </c>
      <c r="U208" s="16">
        <v>82</v>
      </c>
      <c r="V208" s="16">
        <v>82</v>
      </c>
      <c r="W208" s="62">
        <v>82</v>
      </c>
    </row>
    <row r="209" spans="1:23">
      <c r="A209" t="str">
        <f t="shared" si="3"/>
        <v>SFm1985CZ091</v>
      </c>
      <c r="B209" s="56" t="s">
        <v>27</v>
      </c>
      <c r="C209" s="50">
        <v>1985</v>
      </c>
      <c r="D209" s="50" t="s">
        <v>37</v>
      </c>
      <c r="E209" s="57">
        <v>1</v>
      </c>
      <c r="F209" s="25">
        <v>72</v>
      </c>
      <c r="G209" s="22">
        <v>72</v>
      </c>
      <c r="H209" s="22">
        <v>72</v>
      </c>
      <c r="I209" s="2">
        <v>72</v>
      </c>
      <c r="J209" s="25">
        <v>78</v>
      </c>
      <c r="K209" s="22">
        <v>78</v>
      </c>
      <c r="L209" s="22">
        <v>78</v>
      </c>
      <c r="M209" s="2">
        <v>78</v>
      </c>
      <c r="P209" s="25">
        <v>72</v>
      </c>
      <c r="Q209" s="22">
        <v>72</v>
      </c>
      <c r="R209" s="22">
        <v>72</v>
      </c>
      <c r="S209" s="2">
        <v>72</v>
      </c>
      <c r="T209" s="25">
        <v>78</v>
      </c>
      <c r="U209" s="22">
        <v>78</v>
      </c>
      <c r="V209" s="22">
        <v>78</v>
      </c>
      <c r="W209" s="2">
        <v>78</v>
      </c>
    </row>
    <row r="210" spans="1:23">
      <c r="A210" t="str">
        <f t="shared" si="3"/>
        <v>SFm1985CZ092</v>
      </c>
      <c r="B210" s="56" t="s">
        <v>27</v>
      </c>
      <c r="C210" s="50">
        <v>1985</v>
      </c>
      <c r="D210" s="50" t="s">
        <v>37</v>
      </c>
      <c r="E210" s="57">
        <v>2</v>
      </c>
      <c r="F210" s="25">
        <v>68</v>
      </c>
      <c r="G210" s="22">
        <v>68</v>
      </c>
      <c r="H210" s="22">
        <v>68</v>
      </c>
      <c r="I210" s="2">
        <v>68</v>
      </c>
      <c r="J210" s="25">
        <v>83</v>
      </c>
      <c r="K210" s="22">
        <v>80</v>
      </c>
      <c r="L210" s="22">
        <v>80</v>
      </c>
      <c r="M210" s="2">
        <v>83</v>
      </c>
      <c r="P210" s="25">
        <v>68</v>
      </c>
      <c r="Q210" s="22">
        <v>68</v>
      </c>
      <c r="R210" s="22">
        <v>68</v>
      </c>
      <c r="S210" s="2">
        <v>68</v>
      </c>
      <c r="T210" s="25">
        <v>83</v>
      </c>
      <c r="U210" s="22">
        <v>80</v>
      </c>
      <c r="V210" s="22">
        <v>80</v>
      </c>
      <c r="W210" s="2">
        <v>83</v>
      </c>
    </row>
    <row r="211" spans="1:23">
      <c r="A211" t="str">
        <f t="shared" si="3"/>
        <v>SFm1985CZ093</v>
      </c>
      <c r="B211" s="56" t="s">
        <v>27</v>
      </c>
      <c r="C211" s="50">
        <v>1985</v>
      </c>
      <c r="D211" s="50" t="s">
        <v>37</v>
      </c>
      <c r="E211" s="57">
        <v>3</v>
      </c>
      <c r="F211" s="25">
        <v>70</v>
      </c>
      <c r="G211" s="22">
        <v>65</v>
      </c>
      <c r="H211" s="22">
        <v>65</v>
      </c>
      <c r="I211" s="2">
        <v>70</v>
      </c>
      <c r="J211" s="25">
        <v>80</v>
      </c>
      <c r="K211" s="22">
        <v>80</v>
      </c>
      <c r="L211" s="22">
        <v>80</v>
      </c>
      <c r="M211" s="2">
        <v>80</v>
      </c>
      <c r="P211" s="25">
        <v>70</v>
      </c>
      <c r="Q211" s="22">
        <v>65</v>
      </c>
      <c r="R211" s="22">
        <v>65</v>
      </c>
      <c r="S211" s="2">
        <v>70</v>
      </c>
      <c r="T211" s="25">
        <v>80</v>
      </c>
      <c r="U211" s="22">
        <v>80</v>
      </c>
      <c r="V211" s="22">
        <v>80</v>
      </c>
      <c r="W211" s="2">
        <v>80</v>
      </c>
    </row>
    <row r="212" spans="1:23">
      <c r="A212" t="str">
        <f t="shared" si="3"/>
        <v>SFm1985CZ094</v>
      </c>
      <c r="B212" s="56" t="s">
        <v>27</v>
      </c>
      <c r="C212" s="50">
        <v>1985</v>
      </c>
      <c r="D212" s="50" t="s">
        <v>37</v>
      </c>
      <c r="E212" s="57">
        <v>4</v>
      </c>
      <c r="F212" s="25">
        <v>68</v>
      </c>
      <c r="G212" s="22">
        <v>70</v>
      </c>
      <c r="H212" s="22">
        <v>70</v>
      </c>
      <c r="I212" s="2">
        <v>68</v>
      </c>
      <c r="J212" s="25">
        <v>76</v>
      </c>
      <c r="K212" s="22">
        <v>83</v>
      </c>
      <c r="L212" s="22">
        <v>83</v>
      </c>
      <c r="M212" s="2">
        <v>76</v>
      </c>
      <c r="P212" s="25">
        <v>65</v>
      </c>
      <c r="Q212" s="22">
        <v>70</v>
      </c>
      <c r="R212" s="22">
        <v>70</v>
      </c>
      <c r="S212" s="2">
        <v>65</v>
      </c>
      <c r="T212" s="25">
        <v>76</v>
      </c>
      <c r="U212" s="22">
        <v>83</v>
      </c>
      <c r="V212" s="22">
        <v>83</v>
      </c>
      <c r="W212" s="2">
        <v>76</v>
      </c>
    </row>
    <row r="213" spans="1:23">
      <c r="A213" t="str">
        <f t="shared" si="3"/>
        <v>SFm1985CZ095</v>
      </c>
      <c r="B213" s="59" t="s">
        <v>27</v>
      </c>
      <c r="C213" s="6">
        <v>1985</v>
      </c>
      <c r="D213" s="6" t="s">
        <v>37</v>
      </c>
      <c r="E213" s="60">
        <v>5</v>
      </c>
      <c r="F213" s="61">
        <v>68</v>
      </c>
      <c r="G213" s="16">
        <v>79</v>
      </c>
      <c r="H213" s="16">
        <v>79</v>
      </c>
      <c r="I213" s="62">
        <v>68</v>
      </c>
      <c r="J213" s="61">
        <v>85</v>
      </c>
      <c r="K213" s="16">
        <v>85</v>
      </c>
      <c r="L213" s="16">
        <v>85</v>
      </c>
      <c r="M213" s="62">
        <v>85</v>
      </c>
      <c r="P213" s="61">
        <v>68</v>
      </c>
      <c r="Q213" s="16">
        <v>65</v>
      </c>
      <c r="R213" s="16">
        <v>65</v>
      </c>
      <c r="S213" s="62">
        <v>68</v>
      </c>
      <c r="T213" s="61">
        <v>85</v>
      </c>
      <c r="U213" s="16">
        <v>85</v>
      </c>
      <c r="V213" s="16">
        <v>85</v>
      </c>
      <c r="W213" s="62">
        <v>85</v>
      </c>
    </row>
    <row r="214" spans="1:23">
      <c r="A214" t="str">
        <f t="shared" si="3"/>
        <v>SFm1996CZ091</v>
      </c>
      <c r="B214" s="56" t="s">
        <v>27</v>
      </c>
      <c r="C214" s="50">
        <v>1996</v>
      </c>
      <c r="D214" s="50" t="s">
        <v>37</v>
      </c>
      <c r="E214" s="57">
        <v>1</v>
      </c>
      <c r="F214" s="25">
        <v>72</v>
      </c>
      <c r="G214" s="22">
        <v>68</v>
      </c>
      <c r="H214" s="22">
        <v>68</v>
      </c>
      <c r="I214" s="2">
        <v>72</v>
      </c>
      <c r="J214" s="25">
        <v>80</v>
      </c>
      <c r="K214" s="22">
        <v>80</v>
      </c>
      <c r="L214" s="22">
        <v>80</v>
      </c>
      <c r="M214" s="2">
        <v>80</v>
      </c>
      <c r="P214" s="25">
        <v>70</v>
      </c>
      <c r="Q214" s="22">
        <v>68</v>
      </c>
      <c r="R214" s="22">
        <v>68</v>
      </c>
      <c r="S214" s="2">
        <v>70</v>
      </c>
      <c r="T214" s="25">
        <v>80</v>
      </c>
      <c r="U214" s="22">
        <v>80</v>
      </c>
      <c r="V214" s="22">
        <v>80</v>
      </c>
      <c r="W214" s="2">
        <v>80</v>
      </c>
    </row>
    <row r="215" spans="1:23">
      <c r="A215" t="str">
        <f t="shared" si="3"/>
        <v>SFm1996CZ092</v>
      </c>
      <c r="B215" s="56" t="s">
        <v>27</v>
      </c>
      <c r="C215" s="50">
        <v>1996</v>
      </c>
      <c r="D215" s="50" t="s">
        <v>37</v>
      </c>
      <c r="E215" s="57">
        <v>2</v>
      </c>
      <c r="F215" s="25">
        <v>70</v>
      </c>
      <c r="G215" s="22">
        <v>72</v>
      </c>
      <c r="H215" s="22">
        <v>72</v>
      </c>
      <c r="I215" s="2">
        <v>70</v>
      </c>
      <c r="J215" s="25">
        <v>83</v>
      </c>
      <c r="K215" s="22">
        <v>81</v>
      </c>
      <c r="L215" s="22">
        <v>81</v>
      </c>
      <c r="M215" s="2">
        <v>83</v>
      </c>
      <c r="P215" s="25">
        <v>70</v>
      </c>
      <c r="Q215" s="22">
        <v>72</v>
      </c>
      <c r="R215" s="22">
        <v>72</v>
      </c>
      <c r="S215" s="2">
        <v>70</v>
      </c>
      <c r="T215" s="25">
        <v>83</v>
      </c>
      <c r="U215" s="22">
        <v>81</v>
      </c>
      <c r="V215" s="22">
        <v>81</v>
      </c>
      <c r="W215" s="2">
        <v>83</v>
      </c>
    </row>
    <row r="216" spans="1:23">
      <c r="A216" t="str">
        <f t="shared" si="3"/>
        <v>SFm1996CZ093</v>
      </c>
      <c r="B216" s="56" t="s">
        <v>27</v>
      </c>
      <c r="C216" s="50">
        <v>1996</v>
      </c>
      <c r="D216" s="50" t="s">
        <v>37</v>
      </c>
      <c r="E216" s="57">
        <v>3</v>
      </c>
      <c r="F216" s="25">
        <v>70</v>
      </c>
      <c r="G216" s="22">
        <v>65</v>
      </c>
      <c r="H216" s="22">
        <v>65</v>
      </c>
      <c r="I216" s="2">
        <v>70</v>
      </c>
      <c r="J216" s="25">
        <v>78</v>
      </c>
      <c r="K216" s="22">
        <v>80</v>
      </c>
      <c r="L216" s="22">
        <v>80</v>
      </c>
      <c r="M216" s="2">
        <v>78</v>
      </c>
      <c r="P216" s="25">
        <v>70</v>
      </c>
      <c r="Q216" s="22">
        <v>65</v>
      </c>
      <c r="R216" s="22">
        <v>65</v>
      </c>
      <c r="S216" s="2">
        <v>70</v>
      </c>
      <c r="T216" s="25">
        <v>78</v>
      </c>
      <c r="U216" s="22">
        <v>80</v>
      </c>
      <c r="V216" s="22">
        <v>80</v>
      </c>
      <c r="W216" s="2">
        <v>78</v>
      </c>
    </row>
    <row r="217" spans="1:23">
      <c r="A217" t="str">
        <f t="shared" si="3"/>
        <v>SFm1996CZ094</v>
      </c>
      <c r="B217" s="56" t="s">
        <v>27</v>
      </c>
      <c r="C217" s="50">
        <v>1996</v>
      </c>
      <c r="D217" s="50" t="s">
        <v>37</v>
      </c>
      <c r="E217" s="57">
        <v>4</v>
      </c>
      <c r="F217" s="25">
        <v>70</v>
      </c>
      <c r="G217" s="22">
        <v>74</v>
      </c>
      <c r="H217" s="22">
        <v>74</v>
      </c>
      <c r="I217" s="2">
        <v>70</v>
      </c>
      <c r="J217" s="25">
        <v>83</v>
      </c>
      <c r="K217" s="22">
        <v>80</v>
      </c>
      <c r="L217" s="22">
        <v>80</v>
      </c>
      <c r="M217" s="2">
        <v>83</v>
      </c>
      <c r="P217" s="25">
        <v>70</v>
      </c>
      <c r="Q217" s="22">
        <v>70</v>
      </c>
      <c r="R217" s="22">
        <v>70</v>
      </c>
      <c r="S217" s="2">
        <v>70</v>
      </c>
      <c r="T217" s="25">
        <v>83</v>
      </c>
      <c r="U217" s="22">
        <v>80</v>
      </c>
      <c r="V217" s="22">
        <v>80</v>
      </c>
      <c r="W217" s="2">
        <v>83</v>
      </c>
    </row>
    <row r="218" spans="1:23">
      <c r="A218" t="str">
        <f t="shared" si="3"/>
        <v>SFm1996CZ095</v>
      </c>
      <c r="B218" s="59" t="s">
        <v>27</v>
      </c>
      <c r="C218" s="6">
        <v>1996</v>
      </c>
      <c r="D218" s="6" t="s">
        <v>37</v>
      </c>
      <c r="E218" s="60">
        <v>5</v>
      </c>
      <c r="F218" s="61">
        <v>72</v>
      </c>
      <c r="G218" s="16">
        <v>72</v>
      </c>
      <c r="H218" s="16">
        <v>72</v>
      </c>
      <c r="I218" s="62">
        <v>72</v>
      </c>
      <c r="J218" s="61">
        <v>78</v>
      </c>
      <c r="K218" s="16">
        <v>83</v>
      </c>
      <c r="L218" s="16">
        <v>83</v>
      </c>
      <c r="M218" s="62">
        <v>78</v>
      </c>
      <c r="P218" s="61">
        <v>70</v>
      </c>
      <c r="Q218" s="16">
        <v>72</v>
      </c>
      <c r="R218" s="16">
        <v>72</v>
      </c>
      <c r="S218" s="62">
        <v>70</v>
      </c>
      <c r="T218" s="61">
        <v>78</v>
      </c>
      <c r="U218" s="16">
        <v>83</v>
      </c>
      <c r="V218" s="16">
        <v>83</v>
      </c>
      <c r="W218" s="62">
        <v>78</v>
      </c>
    </row>
    <row r="219" spans="1:23">
      <c r="A219" t="str">
        <f t="shared" si="3"/>
        <v>SFm2003CZ091</v>
      </c>
      <c r="B219" s="56" t="s">
        <v>27</v>
      </c>
      <c r="C219" s="50">
        <v>2003</v>
      </c>
      <c r="D219" s="50" t="s">
        <v>37</v>
      </c>
      <c r="E219" s="57">
        <v>1</v>
      </c>
      <c r="F219" s="25">
        <v>65</v>
      </c>
      <c r="G219" s="22">
        <v>70</v>
      </c>
      <c r="H219" s="22">
        <v>70</v>
      </c>
      <c r="I219" s="2">
        <v>65</v>
      </c>
      <c r="J219" s="25">
        <v>74</v>
      </c>
      <c r="K219" s="22">
        <v>74</v>
      </c>
      <c r="L219" s="22">
        <v>74</v>
      </c>
      <c r="M219" s="2">
        <v>74</v>
      </c>
      <c r="P219" s="25">
        <v>65</v>
      </c>
      <c r="Q219" s="22">
        <v>70</v>
      </c>
      <c r="R219" s="22">
        <v>70</v>
      </c>
      <c r="S219" s="2">
        <v>65</v>
      </c>
      <c r="T219" s="25">
        <v>74</v>
      </c>
      <c r="U219" s="22">
        <v>74</v>
      </c>
      <c r="V219" s="22">
        <v>74</v>
      </c>
      <c r="W219" s="2">
        <v>74</v>
      </c>
    </row>
    <row r="220" spans="1:23">
      <c r="A220" t="str">
        <f t="shared" si="3"/>
        <v>SFm2003CZ092</v>
      </c>
      <c r="B220" s="56" t="s">
        <v>27</v>
      </c>
      <c r="C220" s="50">
        <v>2003</v>
      </c>
      <c r="D220" s="50" t="s">
        <v>37</v>
      </c>
      <c r="E220" s="57">
        <v>2</v>
      </c>
      <c r="F220" s="25">
        <v>68</v>
      </c>
      <c r="G220" s="22">
        <v>68</v>
      </c>
      <c r="H220" s="22">
        <v>68</v>
      </c>
      <c r="I220" s="2">
        <v>68</v>
      </c>
      <c r="J220" s="25">
        <v>83</v>
      </c>
      <c r="K220" s="22">
        <v>76</v>
      </c>
      <c r="L220" s="22">
        <v>76</v>
      </c>
      <c r="M220" s="2">
        <v>83</v>
      </c>
      <c r="P220" s="25">
        <v>68</v>
      </c>
      <c r="Q220" s="22">
        <v>68</v>
      </c>
      <c r="R220" s="22">
        <v>68</v>
      </c>
      <c r="S220" s="2">
        <v>68</v>
      </c>
      <c r="T220" s="25">
        <v>83</v>
      </c>
      <c r="U220" s="22">
        <v>76</v>
      </c>
      <c r="V220" s="22">
        <v>76</v>
      </c>
      <c r="W220" s="2">
        <v>83</v>
      </c>
    </row>
    <row r="221" spans="1:23">
      <c r="A221" t="str">
        <f t="shared" si="3"/>
        <v>SFm2003CZ093</v>
      </c>
      <c r="B221" s="56" t="s">
        <v>27</v>
      </c>
      <c r="C221" s="50">
        <v>2003</v>
      </c>
      <c r="D221" s="50" t="s">
        <v>37</v>
      </c>
      <c r="E221" s="57">
        <v>3</v>
      </c>
      <c r="F221" s="25">
        <v>68</v>
      </c>
      <c r="G221" s="22">
        <v>65</v>
      </c>
      <c r="H221" s="22">
        <v>65</v>
      </c>
      <c r="I221" s="2">
        <v>68</v>
      </c>
      <c r="J221" s="25">
        <v>78</v>
      </c>
      <c r="K221" s="22">
        <v>78</v>
      </c>
      <c r="L221" s="22">
        <v>78</v>
      </c>
      <c r="M221" s="2">
        <v>78</v>
      </c>
      <c r="P221" s="25">
        <v>68</v>
      </c>
      <c r="Q221" s="22">
        <v>65</v>
      </c>
      <c r="R221" s="22">
        <v>65</v>
      </c>
      <c r="S221" s="2">
        <v>68</v>
      </c>
      <c r="T221" s="25">
        <v>78</v>
      </c>
      <c r="U221" s="22">
        <v>78</v>
      </c>
      <c r="V221" s="22">
        <v>78</v>
      </c>
      <c r="W221" s="2">
        <v>78</v>
      </c>
    </row>
    <row r="222" spans="1:23">
      <c r="A222" t="str">
        <f t="shared" si="3"/>
        <v>SFm2003CZ094</v>
      </c>
      <c r="B222" s="56" t="s">
        <v>27</v>
      </c>
      <c r="C222" s="50">
        <v>2003</v>
      </c>
      <c r="D222" s="50" t="s">
        <v>37</v>
      </c>
      <c r="E222" s="57">
        <v>4</v>
      </c>
      <c r="F222" s="25">
        <v>70</v>
      </c>
      <c r="G222" s="22">
        <v>70</v>
      </c>
      <c r="H222" s="22">
        <v>70</v>
      </c>
      <c r="I222" s="2">
        <v>70</v>
      </c>
      <c r="J222" s="25">
        <v>83</v>
      </c>
      <c r="K222" s="22">
        <v>80</v>
      </c>
      <c r="L222" s="22">
        <v>80</v>
      </c>
      <c r="M222" s="2">
        <v>83</v>
      </c>
      <c r="P222" s="25">
        <v>70</v>
      </c>
      <c r="Q222" s="22">
        <v>70</v>
      </c>
      <c r="R222" s="22">
        <v>70</v>
      </c>
      <c r="S222" s="2">
        <v>70</v>
      </c>
      <c r="T222" s="25">
        <v>83</v>
      </c>
      <c r="U222" s="22">
        <v>80</v>
      </c>
      <c r="V222" s="22">
        <v>80</v>
      </c>
      <c r="W222" s="2">
        <v>83</v>
      </c>
    </row>
    <row r="223" spans="1:23">
      <c r="A223" t="str">
        <f t="shared" si="3"/>
        <v>SFm2003CZ095</v>
      </c>
      <c r="B223" s="59" t="s">
        <v>27</v>
      </c>
      <c r="C223" s="6">
        <v>2003</v>
      </c>
      <c r="D223" s="6" t="s">
        <v>37</v>
      </c>
      <c r="E223" s="60">
        <v>5</v>
      </c>
      <c r="F223" s="61">
        <v>65</v>
      </c>
      <c r="G223" s="16">
        <v>65</v>
      </c>
      <c r="H223" s="16">
        <v>65</v>
      </c>
      <c r="I223" s="62">
        <v>65</v>
      </c>
      <c r="J223" s="61">
        <v>80</v>
      </c>
      <c r="K223" s="16">
        <v>80</v>
      </c>
      <c r="L223" s="16">
        <v>80</v>
      </c>
      <c r="M223" s="62">
        <v>80</v>
      </c>
      <c r="P223" s="61">
        <v>65</v>
      </c>
      <c r="Q223" s="16">
        <v>65</v>
      </c>
      <c r="R223" s="16">
        <v>65</v>
      </c>
      <c r="S223" s="62">
        <v>65</v>
      </c>
      <c r="T223" s="61">
        <v>80</v>
      </c>
      <c r="U223" s="16">
        <v>80</v>
      </c>
      <c r="V223" s="16">
        <v>80</v>
      </c>
      <c r="W223" s="62">
        <v>80</v>
      </c>
    </row>
    <row r="224" spans="1:23">
      <c r="A224" t="str">
        <f t="shared" si="3"/>
        <v>SFm2007CZ091</v>
      </c>
      <c r="B224" s="56" t="s">
        <v>27</v>
      </c>
      <c r="C224" s="50">
        <v>2007</v>
      </c>
      <c r="D224" s="50" t="s">
        <v>37</v>
      </c>
      <c r="E224" s="57">
        <v>1</v>
      </c>
      <c r="F224" s="25">
        <v>68</v>
      </c>
      <c r="G224" s="22">
        <v>68</v>
      </c>
      <c r="H224" s="22">
        <v>68</v>
      </c>
      <c r="I224" s="2">
        <v>68</v>
      </c>
      <c r="J224" s="25">
        <v>78</v>
      </c>
      <c r="K224" s="22">
        <v>76</v>
      </c>
      <c r="L224" s="22">
        <v>76</v>
      </c>
      <c r="M224" s="2">
        <v>78</v>
      </c>
      <c r="P224" s="25">
        <v>68</v>
      </c>
      <c r="Q224" s="22">
        <v>68</v>
      </c>
      <c r="R224" s="22">
        <v>68</v>
      </c>
      <c r="S224" s="2">
        <v>68</v>
      </c>
      <c r="T224" s="25">
        <v>78</v>
      </c>
      <c r="U224" s="22">
        <v>76</v>
      </c>
      <c r="V224" s="22">
        <v>76</v>
      </c>
      <c r="W224" s="2">
        <v>78</v>
      </c>
    </row>
    <row r="225" spans="1:23">
      <c r="A225" t="str">
        <f t="shared" si="3"/>
        <v>SFm2007CZ092</v>
      </c>
      <c r="B225" s="56" t="s">
        <v>27</v>
      </c>
      <c r="C225" s="50">
        <v>2007</v>
      </c>
      <c r="D225" s="50" t="s">
        <v>37</v>
      </c>
      <c r="E225" s="57">
        <v>2</v>
      </c>
      <c r="F225" s="25">
        <v>70</v>
      </c>
      <c r="G225" s="22">
        <v>65</v>
      </c>
      <c r="H225" s="22">
        <v>65</v>
      </c>
      <c r="I225" s="2">
        <v>70</v>
      </c>
      <c r="J225" s="25">
        <v>83</v>
      </c>
      <c r="K225" s="22">
        <v>76</v>
      </c>
      <c r="L225" s="22">
        <v>76</v>
      </c>
      <c r="M225" s="2">
        <v>83</v>
      </c>
      <c r="P225" s="25">
        <v>70</v>
      </c>
      <c r="Q225" s="22">
        <v>65</v>
      </c>
      <c r="R225" s="22">
        <v>65</v>
      </c>
      <c r="S225" s="2">
        <v>70</v>
      </c>
      <c r="T225" s="25">
        <v>83</v>
      </c>
      <c r="U225" s="22">
        <v>76</v>
      </c>
      <c r="V225" s="22">
        <v>76</v>
      </c>
      <c r="W225" s="2">
        <v>83</v>
      </c>
    </row>
    <row r="226" spans="1:23">
      <c r="A226" t="str">
        <f t="shared" si="3"/>
        <v>SFm2007CZ093</v>
      </c>
      <c r="B226" s="56" t="s">
        <v>27</v>
      </c>
      <c r="C226" s="50">
        <v>2007</v>
      </c>
      <c r="D226" s="50" t="s">
        <v>37</v>
      </c>
      <c r="E226" s="57">
        <v>3</v>
      </c>
      <c r="F226" s="25">
        <v>68</v>
      </c>
      <c r="G226" s="22">
        <v>65</v>
      </c>
      <c r="H226" s="22">
        <v>65</v>
      </c>
      <c r="I226" s="2">
        <v>68</v>
      </c>
      <c r="J226" s="25">
        <v>78</v>
      </c>
      <c r="K226" s="22">
        <v>78</v>
      </c>
      <c r="L226" s="22">
        <v>78</v>
      </c>
      <c r="M226" s="2">
        <v>78</v>
      </c>
      <c r="P226" s="25">
        <v>68</v>
      </c>
      <c r="Q226" s="22">
        <v>65</v>
      </c>
      <c r="R226" s="22">
        <v>65</v>
      </c>
      <c r="S226" s="2">
        <v>68</v>
      </c>
      <c r="T226" s="25">
        <v>78</v>
      </c>
      <c r="U226" s="22">
        <v>78</v>
      </c>
      <c r="V226" s="22">
        <v>78</v>
      </c>
      <c r="W226" s="2">
        <v>78</v>
      </c>
    </row>
    <row r="227" spans="1:23">
      <c r="A227" t="str">
        <f t="shared" si="3"/>
        <v>SFm2007CZ094</v>
      </c>
      <c r="B227" s="56" t="s">
        <v>27</v>
      </c>
      <c r="C227" s="50">
        <v>2007</v>
      </c>
      <c r="D227" s="50" t="s">
        <v>37</v>
      </c>
      <c r="E227" s="57">
        <v>4</v>
      </c>
      <c r="F227" s="25">
        <v>65</v>
      </c>
      <c r="G227" s="22">
        <v>70</v>
      </c>
      <c r="H227" s="22">
        <v>70</v>
      </c>
      <c r="I227" s="2">
        <v>65</v>
      </c>
      <c r="J227" s="25">
        <v>83</v>
      </c>
      <c r="K227" s="22">
        <v>78</v>
      </c>
      <c r="L227" s="22">
        <v>78</v>
      </c>
      <c r="M227" s="2">
        <v>83</v>
      </c>
      <c r="P227" s="25">
        <v>65</v>
      </c>
      <c r="Q227" s="22">
        <v>70</v>
      </c>
      <c r="R227" s="22">
        <v>70</v>
      </c>
      <c r="S227" s="2">
        <v>65</v>
      </c>
      <c r="T227" s="25">
        <v>83</v>
      </c>
      <c r="U227" s="22">
        <v>78</v>
      </c>
      <c r="V227" s="22">
        <v>78</v>
      </c>
      <c r="W227" s="2">
        <v>83</v>
      </c>
    </row>
    <row r="228" spans="1:23">
      <c r="A228" t="str">
        <f t="shared" si="3"/>
        <v>SFm2007CZ095</v>
      </c>
      <c r="B228" s="59" t="s">
        <v>27</v>
      </c>
      <c r="C228" s="6">
        <v>2007</v>
      </c>
      <c r="D228" s="6" t="s">
        <v>37</v>
      </c>
      <c r="E228" s="60">
        <v>5</v>
      </c>
      <c r="F228" s="61">
        <v>70</v>
      </c>
      <c r="G228" s="16">
        <v>70</v>
      </c>
      <c r="H228" s="16">
        <v>70</v>
      </c>
      <c r="I228" s="62">
        <v>70</v>
      </c>
      <c r="J228" s="61">
        <v>80</v>
      </c>
      <c r="K228" s="16">
        <v>80</v>
      </c>
      <c r="L228" s="16">
        <v>80</v>
      </c>
      <c r="M228" s="62">
        <v>80</v>
      </c>
      <c r="P228" s="61">
        <v>70</v>
      </c>
      <c r="Q228" s="16">
        <v>70</v>
      </c>
      <c r="R228" s="16">
        <v>70</v>
      </c>
      <c r="S228" s="62">
        <v>70</v>
      </c>
      <c r="T228" s="61">
        <v>80</v>
      </c>
      <c r="U228" s="16">
        <v>80</v>
      </c>
      <c r="V228" s="16">
        <v>80</v>
      </c>
      <c r="W228" s="62">
        <v>80</v>
      </c>
    </row>
    <row r="229" spans="1:23">
      <c r="A229" t="str">
        <f t="shared" si="3"/>
        <v>SFm1975CZ101</v>
      </c>
      <c r="B229" s="56" t="s">
        <v>27</v>
      </c>
      <c r="C229" s="50">
        <v>1975</v>
      </c>
      <c r="D229" s="50" t="s">
        <v>38</v>
      </c>
      <c r="E229" s="57">
        <v>1</v>
      </c>
      <c r="F229" s="25">
        <v>60</v>
      </c>
      <c r="G229" s="22">
        <v>60</v>
      </c>
      <c r="H229" s="22">
        <v>60</v>
      </c>
      <c r="I229" s="2">
        <v>60</v>
      </c>
      <c r="J229" s="25">
        <v>83</v>
      </c>
      <c r="K229" s="22">
        <v>80</v>
      </c>
      <c r="L229" s="22">
        <v>80</v>
      </c>
      <c r="M229" s="2">
        <v>83</v>
      </c>
      <c r="P229" s="25">
        <v>60</v>
      </c>
      <c r="Q229" s="22">
        <v>60</v>
      </c>
      <c r="R229" s="22">
        <v>60</v>
      </c>
      <c r="S229" s="2">
        <v>60</v>
      </c>
      <c r="T229" s="25">
        <v>83</v>
      </c>
      <c r="U229" s="22">
        <v>80</v>
      </c>
      <c r="V229" s="22">
        <v>80</v>
      </c>
      <c r="W229" s="2">
        <v>83</v>
      </c>
    </row>
    <row r="230" spans="1:23">
      <c r="A230" t="str">
        <f t="shared" si="3"/>
        <v>SFm1975CZ102</v>
      </c>
      <c r="B230" s="56" t="s">
        <v>27</v>
      </c>
      <c r="C230" s="50">
        <v>1975</v>
      </c>
      <c r="D230" s="50" t="s">
        <v>38</v>
      </c>
      <c r="E230" s="57">
        <v>2</v>
      </c>
      <c r="F230" s="25">
        <v>65</v>
      </c>
      <c r="G230" s="22">
        <v>68</v>
      </c>
      <c r="H230" s="22">
        <v>68</v>
      </c>
      <c r="I230" s="2">
        <v>65</v>
      </c>
      <c r="J230" s="25">
        <v>76</v>
      </c>
      <c r="K230" s="22">
        <v>83</v>
      </c>
      <c r="L230" s="22">
        <v>83</v>
      </c>
      <c r="M230" s="2">
        <v>76</v>
      </c>
      <c r="P230" s="25">
        <v>65</v>
      </c>
      <c r="Q230" s="22">
        <v>68</v>
      </c>
      <c r="R230" s="22">
        <v>68</v>
      </c>
      <c r="S230" s="2">
        <v>65</v>
      </c>
      <c r="T230" s="25">
        <v>76</v>
      </c>
      <c r="U230" s="22">
        <v>83</v>
      </c>
      <c r="V230" s="22">
        <v>83</v>
      </c>
      <c r="W230" s="2">
        <v>76</v>
      </c>
    </row>
    <row r="231" spans="1:23">
      <c r="A231" t="str">
        <f t="shared" si="3"/>
        <v>SFm1975CZ103</v>
      </c>
      <c r="B231" s="56" t="s">
        <v>27</v>
      </c>
      <c r="C231" s="50">
        <v>1975</v>
      </c>
      <c r="D231" s="50" t="s">
        <v>38</v>
      </c>
      <c r="E231" s="57">
        <v>3</v>
      </c>
      <c r="F231" s="25">
        <v>65</v>
      </c>
      <c r="G231" s="22">
        <v>65</v>
      </c>
      <c r="H231" s="22">
        <v>65</v>
      </c>
      <c r="I231" s="2">
        <v>65</v>
      </c>
      <c r="J231" s="25">
        <v>80</v>
      </c>
      <c r="K231" s="22">
        <v>83</v>
      </c>
      <c r="L231" s="22">
        <v>83</v>
      </c>
      <c r="M231" s="2">
        <v>80</v>
      </c>
      <c r="P231" s="25">
        <v>65</v>
      </c>
      <c r="Q231" s="22">
        <v>65</v>
      </c>
      <c r="R231" s="22">
        <v>65</v>
      </c>
      <c r="S231" s="2">
        <v>65</v>
      </c>
      <c r="T231" s="25">
        <v>80</v>
      </c>
      <c r="U231" s="22">
        <v>83</v>
      </c>
      <c r="V231" s="22">
        <v>83</v>
      </c>
      <c r="W231" s="2">
        <v>80</v>
      </c>
    </row>
    <row r="232" spans="1:23">
      <c r="A232" t="str">
        <f t="shared" si="3"/>
        <v>SFm1975CZ104</v>
      </c>
      <c r="B232" s="56" t="s">
        <v>27</v>
      </c>
      <c r="C232" s="50">
        <v>1975</v>
      </c>
      <c r="D232" s="50" t="s">
        <v>38</v>
      </c>
      <c r="E232" s="57">
        <v>4</v>
      </c>
      <c r="F232" s="25">
        <v>65</v>
      </c>
      <c r="G232" s="22">
        <v>70</v>
      </c>
      <c r="H232" s="22">
        <v>70</v>
      </c>
      <c r="I232" s="2">
        <v>65</v>
      </c>
      <c r="J232" s="25">
        <v>85</v>
      </c>
      <c r="K232" s="22">
        <v>85</v>
      </c>
      <c r="L232" s="22">
        <v>85</v>
      </c>
      <c r="M232" s="2">
        <v>85</v>
      </c>
      <c r="P232" s="25">
        <v>65</v>
      </c>
      <c r="Q232" s="22">
        <v>70</v>
      </c>
      <c r="R232" s="22">
        <v>70</v>
      </c>
      <c r="S232" s="2">
        <v>65</v>
      </c>
      <c r="T232" s="25">
        <v>85</v>
      </c>
      <c r="U232" s="22">
        <v>85</v>
      </c>
      <c r="V232" s="22">
        <v>85</v>
      </c>
      <c r="W232" s="2">
        <v>85</v>
      </c>
    </row>
    <row r="233" spans="1:23">
      <c r="A233" t="str">
        <f t="shared" si="3"/>
        <v>SFm1975CZ105</v>
      </c>
      <c r="B233" s="59" t="s">
        <v>27</v>
      </c>
      <c r="C233" s="6">
        <v>1975</v>
      </c>
      <c r="D233" s="6" t="s">
        <v>38</v>
      </c>
      <c r="E233" s="60">
        <v>5</v>
      </c>
      <c r="F233" s="61">
        <v>68</v>
      </c>
      <c r="G233" s="16">
        <v>68</v>
      </c>
      <c r="H233" s="16">
        <v>68</v>
      </c>
      <c r="I233" s="62">
        <v>68</v>
      </c>
      <c r="J233" s="61">
        <v>90</v>
      </c>
      <c r="K233" s="16">
        <v>90</v>
      </c>
      <c r="L233" s="16">
        <v>90</v>
      </c>
      <c r="M233" s="62">
        <v>90</v>
      </c>
      <c r="P233" s="61">
        <v>68</v>
      </c>
      <c r="Q233" s="16">
        <v>68</v>
      </c>
      <c r="R233" s="16">
        <v>68</v>
      </c>
      <c r="S233" s="62">
        <v>68</v>
      </c>
      <c r="T233" s="61">
        <v>90</v>
      </c>
      <c r="U233" s="16">
        <v>90</v>
      </c>
      <c r="V233" s="16">
        <v>90</v>
      </c>
      <c r="W233" s="62">
        <v>90</v>
      </c>
    </row>
    <row r="234" spans="1:23">
      <c r="A234" t="str">
        <f t="shared" si="3"/>
        <v>SFm1985CZ101</v>
      </c>
      <c r="B234" s="56" t="s">
        <v>27</v>
      </c>
      <c r="C234" s="50">
        <v>1985</v>
      </c>
      <c r="D234" s="50" t="s">
        <v>38</v>
      </c>
      <c r="E234" s="57">
        <v>1</v>
      </c>
      <c r="F234" s="25">
        <v>68</v>
      </c>
      <c r="G234" s="22">
        <v>65</v>
      </c>
      <c r="H234" s="22">
        <v>65</v>
      </c>
      <c r="I234" s="2">
        <v>68</v>
      </c>
      <c r="J234" s="25">
        <v>83</v>
      </c>
      <c r="K234" s="22">
        <v>80</v>
      </c>
      <c r="L234" s="22">
        <v>80</v>
      </c>
      <c r="M234" s="2">
        <v>83</v>
      </c>
      <c r="P234" s="25">
        <v>68</v>
      </c>
      <c r="Q234" s="22">
        <v>65</v>
      </c>
      <c r="R234" s="22">
        <v>65</v>
      </c>
      <c r="S234" s="2">
        <v>68</v>
      </c>
      <c r="T234" s="25">
        <v>83</v>
      </c>
      <c r="U234" s="22">
        <v>80</v>
      </c>
      <c r="V234" s="22">
        <v>80</v>
      </c>
      <c r="W234" s="2">
        <v>83</v>
      </c>
    </row>
    <row r="235" spans="1:23">
      <c r="A235" t="str">
        <f t="shared" si="3"/>
        <v>SFm1985CZ102</v>
      </c>
      <c r="B235" s="56" t="s">
        <v>27</v>
      </c>
      <c r="C235" s="50">
        <v>1985</v>
      </c>
      <c r="D235" s="50" t="s">
        <v>38</v>
      </c>
      <c r="E235" s="57">
        <v>2</v>
      </c>
      <c r="F235" s="25">
        <v>65</v>
      </c>
      <c r="G235" s="22">
        <v>68</v>
      </c>
      <c r="H235" s="22">
        <v>68</v>
      </c>
      <c r="I235" s="2">
        <v>65</v>
      </c>
      <c r="J235" s="25">
        <v>80</v>
      </c>
      <c r="K235" s="22">
        <v>80</v>
      </c>
      <c r="L235" s="22">
        <v>80</v>
      </c>
      <c r="M235" s="2">
        <v>80</v>
      </c>
      <c r="P235" s="25">
        <v>65</v>
      </c>
      <c r="Q235" s="22">
        <v>68</v>
      </c>
      <c r="R235" s="22">
        <v>68</v>
      </c>
      <c r="S235" s="2">
        <v>65</v>
      </c>
      <c r="T235" s="25">
        <v>80</v>
      </c>
      <c r="U235" s="22">
        <v>80</v>
      </c>
      <c r="V235" s="22">
        <v>80</v>
      </c>
      <c r="W235" s="2">
        <v>80</v>
      </c>
    </row>
    <row r="236" spans="1:23">
      <c r="A236" t="str">
        <f t="shared" si="3"/>
        <v>SFm1985CZ103</v>
      </c>
      <c r="B236" s="56" t="s">
        <v>27</v>
      </c>
      <c r="C236" s="50">
        <v>1985</v>
      </c>
      <c r="D236" s="50" t="s">
        <v>38</v>
      </c>
      <c r="E236" s="57">
        <v>3</v>
      </c>
      <c r="F236" s="25">
        <v>72</v>
      </c>
      <c r="G236" s="22">
        <v>72</v>
      </c>
      <c r="H236" s="22">
        <v>72</v>
      </c>
      <c r="I236" s="2">
        <v>72</v>
      </c>
      <c r="J236" s="25">
        <v>76</v>
      </c>
      <c r="K236" s="22">
        <v>83</v>
      </c>
      <c r="L236" s="22">
        <v>83</v>
      </c>
      <c r="M236" s="2">
        <v>76</v>
      </c>
      <c r="P236" s="25">
        <v>72</v>
      </c>
      <c r="Q236" s="22">
        <v>72</v>
      </c>
      <c r="R236" s="22">
        <v>72</v>
      </c>
      <c r="S236" s="2">
        <v>72</v>
      </c>
      <c r="T236" s="25">
        <v>76</v>
      </c>
      <c r="U236" s="22">
        <v>83</v>
      </c>
      <c r="V236" s="22">
        <v>83</v>
      </c>
      <c r="W236" s="2">
        <v>76</v>
      </c>
    </row>
    <row r="237" spans="1:23">
      <c r="A237" t="str">
        <f t="shared" si="3"/>
        <v>SFm1985CZ104</v>
      </c>
      <c r="B237" s="56" t="s">
        <v>27</v>
      </c>
      <c r="C237" s="50">
        <v>1985</v>
      </c>
      <c r="D237" s="50" t="s">
        <v>38</v>
      </c>
      <c r="E237" s="57">
        <v>4</v>
      </c>
      <c r="F237" s="25">
        <v>70</v>
      </c>
      <c r="G237" s="22">
        <v>65</v>
      </c>
      <c r="H237" s="22">
        <v>65</v>
      </c>
      <c r="I237" s="2">
        <v>70</v>
      </c>
      <c r="J237" s="25">
        <v>85</v>
      </c>
      <c r="K237" s="22">
        <v>85</v>
      </c>
      <c r="L237" s="22">
        <v>85</v>
      </c>
      <c r="M237" s="2">
        <v>85</v>
      </c>
      <c r="P237" s="25">
        <v>70</v>
      </c>
      <c r="Q237" s="22">
        <v>65</v>
      </c>
      <c r="R237" s="22">
        <v>65</v>
      </c>
      <c r="S237" s="2">
        <v>70</v>
      </c>
      <c r="T237" s="25">
        <v>85</v>
      </c>
      <c r="U237" s="22">
        <v>85</v>
      </c>
      <c r="V237" s="22">
        <v>85</v>
      </c>
      <c r="W237" s="2">
        <v>85</v>
      </c>
    </row>
    <row r="238" spans="1:23">
      <c r="A238" t="str">
        <f t="shared" si="3"/>
        <v>SFm1985CZ105</v>
      </c>
      <c r="B238" s="59" t="s">
        <v>27</v>
      </c>
      <c r="C238" s="6">
        <v>1985</v>
      </c>
      <c r="D238" s="6" t="s">
        <v>38</v>
      </c>
      <c r="E238" s="60">
        <v>5</v>
      </c>
      <c r="F238" s="61">
        <v>68</v>
      </c>
      <c r="G238" s="16">
        <v>68</v>
      </c>
      <c r="H238" s="16">
        <v>68</v>
      </c>
      <c r="I238" s="62">
        <v>68</v>
      </c>
      <c r="J238" s="61">
        <v>90</v>
      </c>
      <c r="K238" s="16">
        <v>90</v>
      </c>
      <c r="L238" s="16">
        <v>90</v>
      </c>
      <c r="M238" s="62">
        <v>90</v>
      </c>
      <c r="P238" s="61">
        <v>68</v>
      </c>
      <c r="Q238" s="16">
        <v>68</v>
      </c>
      <c r="R238" s="16">
        <v>68</v>
      </c>
      <c r="S238" s="62">
        <v>68</v>
      </c>
      <c r="T238" s="61">
        <v>90</v>
      </c>
      <c r="U238" s="16">
        <v>90</v>
      </c>
      <c r="V238" s="16">
        <v>90</v>
      </c>
      <c r="W238" s="62">
        <v>90</v>
      </c>
    </row>
    <row r="239" spans="1:23">
      <c r="A239" t="str">
        <f t="shared" si="3"/>
        <v>SFm1996CZ101</v>
      </c>
      <c r="B239" s="56" t="s">
        <v>27</v>
      </c>
      <c r="C239" s="50">
        <v>1996</v>
      </c>
      <c r="D239" s="50" t="s">
        <v>38</v>
      </c>
      <c r="E239" s="57">
        <v>1</v>
      </c>
      <c r="F239" s="25">
        <v>68</v>
      </c>
      <c r="G239" s="22">
        <v>70</v>
      </c>
      <c r="H239" s="22">
        <v>70</v>
      </c>
      <c r="I239" s="2">
        <v>68</v>
      </c>
      <c r="J239" s="25">
        <v>85</v>
      </c>
      <c r="K239" s="22">
        <v>78</v>
      </c>
      <c r="L239" s="22">
        <v>78</v>
      </c>
      <c r="M239" s="2">
        <v>85</v>
      </c>
      <c r="P239" s="25">
        <v>72</v>
      </c>
      <c r="Q239" s="22">
        <v>65</v>
      </c>
      <c r="R239" s="22">
        <v>65</v>
      </c>
      <c r="S239" s="2">
        <v>72</v>
      </c>
      <c r="T239" s="25">
        <v>85</v>
      </c>
      <c r="U239" s="22">
        <v>78</v>
      </c>
      <c r="V239" s="22">
        <v>78</v>
      </c>
      <c r="W239" s="2">
        <v>85</v>
      </c>
    </row>
    <row r="240" spans="1:23">
      <c r="A240" t="str">
        <f t="shared" si="3"/>
        <v>SFm1996CZ102</v>
      </c>
      <c r="B240" s="56" t="s">
        <v>27</v>
      </c>
      <c r="C240" s="50">
        <v>1996</v>
      </c>
      <c r="D240" s="50" t="s">
        <v>38</v>
      </c>
      <c r="E240" s="57">
        <v>2</v>
      </c>
      <c r="F240" s="25">
        <v>70</v>
      </c>
      <c r="G240" s="22">
        <v>70</v>
      </c>
      <c r="H240" s="22">
        <v>70</v>
      </c>
      <c r="I240" s="2">
        <v>70</v>
      </c>
      <c r="J240" s="25">
        <v>83</v>
      </c>
      <c r="K240" s="22">
        <v>80</v>
      </c>
      <c r="L240" s="22">
        <v>80</v>
      </c>
      <c r="M240" s="2">
        <v>83</v>
      </c>
      <c r="P240" s="25">
        <v>70</v>
      </c>
      <c r="Q240" s="22">
        <v>70</v>
      </c>
      <c r="R240" s="22">
        <v>70</v>
      </c>
      <c r="S240" s="2">
        <v>70</v>
      </c>
      <c r="T240" s="25">
        <v>83</v>
      </c>
      <c r="U240" s="22">
        <v>80</v>
      </c>
      <c r="V240" s="22">
        <v>80</v>
      </c>
      <c r="W240" s="2">
        <v>83</v>
      </c>
    </row>
    <row r="241" spans="1:23">
      <c r="A241" t="str">
        <f t="shared" si="3"/>
        <v>SFm1996CZ103</v>
      </c>
      <c r="B241" s="56" t="s">
        <v>27</v>
      </c>
      <c r="C241" s="50">
        <v>1996</v>
      </c>
      <c r="D241" s="50" t="s">
        <v>38</v>
      </c>
      <c r="E241" s="57">
        <v>3</v>
      </c>
      <c r="F241" s="25">
        <v>69</v>
      </c>
      <c r="G241" s="22">
        <v>69</v>
      </c>
      <c r="H241" s="22">
        <v>69</v>
      </c>
      <c r="I241" s="2">
        <v>69</v>
      </c>
      <c r="J241" s="25">
        <v>80</v>
      </c>
      <c r="K241" s="22">
        <v>80</v>
      </c>
      <c r="L241" s="22">
        <v>80</v>
      </c>
      <c r="M241" s="2">
        <v>80</v>
      </c>
      <c r="P241" s="25">
        <v>69</v>
      </c>
      <c r="Q241" s="22">
        <v>69</v>
      </c>
      <c r="R241" s="22">
        <v>69</v>
      </c>
      <c r="S241" s="2">
        <v>69</v>
      </c>
      <c r="T241" s="25">
        <v>80</v>
      </c>
      <c r="U241" s="22">
        <v>80</v>
      </c>
      <c r="V241" s="22">
        <v>80</v>
      </c>
      <c r="W241" s="2">
        <v>80</v>
      </c>
    </row>
    <row r="242" spans="1:23">
      <c r="A242" t="str">
        <f t="shared" si="3"/>
        <v>SFm1996CZ104</v>
      </c>
      <c r="B242" s="56" t="s">
        <v>27</v>
      </c>
      <c r="C242" s="50">
        <v>1996</v>
      </c>
      <c r="D242" s="50" t="s">
        <v>38</v>
      </c>
      <c r="E242" s="57">
        <v>4</v>
      </c>
      <c r="F242" s="25">
        <v>70</v>
      </c>
      <c r="G242" s="22">
        <v>68</v>
      </c>
      <c r="H242" s="22">
        <v>68</v>
      </c>
      <c r="I242" s="2">
        <v>70</v>
      </c>
      <c r="J242" s="25">
        <v>78</v>
      </c>
      <c r="K242" s="22">
        <v>78</v>
      </c>
      <c r="L242" s="22">
        <v>78</v>
      </c>
      <c r="M242" s="2">
        <v>78</v>
      </c>
      <c r="P242" s="25">
        <v>72</v>
      </c>
      <c r="Q242" s="22">
        <v>70</v>
      </c>
      <c r="R242" s="22">
        <v>70</v>
      </c>
      <c r="S242" s="2">
        <v>72</v>
      </c>
      <c r="T242" s="25">
        <v>78</v>
      </c>
      <c r="U242" s="22">
        <v>78</v>
      </c>
      <c r="V242" s="22">
        <v>78</v>
      </c>
      <c r="W242" s="2">
        <v>78</v>
      </c>
    </row>
    <row r="243" spans="1:23">
      <c r="A243" t="str">
        <f t="shared" si="3"/>
        <v>SFm1996CZ105</v>
      </c>
      <c r="B243" s="59" t="s">
        <v>27</v>
      </c>
      <c r="C243" s="6">
        <v>1996</v>
      </c>
      <c r="D243" s="6" t="s">
        <v>38</v>
      </c>
      <c r="E243" s="60">
        <v>5</v>
      </c>
      <c r="F243" s="61">
        <v>70</v>
      </c>
      <c r="G243" s="16">
        <v>65</v>
      </c>
      <c r="H243" s="16">
        <v>65</v>
      </c>
      <c r="I243" s="62">
        <v>70</v>
      </c>
      <c r="J243" s="61">
        <v>80</v>
      </c>
      <c r="K243" s="16">
        <v>78</v>
      </c>
      <c r="L243" s="16">
        <v>78</v>
      </c>
      <c r="M243" s="62">
        <v>80</v>
      </c>
      <c r="P243" s="61">
        <v>70</v>
      </c>
      <c r="Q243" s="16">
        <v>65</v>
      </c>
      <c r="R243" s="16">
        <v>65</v>
      </c>
      <c r="S243" s="62">
        <v>70</v>
      </c>
      <c r="T243" s="61">
        <v>80</v>
      </c>
      <c r="U243" s="16">
        <v>78</v>
      </c>
      <c r="V243" s="16">
        <v>78</v>
      </c>
      <c r="W243" s="62">
        <v>80</v>
      </c>
    </row>
    <row r="244" spans="1:23">
      <c r="A244" t="str">
        <f t="shared" si="3"/>
        <v>SFm2003CZ101</v>
      </c>
      <c r="B244" s="56" t="s">
        <v>27</v>
      </c>
      <c r="C244" s="50">
        <v>2003</v>
      </c>
      <c r="D244" s="50" t="s">
        <v>38</v>
      </c>
      <c r="E244" s="57">
        <v>1</v>
      </c>
      <c r="F244" s="25">
        <v>65</v>
      </c>
      <c r="G244" s="22">
        <v>70</v>
      </c>
      <c r="H244" s="22">
        <v>70</v>
      </c>
      <c r="I244" s="2">
        <v>65</v>
      </c>
      <c r="J244" s="25">
        <v>74</v>
      </c>
      <c r="K244" s="22">
        <v>74</v>
      </c>
      <c r="L244" s="22">
        <v>74</v>
      </c>
      <c r="M244" s="2">
        <v>74</v>
      </c>
      <c r="P244" s="25">
        <v>65</v>
      </c>
      <c r="Q244" s="22">
        <v>70</v>
      </c>
      <c r="R244" s="22">
        <v>70</v>
      </c>
      <c r="S244" s="2">
        <v>65</v>
      </c>
      <c r="T244" s="25">
        <v>74</v>
      </c>
      <c r="U244" s="22">
        <v>74</v>
      </c>
      <c r="V244" s="22">
        <v>74</v>
      </c>
      <c r="W244" s="2">
        <v>74</v>
      </c>
    </row>
    <row r="245" spans="1:23">
      <c r="A245" t="str">
        <f t="shared" si="3"/>
        <v>SFm2003CZ102</v>
      </c>
      <c r="B245" s="56" t="s">
        <v>27</v>
      </c>
      <c r="C245" s="50">
        <v>2003</v>
      </c>
      <c r="D245" s="50" t="s">
        <v>38</v>
      </c>
      <c r="E245" s="57">
        <v>2</v>
      </c>
      <c r="F245" s="25">
        <v>68</v>
      </c>
      <c r="G245" s="22">
        <v>68</v>
      </c>
      <c r="H245" s="22">
        <v>68</v>
      </c>
      <c r="I245" s="2">
        <v>68</v>
      </c>
      <c r="J245" s="25">
        <v>83</v>
      </c>
      <c r="K245" s="22">
        <v>76</v>
      </c>
      <c r="L245" s="22">
        <v>76</v>
      </c>
      <c r="M245" s="2">
        <v>83</v>
      </c>
      <c r="P245" s="25">
        <v>68</v>
      </c>
      <c r="Q245" s="22">
        <v>68</v>
      </c>
      <c r="R245" s="22">
        <v>68</v>
      </c>
      <c r="S245" s="2">
        <v>68</v>
      </c>
      <c r="T245" s="25">
        <v>83</v>
      </c>
      <c r="U245" s="22">
        <v>76</v>
      </c>
      <c r="V245" s="22">
        <v>76</v>
      </c>
      <c r="W245" s="2">
        <v>83</v>
      </c>
    </row>
    <row r="246" spans="1:23">
      <c r="A246" t="str">
        <f t="shared" si="3"/>
        <v>SFm2003CZ103</v>
      </c>
      <c r="B246" s="56" t="s">
        <v>27</v>
      </c>
      <c r="C246" s="50">
        <v>2003</v>
      </c>
      <c r="D246" s="50" t="s">
        <v>38</v>
      </c>
      <c r="E246" s="57">
        <v>3</v>
      </c>
      <c r="F246" s="25">
        <v>70</v>
      </c>
      <c r="G246" s="22">
        <v>65</v>
      </c>
      <c r="H246" s="22">
        <v>65</v>
      </c>
      <c r="I246" s="2">
        <v>70</v>
      </c>
      <c r="J246" s="25">
        <v>78</v>
      </c>
      <c r="K246" s="22">
        <v>78</v>
      </c>
      <c r="L246" s="22">
        <v>78</v>
      </c>
      <c r="M246" s="2">
        <v>78</v>
      </c>
      <c r="P246" s="25">
        <v>70</v>
      </c>
      <c r="Q246" s="22">
        <v>65</v>
      </c>
      <c r="R246" s="22">
        <v>65</v>
      </c>
      <c r="S246" s="2">
        <v>70</v>
      </c>
      <c r="T246" s="25">
        <v>78</v>
      </c>
      <c r="U246" s="22">
        <v>78</v>
      </c>
      <c r="V246" s="22">
        <v>78</v>
      </c>
      <c r="W246" s="2">
        <v>78</v>
      </c>
    </row>
    <row r="247" spans="1:23">
      <c r="A247" t="str">
        <f t="shared" si="3"/>
        <v>SFm2003CZ104</v>
      </c>
      <c r="B247" s="56" t="s">
        <v>27</v>
      </c>
      <c r="C247" s="50">
        <v>2003</v>
      </c>
      <c r="D247" s="50" t="s">
        <v>38</v>
      </c>
      <c r="E247" s="57">
        <v>4</v>
      </c>
      <c r="F247" s="25">
        <v>70</v>
      </c>
      <c r="G247" s="22">
        <v>70</v>
      </c>
      <c r="H247" s="22">
        <v>70</v>
      </c>
      <c r="I247" s="2">
        <v>70</v>
      </c>
      <c r="J247" s="25">
        <v>83</v>
      </c>
      <c r="K247" s="22">
        <v>80</v>
      </c>
      <c r="L247" s="22">
        <v>80</v>
      </c>
      <c r="M247" s="2">
        <v>83</v>
      </c>
      <c r="P247" s="25">
        <v>70</v>
      </c>
      <c r="Q247" s="22">
        <v>70</v>
      </c>
      <c r="R247" s="22">
        <v>70</v>
      </c>
      <c r="S247" s="2">
        <v>70</v>
      </c>
      <c r="T247" s="25">
        <v>83</v>
      </c>
      <c r="U247" s="22">
        <v>80</v>
      </c>
      <c r="V247" s="22">
        <v>80</v>
      </c>
      <c r="W247" s="2">
        <v>83</v>
      </c>
    </row>
    <row r="248" spans="1:23">
      <c r="A248" t="str">
        <f t="shared" si="3"/>
        <v>SFm2003CZ105</v>
      </c>
      <c r="B248" s="59" t="s">
        <v>27</v>
      </c>
      <c r="C248" s="6">
        <v>2003</v>
      </c>
      <c r="D248" s="6" t="s">
        <v>38</v>
      </c>
      <c r="E248" s="60">
        <v>5</v>
      </c>
      <c r="F248" s="61">
        <v>68</v>
      </c>
      <c r="G248" s="16">
        <v>65</v>
      </c>
      <c r="H248" s="16">
        <v>65</v>
      </c>
      <c r="I248" s="62">
        <v>68</v>
      </c>
      <c r="J248" s="61">
        <v>80</v>
      </c>
      <c r="K248" s="16">
        <v>80</v>
      </c>
      <c r="L248" s="16">
        <v>80</v>
      </c>
      <c r="M248" s="62">
        <v>80</v>
      </c>
      <c r="P248" s="61">
        <v>68</v>
      </c>
      <c r="Q248" s="16">
        <v>65</v>
      </c>
      <c r="R248" s="16">
        <v>65</v>
      </c>
      <c r="S248" s="62">
        <v>68</v>
      </c>
      <c r="T248" s="61">
        <v>80</v>
      </c>
      <c r="U248" s="16">
        <v>80</v>
      </c>
      <c r="V248" s="16">
        <v>80</v>
      </c>
      <c r="W248" s="62">
        <v>80</v>
      </c>
    </row>
    <row r="249" spans="1:23">
      <c r="A249" t="str">
        <f t="shared" si="3"/>
        <v>SFm2007CZ101</v>
      </c>
      <c r="B249" s="56" t="s">
        <v>27</v>
      </c>
      <c r="C249" s="50">
        <v>2007</v>
      </c>
      <c r="D249" s="50" t="s">
        <v>38</v>
      </c>
      <c r="E249" s="57">
        <v>1</v>
      </c>
      <c r="F249" s="25">
        <v>68</v>
      </c>
      <c r="G249" s="22">
        <v>68</v>
      </c>
      <c r="H249" s="22">
        <v>68</v>
      </c>
      <c r="I249" s="2">
        <v>68</v>
      </c>
      <c r="J249" s="25">
        <v>74</v>
      </c>
      <c r="K249" s="22">
        <v>74</v>
      </c>
      <c r="L249" s="22">
        <v>74</v>
      </c>
      <c r="M249" s="2">
        <v>74</v>
      </c>
      <c r="P249" s="25">
        <v>68</v>
      </c>
      <c r="Q249" s="22">
        <v>68</v>
      </c>
      <c r="R249" s="22">
        <v>68</v>
      </c>
      <c r="S249" s="2">
        <v>68</v>
      </c>
      <c r="T249" s="25">
        <v>74</v>
      </c>
      <c r="U249" s="22">
        <v>74</v>
      </c>
      <c r="V249" s="22">
        <v>74</v>
      </c>
      <c r="W249" s="2">
        <v>74</v>
      </c>
    </row>
    <row r="250" spans="1:23">
      <c r="A250" t="str">
        <f t="shared" si="3"/>
        <v>SFm2007CZ102</v>
      </c>
      <c r="B250" s="56" t="s">
        <v>27</v>
      </c>
      <c r="C250" s="50">
        <v>2007</v>
      </c>
      <c r="D250" s="50" t="s">
        <v>38</v>
      </c>
      <c r="E250" s="57">
        <v>2</v>
      </c>
      <c r="F250" s="25">
        <v>70</v>
      </c>
      <c r="G250" s="22">
        <v>65</v>
      </c>
      <c r="H250" s="22">
        <v>65</v>
      </c>
      <c r="I250" s="2">
        <v>70</v>
      </c>
      <c r="J250" s="25">
        <v>83</v>
      </c>
      <c r="K250" s="22">
        <v>76</v>
      </c>
      <c r="L250" s="22">
        <v>76</v>
      </c>
      <c r="M250" s="2">
        <v>83</v>
      </c>
      <c r="P250" s="25">
        <v>70</v>
      </c>
      <c r="Q250" s="22">
        <v>65</v>
      </c>
      <c r="R250" s="22">
        <v>65</v>
      </c>
      <c r="S250" s="2">
        <v>70</v>
      </c>
      <c r="T250" s="25">
        <v>83</v>
      </c>
      <c r="U250" s="22">
        <v>76</v>
      </c>
      <c r="V250" s="22">
        <v>76</v>
      </c>
      <c r="W250" s="2">
        <v>83</v>
      </c>
    </row>
    <row r="251" spans="1:23">
      <c r="A251" t="str">
        <f t="shared" si="3"/>
        <v>SFm2007CZ103</v>
      </c>
      <c r="B251" s="56" t="s">
        <v>27</v>
      </c>
      <c r="C251" s="50">
        <v>2007</v>
      </c>
      <c r="D251" s="50" t="s">
        <v>38</v>
      </c>
      <c r="E251" s="57">
        <v>3</v>
      </c>
      <c r="F251" s="25">
        <v>70</v>
      </c>
      <c r="G251" s="22">
        <v>70</v>
      </c>
      <c r="H251" s="22">
        <v>70</v>
      </c>
      <c r="I251" s="2">
        <v>70</v>
      </c>
      <c r="J251" s="25">
        <v>78</v>
      </c>
      <c r="K251" s="22">
        <v>76</v>
      </c>
      <c r="L251" s="22">
        <v>76</v>
      </c>
      <c r="M251" s="2">
        <v>78</v>
      </c>
      <c r="P251" s="25">
        <v>70</v>
      </c>
      <c r="Q251" s="22">
        <v>70</v>
      </c>
      <c r="R251" s="22">
        <v>70</v>
      </c>
      <c r="S251" s="2">
        <v>70</v>
      </c>
      <c r="T251" s="25">
        <v>78</v>
      </c>
      <c r="U251" s="22">
        <v>76</v>
      </c>
      <c r="V251" s="22">
        <v>76</v>
      </c>
      <c r="W251" s="2">
        <v>78</v>
      </c>
    </row>
    <row r="252" spans="1:23">
      <c r="A252" t="str">
        <f t="shared" si="3"/>
        <v>SFm2007CZ104</v>
      </c>
      <c r="B252" s="56" t="s">
        <v>27</v>
      </c>
      <c r="C252" s="50">
        <v>2007</v>
      </c>
      <c r="D252" s="50" t="s">
        <v>38</v>
      </c>
      <c r="E252" s="57">
        <v>4</v>
      </c>
      <c r="F252" s="25">
        <v>68</v>
      </c>
      <c r="G252" s="22">
        <v>65</v>
      </c>
      <c r="H252" s="22">
        <v>65</v>
      </c>
      <c r="I252" s="2">
        <v>68</v>
      </c>
      <c r="J252" s="25">
        <v>80</v>
      </c>
      <c r="K252" s="22">
        <v>76</v>
      </c>
      <c r="L252" s="22">
        <v>76</v>
      </c>
      <c r="M252" s="2">
        <v>80</v>
      </c>
      <c r="P252" s="25">
        <v>68</v>
      </c>
      <c r="Q252" s="22">
        <v>65</v>
      </c>
      <c r="R252" s="22">
        <v>65</v>
      </c>
      <c r="S252" s="2">
        <v>68</v>
      </c>
      <c r="T252" s="25">
        <v>80</v>
      </c>
      <c r="U252" s="22">
        <v>76</v>
      </c>
      <c r="V252" s="22">
        <v>76</v>
      </c>
      <c r="W252" s="2">
        <v>80</v>
      </c>
    </row>
    <row r="253" spans="1:23">
      <c r="A253" t="str">
        <f t="shared" si="3"/>
        <v>SFm2007CZ105</v>
      </c>
      <c r="B253" s="59" t="s">
        <v>27</v>
      </c>
      <c r="C253" s="6">
        <v>2007</v>
      </c>
      <c r="D253" s="6" t="s">
        <v>38</v>
      </c>
      <c r="E253" s="60">
        <v>5</v>
      </c>
      <c r="F253" s="61">
        <v>72</v>
      </c>
      <c r="G253" s="16">
        <v>72</v>
      </c>
      <c r="H253" s="16">
        <v>72</v>
      </c>
      <c r="I253" s="62">
        <v>72</v>
      </c>
      <c r="J253" s="61">
        <v>76</v>
      </c>
      <c r="K253" s="16">
        <v>76</v>
      </c>
      <c r="L253" s="16">
        <v>76</v>
      </c>
      <c r="M253" s="62">
        <v>76</v>
      </c>
      <c r="P253" s="61">
        <v>72</v>
      </c>
      <c r="Q253" s="16">
        <v>72</v>
      </c>
      <c r="R253" s="16">
        <v>72</v>
      </c>
      <c r="S253" s="62">
        <v>72</v>
      </c>
      <c r="T253" s="61">
        <v>76</v>
      </c>
      <c r="U253" s="16">
        <v>76</v>
      </c>
      <c r="V253" s="16">
        <v>76</v>
      </c>
      <c r="W253" s="62">
        <v>76</v>
      </c>
    </row>
    <row r="254" spans="1:23">
      <c r="A254" t="str">
        <f t="shared" si="3"/>
        <v>SFm1975CZ111</v>
      </c>
      <c r="B254" s="56" t="s">
        <v>27</v>
      </c>
      <c r="C254" s="50">
        <v>1975</v>
      </c>
      <c r="D254" s="50" t="s">
        <v>39</v>
      </c>
      <c r="E254" s="57">
        <v>1</v>
      </c>
      <c r="F254" s="25">
        <v>60</v>
      </c>
      <c r="G254" s="22">
        <v>60</v>
      </c>
      <c r="H254" s="22">
        <v>60</v>
      </c>
      <c r="I254" s="2">
        <v>60</v>
      </c>
      <c r="J254" s="25">
        <v>76</v>
      </c>
      <c r="K254" s="22">
        <v>83</v>
      </c>
      <c r="L254" s="22">
        <v>83</v>
      </c>
      <c r="M254" s="2">
        <v>76</v>
      </c>
      <c r="P254" s="25">
        <v>60</v>
      </c>
      <c r="Q254" s="22">
        <v>60</v>
      </c>
      <c r="R254" s="22">
        <v>60</v>
      </c>
      <c r="S254" s="2">
        <v>60</v>
      </c>
      <c r="T254" s="25">
        <v>76</v>
      </c>
      <c r="U254" s="22">
        <v>83</v>
      </c>
      <c r="V254" s="22">
        <v>83</v>
      </c>
      <c r="W254" s="2">
        <v>76</v>
      </c>
    </row>
    <row r="255" spans="1:23">
      <c r="A255" t="str">
        <f t="shared" si="3"/>
        <v>SFm1975CZ112</v>
      </c>
      <c r="B255" s="56" t="s">
        <v>27</v>
      </c>
      <c r="C255" s="50">
        <v>1975</v>
      </c>
      <c r="D255" s="50" t="s">
        <v>39</v>
      </c>
      <c r="E255" s="57">
        <v>2</v>
      </c>
      <c r="F255" s="25">
        <v>65</v>
      </c>
      <c r="G255" s="22">
        <v>68</v>
      </c>
      <c r="H255" s="22">
        <v>68</v>
      </c>
      <c r="I255" s="2">
        <v>65</v>
      </c>
      <c r="J255" s="25">
        <v>80</v>
      </c>
      <c r="K255" s="22">
        <v>83</v>
      </c>
      <c r="L255" s="22">
        <v>83</v>
      </c>
      <c r="M255" s="2">
        <v>80</v>
      </c>
      <c r="P255" s="25">
        <v>65</v>
      </c>
      <c r="Q255" s="22">
        <v>68</v>
      </c>
      <c r="R255" s="22">
        <v>68</v>
      </c>
      <c r="S255" s="2">
        <v>65</v>
      </c>
      <c r="T255" s="25">
        <v>80</v>
      </c>
      <c r="U255" s="22">
        <v>83</v>
      </c>
      <c r="V255" s="22">
        <v>83</v>
      </c>
      <c r="W255" s="2">
        <v>80</v>
      </c>
    </row>
    <row r="256" spans="1:23">
      <c r="A256" t="str">
        <f t="shared" si="3"/>
        <v>SFm1975CZ113</v>
      </c>
      <c r="B256" s="56" t="s">
        <v>27</v>
      </c>
      <c r="C256" s="50">
        <v>1975</v>
      </c>
      <c r="D256" s="50" t="s">
        <v>39</v>
      </c>
      <c r="E256" s="57">
        <v>3</v>
      </c>
      <c r="F256" s="25">
        <v>65</v>
      </c>
      <c r="G256" s="22">
        <v>70</v>
      </c>
      <c r="H256" s="22">
        <v>70</v>
      </c>
      <c r="I256" s="2">
        <v>65</v>
      </c>
      <c r="J256" s="25">
        <v>83</v>
      </c>
      <c r="K256" s="22">
        <v>83</v>
      </c>
      <c r="L256" s="22">
        <v>83</v>
      </c>
      <c r="M256" s="2">
        <v>83</v>
      </c>
      <c r="P256" s="25">
        <v>65</v>
      </c>
      <c r="Q256" s="22">
        <v>70</v>
      </c>
      <c r="R256" s="22">
        <v>70</v>
      </c>
      <c r="S256" s="2">
        <v>65</v>
      </c>
      <c r="T256" s="25">
        <v>83</v>
      </c>
      <c r="U256" s="22">
        <v>83</v>
      </c>
      <c r="V256" s="22">
        <v>83</v>
      </c>
      <c r="W256" s="2">
        <v>83</v>
      </c>
    </row>
    <row r="257" spans="1:23">
      <c r="A257" t="str">
        <f t="shared" si="3"/>
        <v>SFm1975CZ114</v>
      </c>
      <c r="B257" s="56" t="s">
        <v>27</v>
      </c>
      <c r="C257" s="50">
        <v>1975</v>
      </c>
      <c r="D257" s="50" t="s">
        <v>39</v>
      </c>
      <c r="E257" s="57">
        <v>4</v>
      </c>
      <c r="F257" s="25">
        <v>55</v>
      </c>
      <c r="G257" s="22">
        <v>55</v>
      </c>
      <c r="H257" s="22">
        <v>55</v>
      </c>
      <c r="I257" s="2">
        <v>55</v>
      </c>
      <c r="J257" s="25">
        <v>85</v>
      </c>
      <c r="K257" s="22">
        <v>85</v>
      </c>
      <c r="L257" s="22">
        <v>85</v>
      </c>
      <c r="M257" s="2">
        <v>85</v>
      </c>
      <c r="P257" s="25">
        <v>55</v>
      </c>
      <c r="Q257" s="22">
        <v>55</v>
      </c>
      <c r="R257" s="22">
        <v>55</v>
      </c>
      <c r="S257" s="2">
        <v>55</v>
      </c>
      <c r="T257" s="25">
        <v>85</v>
      </c>
      <c r="U257" s="22">
        <v>85</v>
      </c>
      <c r="V257" s="22">
        <v>85</v>
      </c>
      <c r="W257" s="2">
        <v>85</v>
      </c>
    </row>
    <row r="258" spans="1:23">
      <c r="A258" t="str">
        <f t="shared" si="3"/>
        <v>SFm1975CZ115</v>
      </c>
      <c r="B258" s="59" t="s">
        <v>27</v>
      </c>
      <c r="C258" s="6">
        <v>1975</v>
      </c>
      <c r="D258" s="6" t="s">
        <v>39</v>
      </c>
      <c r="E258" s="60">
        <v>5</v>
      </c>
      <c r="F258" s="61">
        <v>68</v>
      </c>
      <c r="G258" s="16">
        <v>65</v>
      </c>
      <c r="H258" s="16">
        <v>65</v>
      </c>
      <c r="I258" s="62">
        <v>68</v>
      </c>
      <c r="J258" s="61">
        <v>90</v>
      </c>
      <c r="K258" s="16">
        <v>90</v>
      </c>
      <c r="L258" s="16">
        <v>90</v>
      </c>
      <c r="M258" s="62">
        <v>90</v>
      </c>
      <c r="P258" s="61">
        <v>68</v>
      </c>
      <c r="Q258" s="16">
        <v>65</v>
      </c>
      <c r="R258" s="16">
        <v>65</v>
      </c>
      <c r="S258" s="62">
        <v>68</v>
      </c>
      <c r="T258" s="61">
        <v>90</v>
      </c>
      <c r="U258" s="16">
        <v>90</v>
      </c>
      <c r="V258" s="16">
        <v>90</v>
      </c>
      <c r="W258" s="62">
        <v>90</v>
      </c>
    </row>
    <row r="259" spans="1:23">
      <c r="A259" t="str">
        <f t="shared" si="3"/>
        <v>SFm1985CZ111</v>
      </c>
      <c r="B259" s="56" t="s">
        <v>27</v>
      </c>
      <c r="C259" s="50">
        <v>1985</v>
      </c>
      <c r="D259" s="50" t="s">
        <v>39</v>
      </c>
      <c r="E259" s="57">
        <v>1</v>
      </c>
      <c r="F259" s="25">
        <v>60</v>
      </c>
      <c r="G259" s="22">
        <v>60</v>
      </c>
      <c r="H259" s="22">
        <v>60</v>
      </c>
      <c r="I259" s="2">
        <v>60</v>
      </c>
      <c r="J259" s="25">
        <v>78</v>
      </c>
      <c r="K259" s="22">
        <v>78</v>
      </c>
      <c r="L259" s="22">
        <v>78</v>
      </c>
      <c r="M259" s="2">
        <v>78</v>
      </c>
      <c r="P259" s="25">
        <v>60</v>
      </c>
      <c r="Q259" s="22">
        <v>60</v>
      </c>
      <c r="R259" s="22">
        <v>60</v>
      </c>
      <c r="S259" s="2">
        <v>60</v>
      </c>
      <c r="T259" s="25">
        <v>78</v>
      </c>
      <c r="U259" s="22">
        <v>78</v>
      </c>
      <c r="V259" s="22">
        <v>78</v>
      </c>
      <c r="W259" s="2">
        <v>78</v>
      </c>
    </row>
    <row r="260" spans="1:23">
      <c r="A260" t="str">
        <f t="shared" si="3"/>
        <v>SFm1985CZ112</v>
      </c>
      <c r="B260" s="56" t="s">
        <v>27</v>
      </c>
      <c r="C260" s="50">
        <v>1985</v>
      </c>
      <c r="D260" s="50" t="s">
        <v>39</v>
      </c>
      <c r="E260" s="57">
        <v>2</v>
      </c>
      <c r="F260" s="25">
        <v>65</v>
      </c>
      <c r="G260" s="22">
        <v>65</v>
      </c>
      <c r="H260" s="22">
        <v>65</v>
      </c>
      <c r="I260" s="2">
        <v>65</v>
      </c>
      <c r="J260" s="25">
        <v>83</v>
      </c>
      <c r="K260" s="22">
        <v>83</v>
      </c>
      <c r="L260" s="22">
        <v>83</v>
      </c>
      <c r="M260" s="2">
        <v>83</v>
      </c>
      <c r="P260" s="25">
        <v>65</v>
      </c>
      <c r="Q260" s="22">
        <v>65</v>
      </c>
      <c r="R260" s="22">
        <v>65</v>
      </c>
      <c r="S260" s="2">
        <v>65</v>
      </c>
      <c r="T260" s="25">
        <v>83</v>
      </c>
      <c r="U260" s="22">
        <v>83</v>
      </c>
      <c r="V260" s="22">
        <v>83</v>
      </c>
      <c r="W260" s="2">
        <v>83</v>
      </c>
    </row>
    <row r="261" spans="1:23">
      <c r="A261" t="str">
        <f t="shared" ref="A261:A324" si="4">B261&amp;C261&amp;D261&amp;E261</f>
        <v>SFm1985CZ113</v>
      </c>
      <c r="B261" s="56" t="s">
        <v>27</v>
      </c>
      <c r="C261" s="50">
        <v>1985</v>
      </c>
      <c r="D261" s="50" t="s">
        <v>39</v>
      </c>
      <c r="E261" s="57">
        <v>3</v>
      </c>
      <c r="F261" s="25">
        <v>68</v>
      </c>
      <c r="G261" s="22">
        <v>65</v>
      </c>
      <c r="H261" s="22">
        <v>65</v>
      </c>
      <c r="I261" s="2">
        <v>68</v>
      </c>
      <c r="J261" s="25">
        <v>80</v>
      </c>
      <c r="K261" s="22">
        <v>80</v>
      </c>
      <c r="L261" s="22">
        <v>80</v>
      </c>
      <c r="M261" s="2">
        <v>80</v>
      </c>
      <c r="P261" s="25">
        <v>68</v>
      </c>
      <c r="Q261" s="22">
        <v>65</v>
      </c>
      <c r="R261" s="22">
        <v>65</v>
      </c>
      <c r="S261" s="2">
        <v>68</v>
      </c>
      <c r="T261" s="25">
        <v>80</v>
      </c>
      <c r="U261" s="22">
        <v>80</v>
      </c>
      <c r="V261" s="22">
        <v>80</v>
      </c>
      <c r="W261" s="2">
        <v>80</v>
      </c>
    </row>
    <row r="262" spans="1:23">
      <c r="A262" t="str">
        <f t="shared" si="4"/>
        <v>SFm1985CZ114</v>
      </c>
      <c r="B262" s="56" t="s">
        <v>27</v>
      </c>
      <c r="C262" s="50">
        <v>1985</v>
      </c>
      <c r="D262" s="50" t="s">
        <v>39</v>
      </c>
      <c r="E262" s="57">
        <v>4</v>
      </c>
      <c r="F262" s="25">
        <v>65</v>
      </c>
      <c r="G262" s="22">
        <v>70</v>
      </c>
      <c r="H262" s="22">
        <v>70</v>
      </c>
      <c r="I262" s="2">
        <v>65</v>
      </c>
      <c r="J262" s="25">
        <v>80</v>
      </c>
      <c r="K262" s="22">
        <v>83</v>
      </c>
      <c r="L262" s="22">
        <v>83</v>
      </c>
      <c r="M262" s="2">
        <v>80</v>
      </c>
      <c r="P262" s="25">
        <v>65</v>
      </c>
      <c r="Q262" s="22">
        <v>70</v>
      </c>
      <c r="R262" s="22">
        <v>70</v>
      </c>
      <c r="S262" s="2">
        <v>65</v>
      </c>
      <c r="T262" s="25">
        <v>80</v>
      </c>
      <c r="U262" s="22">
        <v>83</v>
      </c>
      <c r="V262" s="22">
        <v>83</v>
      </c>
      <c r="W262" s="2">
        <v>80</v>
      </c>
    </row>
    <row r="263" spans="1:23">
      <c r="A263" t="str">
        <f t="shared" si="4"/>
        <v>SFm1985CZ115</v>
      </c>
      <c r="B263" s="59" t="s">
        <v>27</v>
      </c>
      <c r="C263" s="6">
        <v>1985</v>
      </c>
      <c r="D263" s="6" t="s">
        <v>39</v>
      </c>
      <c r="E263" s="60">
        <v>5</v>
      </c>
      <c r="F263" s="61">
        <v>68</v>
      </c>
      <c r="G263" s="16">
        <v>68</v>
      </c>
      <c r="H263" s="16">
        <v>68</v>
      </c>
      <c r="I263" s="62">
        <v>68</v>
      </c>
      <c r="J263" s="61">
        <v>85</v>
      </c>
      <c r="K263" s="16">
        <v>85</v>
      </c>
      <c r="L263" s="16">
        <v>85</v>
      </c>
      <c r="M263" s="62">
        <v>85</v>
      </c>
      <c r="P263" s="61">
        <v>68</v>
      </c>
      <c r="Q263" s="16">
        <v>68</v>
      </c>
      <c r="R263" s="16">
        <v>68</v>
      </c>
      <c r="S263" s="62">
        <v>68</v>
      </c>
      <c r="T263" s="61">
        <v>85</v>
      </c>
      <c r="U263" s="16">
        <v>85</v>
      </c>
      <c r="V263" s="16">
        <v>85</v>
      </c>
      <c r="W263" s="62">
        <v>85</v>
      </c>
    </row>
    <row r="264" spans="1:23">
      <c r="A264" t="str">
        <f t="shared" si="4"/>
        <v>SFm1996CZ111</v>
      </c>
      <c r="B264" s="56" t="s">
        <v>27</v>
      </c>
      <c r="C264" s="50">
        <v>1996</v>
      </c>
      <c r="D264" s="50" t="s">
        <v>39</v>
      </c>
      <c r="E264" s="57">
        <v>1</v>
      </c>
      <c r="F264" s="25">
        <v>65</v>
      </c>
      <c r="G264" s="22">
        <v>68</v>
      </c>
      <c r="H264" s="22">
        <v>68</v>
      </c>
      <c r="I264" s="2">
        <v>65</v>
      </c>
      <c r="J264" s="25">
        <v>76</v>
      </c>
      <c r="K264" s="22">
        <v>83</v>
      </c>
      <c r="L264" s="22">
        <v>83</v>
      </c>
      <c r="M264" s="2">
        <v>76</v>
      </c>
      <c r="P264" s="25">
        <v>65</v>
      </c>
      <c r="Q264" s="22">
        <v>68</v>
      </c>
      <c r="R264" s="22">
        <v>68</v>
      </c>
      <c r="S264" s="2">
        <v>65</v>
      </c>
      <c r="T264" s="25">
        <v>76</v>
      </c>
      <c r="U264" s="22">
        <v>83</v>
      </c>
      <c r="V264" s="22">
        <v>83</v>
      </c>
      <c r="W264" s="2">
        <v>76</v>
      </c>
    </row>
    <row r="265" spans="1:23">
      <c r="A265" t="str">
        <f t="shared" si="4"/>
        <v>SFm1996CZ112</v>
      </c>
      <c r="B265" s="56" t="s">
        <v>27</v>
      </c>
      <c r="C265" s="50">
        <v>1996</v>
      </c>
      <c r="D265" s="50" t="s">
        <v>39</v>
      </c>
      <c r="E265" s="57">
        <v>2</v>
      </c>
      <c r="F265" s="25">
        <v>68</v>
      </c>
      <c r="G265" s="22">
        <v>65</v>
      </c>
      <c r="H265" s="22">
        <v>65</v>
      </c>
      <c r="I265" s="2">
        <v>68</v>
      </c>
      <c r="J265" s="25">
        <v>78</v>
      </c>
      <c r="K265" s="22">
        <v>78</v>
      </c>
      <c r="L265" s="22">
        <v>78</v>
      </c>
      <c r="M265" s="2">
        <v>78</v>
      </c>
      <c r="P265" s="25">
        <v>68</v>
      </c>
      <c r="Q265" s="22">
        <v>65</v>
      </c>
      <c r="R265" s="22">
        <v>65</v>
      </c>
      <c r="S265" s="2">
        <v>68</v>
      </c>
      <c r="T265" s="25">
        <v>78</v>
      </c>
      <c r="U265" s="22">
        <v>78</v>
      </c>
      <c r="V265" s="22">
        <v>78</v>
      </c>
      <c r="W265" s="2">
        <v>78</v>
      </c>
    </row>
    <row r="266" spans="1:23">
      <c r="A266" t="str">
        <f t="shared" si="4"/>
        <v>SFm1996CZ113</v>
      </c>
      <c r="B266" s="56" t="s">
        <v>27</v>
      </c>
      <c r="C266" s="50">
        <v>1996</v>
      </c>
      <c r="D266" s="50" t="s">
        <v>39</v>
      </c>
      <c r="E266" s="57">
        <v>3</v>
      </c>
      <c r="F266" s="25">
        <v>68</v>
      </c>
      <c r="G266" s="22">
        <v>68</v>
      </c>
      <c r="H266" s="22">
        <v>68</v>
      </c>
      <c r="I266" s="2">
        <v>68</v>
      </c>
      <c r="J266" s="25">
        <v>80</v>
      </c>
      <c r="K266" s="22">
        <v>83</v>
      </c>
      <c r="L266" s="22">
        <v>83</v>
      </c>
      <c r="M266" s="2">
        <v>80</v>
      </c>
      <c r="P266" s="25">
        <v>68</v>
      </c>
      <c r="Q266" s="22">
        <v>68</v>
      </c>
      <c r="R266" s="22">
        <v>68</v>
      </c>
      <c r="S266" s="2">
        <v>68</v>
      </c>
      <c r="T266" s="25">
        <v>80</v>
      </c>
      <c r="U266" s="22">
        <v>83</v>
      </c>
      <c r="V266" s="22">
        <v>83</v>
      </c>
      <c r="W266" s="2">
        <v>80</v>
      </c>
    </row>
    <row r="267" spans="1:23">
      <c r="A267" t="str">
        <f t="shared" si="4"/>
        <v>SFm1996CZ114</v>
      </c>
      <c r="B267" s="56" t="s">
        <v>27</v>
      </c>
      <c r="C267" s="50">
        <v>1996</v>
      </c>
      <c r="D267" s="50" t="s">
        <v>39</v>
      </c>
      <c r="E267" s="57">
        <v>4</v>
      </c>
      <c r="F267" s="25">
        <v>70</v>
      </c>
      <c r="G267" s="22">
        <v>65</v>
      </c>
      <c r="H267" s="22">
        <v>65</v>
      </c>
      <c r="I267" s="2">
        <v>70</v>
      </c>
      <c r="J267" s="25">
        <v>83</v>
      </c>
      <c r="K267" s="22">
        <v>83</v>
      </c>
      <c r="L267" s="22">
        <v>83</v>
      </c>
      <c r="M267" s="2">
        <v>83</v>
      </c>
      <c r="P267" s="25">
        <v>70</v>
      </c>
      <c r="Q267" s="22">
        <v>65</v>
      </c>
      <c r="R267" s="22">
        <v>65</v>
      </c>
      <c r="S267" s="2">
        <v>70</v>
      </c>
      <c r="T267" s="25">
        <v>83</v>
      </c>
      <c r="U267" s="22">
        <v>83</v>
      </c>
      <c r="V267" s="22">
        <v>83</v>
      </c>
      <c r="W267" s="2">
        <v>83</v>
      </c>
    </row>
    <row r="268" spans="1:23">
      <c r="A268" t="str">
        <f t="shared" si="4"/>
        <v>SFm1996CZ115</v>
      </c>
      <c r="B268" s="59" t="s">
        <v>27</v>
      </c>
      <c r="C268" s="6">
        <v>1996</v>
      </c>
      <c r="D268" s="6" t="s">
        <v>39</v>
      </c>
      <c r="E268" s="60">
        <v>5</v>
      </c>
      <c r="F268" s="61">
        <v>60</v>
      </c>
      <c r="G268" s="16">
        <v>60</v>
      </c>
      <c r="H268" s="16">
        <v>60</v>
      </c>
      <c r="I268" s="62">
        <v>60</v>
      </c>
      <c r="J268" s="61">
        <v>85</v>
      </c>
      <c r="K268" s="16">
        <v>85</v>
      </c>
      <c r="L268" s="16">
        <v>85</v>
      </c>
      <c r="M268" s="62">
        <v>85</v>
      </c>
      <c r="P268" s="61">
        <v>60</v>
      </c>
      <c r="Q268" s="16">
        <v>60</v>
      </c>
      <c r="R268" s="16">
        <v>60</v>
      </c>
      <c r="S268" s="62">
        <v>60</v>
      </c>
      <c r="T268" s="61">
        <v>85</v>
      </c>
      <c r="U268" s="16">
        <v>85</v>
      </c>
      <c r="V268" s="16">
        <v>85</v>
      </c>
      <c r="W268" s="62">
        <v>85</v>
      </c>
    </row>
    <row r="269" spans="1:23">
      <c r="A269" t="str">
        <f t="shared" si="4"/>
        <v>SFm2003CZ111</v>
      </c>
      <c r="B269" s="56" t="s">
        <v>27</v>
      </c>
      <c r="C269" s="50">
        <v>2003</v>
      </c>
      <c r="D269" s="50" t="s">
        <v>39</v>
      </c>
      <c r="E269" s="57">
        <v>1</v>
      </c>
      <c r="F269" s="25">
        <v>65</v>
      </c>
      <c r="G269" s="22">
        <v>68</v>
      </c>
      <c r="H269" s="22">
        <v>68</v>
      </c>
      <c r="I269" s="2">
        <v>65</v>
      </c>
      <c r="J269" s="25">
        <v>76</v>
      </c>
      <c r="K269" s="22">
        <v>83</v>
      </c>
      <c r="L269" s="22">
        <v>83</v>
      </c>
      <c r="M269" s="2">
        <v>76</v>
      </c>
      <c r="P269" s="25">
        <v>65</v>
      </c>
      <c r="Q269" s="22">
        <v>68</v>
      </c>
      <c r="R269" s="22">
        <v>68</v>
      </c>
      <c r="S269" s="2">
        <v>65</v>
      </c>
      <c r="T269" s="25">
        <v>76</v>
      </c>
      <c r="U269" s="22">
        <v>83</v>
      </c>
      <c r="V269" s="22">
        <v>83</v>
      </c>
      <c r="W269" s="2">
        <v>76</v>
      </c>
    </row>
    <row r="270" spans="1:23">
      <c r="A270" t="str">
        <f t="shared" si="4"/>
        <v>SFm2003CZ112</v>
      </c>
      <c r="B270" s="56" t="s">
        <v>27</v>
      </c>
      <c r="C270" s="50">
        <v>2003</v>
      </c>
      <c r="D270" s="50" t="s">
        <v>39</v>
      </c>
      <c r="E270" s="57">
        <v>2</v>
      </c>
      <c r="F270" s="25">
        <v>60</v>
      </c>
      <c r="G270" s="22">
        <v>60</v>
      </c>
      <c r="H270" s="22">
        <v>60</v>
      </c>
      <c r="I270" s="2">
        <v>60</v>
      </c>
      <c r="J270" s="25">
        <v>80</v>
      </c>
      <c r="K270" s="22">
        <v>80</v>
      </c>
      <c r="L270" s="22">
        <v>80</v>
      </c>
      <c r="M270" s="2">
        <v>80</v>
      </c>
      <c r="P270" s="25">
        <v>60</v>
      </c>
      <c r="Q270" s="22">
        <v>60</v>
      </c>
      <c r="R270" s="22">
        <v>60</v>
      </c>
      <c r="S270" s="2">
        <v>60</v>
      </c>
      <c r="T270" s="25">
        <v>80</v>
      </c>
      <c r="U270" s="22">
        <v>80</v>
      </c>
      <c r="V270" s="22">
        <v>80</v>
      </c>
      <c r="W270" s="2">
        <v>80</v>
      </c>
    </row>
    <row r="271" spans="1:23">
      <c r="A271" t="str">
        <f t="shared" si="4"/>
        <v>SFm2003CZ113</v>
      </c>
      <c r="B271" s="56" t="s">
        <v>27</v>
      </c>
      <c r="C271" s="50">
        <v>2003</v>
      </c>
      <c r="D271" s="50" t="s">
        <v>39</v>
      </c>
      <c r="E271" s="57">
        <v>3</v>
      </c>
      <c r="F271" s="25">
        <v>65</v>
      </c>
      <c r="G271" s="22">
        <v>65</v>
      </c>
      <c r="H271" s="22">
        <v>65</v>
      </c>
      <c r="I271" s="2">
        <v>65</v>
      </c>
      <c r="J271" s="25">
        <v>83</v>
      </c>
      <c r="K271" s="22">
        <v>80</v>
      </c>
      <c r="L271" s="22">
        <v>80</v>
      </c>
      <c r="M271" s="2">
        <v>83</v>
      </c>
      <c r="P271" s="25">
        <v>65</v>
      </c>
      <c r="Q271" s="22">
        <v>65</v>
      </c>
      <c r="R271" s="22">
        <v>65</v>
      </c>
      <c r="S271" s="2">
        <v>65</v>
      </c>
      <c r="T271" s="25">
        <v>83</v>
      </c>
      <c r="U271" s="22">
        <v>80</v>
      </c>
      <c r="V271" s="22">
        <v>80</v>
      </c>
      <c r="W271" s="2">
        <v>83</v>
      </c>
    </row>
    <row r="272" spans="1:23">
      <c r="A272" t="str">
        <f t="shared" si="4"/>
        <v>SFm2003CZ114</v>
      </c>
      <c r="B272" s="56" t="s">
        <v>27</v>
      </c>
      <c r="C272" s="50">
        <v>2003</v>
      </c>
      <c r="D272" s="50" t="s">
        <v>39</v>
      </c>
      <c r="E272" s="57">
        <v>4</v>
      </c>
      <c r="F272" s="25">
        <v>65</v>
      </c>
      <c r="G272" s="22">
        <v>68</v>
      </c>
      <c r="H272" s="22">
        <v>68</v>
      </c>
      <c r="I272" s="2">
        <v>65</v>
      </c>
      <c r="J272" s="25">
        <v>80</v>
      </c>
      <c r="K272" s="22">
        <v>80</v>
      </c>
      <c r="L272" s="22">
        <v>80</v>
      </c>
      <c r="M272" s="2">
        <v>80</v>
      </c>
      <c r="P272" s="25">
        <v>65</v>
      </c>
      <c r="Q272" s="22">
        <v>68</v>
      </c>
      <c r="R272" s="22">
        <v>68</v>
      </c>
      <c r="S272" s="2">
        <v>65</v>
      </c>
      <c r="T272" s="25">
        <v>80</v>
      </c>
      <c r="U272" s="22">
        <v>80</v>
      </c>
      <c r="V272" s="22">
        <v>80</v>
      </c>
      <c r="W272" s="2">
        <v>80</v>
      </c>
    </row>
    <row r="273" spans="1:23">
      <c r="A273" t="str">
        <f t="shared" si="4"/>
        <v>SFm2003CZ115</v>
      </c>
      <c r="B273" s="59" t="s">
        <v>27</v>
      </c>
      <c r="C273" s="6">
        <v>2003</v>
      </c>
      <c r="D273" s="6" t="s">
        <v>39</v>
      </c>
      <c r="E273" s="60">
        <v>5</v>
      </c>
      <c r="F273" s="61">
        <v>65</v>
      </c>
      <c r="G273" s="16">
        <v>65</v>
      </c>
      <c r="H273" s="16">
        <v>65</v>
      </c>
      <c r="I273" s="62">
        <v>65</v>
      </c>
      <c r="J273" s="61">
        <v>85</v>
      </c>
      <c r="K273" s="16">
        <v>85</v>
      </c>
      <c r="L273" s="16">
        <v>85</v>
      </c>
      <c r="M273" s="62">
        <v>85</v>
      </c>
      <c r="P273" s="61">
        <v>65</v>
      </c>
      <c r="Q273" s="16">
        <v>65</v>
      </c>
      <c r="R273" s="16">
        <v>65</v>
      </c>
      <c r="S273" s="62">
        <v>65</v>
      </c>
      <c r="T273" s="61">
        <v>85</v>
      </c>
      <c r="U273" s="16">
        <v>85</v>
      </c>
      <c r="V273" s="16">
        <v>85</v>
      </c>
      <c r="W273" s="62">
        <v>85</v>
      </c>
    </row>
    <row r="274" spans="1:23">
      <c r="A274" t="str">
        <f t="shared" si="4"/>
        <v>SFm2007CZ111</v>
      </c>
      <c r="B274" s="56" t="s">
        <v>27</v>
      </c>
      <c r="C274" s="50">
        <v>2007</v>
      </c>
      <c r="D274" s="50" t="s">
        <v>39</v>
      </c>
      <c r="E274" s="57">
        <v>1</v>
      </c>
      <c r="F274" s="25">
        <v>62</v>
      </c>
      <c r="G274" s="22">
        <v>65</v>
      </c>
      <c r="H274" s="22">
        <v>65</v>
      </c>
      <c r="I274" s="2">
        <v>62</v>
      </c>
      <c r="J274" s="25">
        <v>83</v>
      </c>
      <c r="K274" s="22">
        <v>76</v>
      </c>
      <c r="L274" s="22">
        <v>76</v>
      </c>
      <c r="M274" s="2">
        <v>83</v>
      </c>
      <c r="P274" s="25">
        <v>65</v>
      </c>
      <c r="Q274" s="22">
        <v>65</v>
      </c>
      <c r="R274" s="22">
        <v>65</v>
      </c>
      <c r="S274" s="2">
        <v>65</v>
      </c>
      <c r="T274" s="25">
        <v>83</v>
      </c>
      <c r="U274" s="22">
        <v>76</v>
      </c>
      <c r="V274" s="22">
        <v>76</v>
      </c>
      <c r="W274" s="2">
        <v>83</v>
      </c>
    </row>
    <row r="275" spans="1:23">
      <c r="A275" t="str">
        <f t="shared" si="4"/>
        <v>SFm2007CZ112</v>
      </c>
      <c r="B275" s="56" t="s">
        <v>27</v>
      </c>
      <c r="C275" s="50">
        <v>2007</v>
      </c>
      <c r="D275" s="50" t="s">
        <v>39</v>
      </c>
      <c r="E275" s="57">
        <v>2</v>
      </c>
      <c r="F275" s="25">
        <v>60</v>
      </c>
      <c r="G275" s="22">
        <v>60</v>
      </c>
      <c r="H275" s="22">
        <v>60</v>
      </c>
      <c r="I275" s="2">
        <v>60</v>
      </c>
      <c r="J275" s="25">
        <v>76</v>
      </c>
      <c r="K275" s="22">
        <v>83</v>
      </c>
      <c r="L275" s="22">
        <v>83</v>
      </c>
      <c r="M275" s="2">
        <v>76</v>
      </c>
      <c r="P275" s="25">
        <v>60</v>
      </c>
      <c r="Q275" s="22">
        <v>60</v>
      </c>
      <c r="R275" s="22">
        <v>60</v>
      </c>
      <c r="S275" s="2">
        <v>60</v>
      </c>
      <c r="T275" s="25">
        <v>76</v>
      </c>
      <c r="U275" s="22">
        <v>83</v>
      </c>
      <c r="V275" s="22">
        <v>83</v>
      </c>
      <c r="W275" s="2">
        <v>76</v>
      </c>
    </row>
    <row r="276" spans="1:23">
      <c r="A276" t="str">
        <f t="shared" si="4"/>
        <v>SFm2007CZ113</v>
      </c>
      <c r="B276" s="56" t="s">
        <v>27</v>
      </c>
      <c r="C276" s="50">
        <v>2007</v>
      </c>
      <c r="D276" s="50" t="s">
        <v>39</v>
      </c>
      <c r="E276" s="57">
        <v>3</v>
      </c>
      <c r="F276" s="25">
        <v>63</v>
      </c>
      <c r="G276" s="22">
        <v>65</v>
      </c>
      <c r="H276" s="22">
        <v>68</v>
      </c>
      <c r="I276" s="2">
        <v>62</v>
      </c>
      <c r="J276" s="25">
        <v>78</v>
      </c>
      <c r="K276" s="22">
        <v>78</v>
      </c>
      <c r="L276" s="22">
        <v>78</v>
      </c>
      <c r="M276" s="2">
        <v>78</v>
      </c>
      <c r="P276" s="25">
        <v>65</v>
      </c>
      <c r="Q276" s="22">
        <v>68</v>
      </c>
      <c r="R276" s="22">
        <v>68</v>
      </c>
      <c r="S276" s="2">
        <v>65</v>
      </c>
      <c r="T276" s="25">
        <v>78</v>
      </c>
      <c r="U276" s="22">
        <v>78</v>
      </c>
      <c r="V276" s="22">
        <v>78</v>
      </c>
      <c r="W276" s="2">
        <v>78</v>
      </c>
    </row>
    <row r="277" spans="1:23">
      <c r="A277" t="str">
        <f t="shared" si="4"/>
        <v>SFm2007CZ114</v>
      </c>
      <c r="B277" s="56" t="s">
        <v>27</v>
      </c>
      <c r="C277" s="50">
        <v>2007</v>
      </c>
      <c r="D277" s="50" t="s">
        <v>39</v>
      </c>
      <c r="E277" s="57">
        <v>4</v>
      </c>
      <c r="F277" s="25">
        <v>63</v>
      </c>
      <c r="G277" s="22">
        <v>68</v>
      </c>
      <c r="H277" s="22">
        <v>68</v>
      </c>
      <c r="I277" s="2">
        <v>63</v>
      </c>
      <c r="J277" s="25">
        <v>83</v>
      </c>
      <c r="K277" s="22">
        <v>80</v>
      </c>
      <c r="L277" s="22">
        <v>80</v>
      </c>
      <c r="M277" s="2">
        <v>83</v>
      </c>
      <c r="P277" s="25">
        <v>63</v>
      </c>
      <c r="Q277" s="22">
        <v>68</v>
      </c>
      <c r="R277" s="22">
        <v>68</v>
      </c>
      <c r="S277" s="2">
        <v>63</v>
      </c>
      <c r="T277" s="25">
        <v>83</v>
      </c>
      <c r="U277" s="22">
        <v>80</v>
      </c>
      <c r="V277" s="22">
        <v>80</v>
      </c>
      <c r="W277" s="2">
        <v>83</v>
      </c>
    </row>
    <row r="278" spans="1:23">
      <c r="A278" t="str">
        <f t="shared" si="4"/>
        <v>SFm2007CZ115</v>
      </c>
      <c r="B278" s="59" t="s">
        <v>27</v>
      </c>
      <c r="C278" s="6">
        <v>2007</v>
      </c>
      <c r="D278" s="6" t="s">
        <v>39</v>
      </c>
      <c r="E278" s="60">
        <v>5</v>
      </c>
      <c r="F278" s="61">
        <v>63</v>
      </c>
      <c r="G278" s="16">
        <v>65</v>
      </c>
      <c r="H278" s="16">
        <v>65</v>
      </c>
      <c r="I278" s="62">
        <v>63</v>
      </c>
      <c r="J278" s="61">
        <v>79</v>
      </c>
      <c r="K278" s="16">
        <v>79</v>
      </c>
      <c r="L278" s="16">
        <v>79</v>
      </c>
      <c r="M278" s="62">
        <v>79</v>
      </c>
      <c r="P278" s="61">
        <v>63</v>
      </c>
      <c r="Q278" s="16">
        <v>65</v>
      </c>
      <c r="R278" s="16">
        <v>65</v>
      </c>
      <c r="S278" s="62">
        <v>63</v>
      </c>
      <c r="T278" s="61">
        <v>80</v>
      </c>
      <c r="U278" s="16">
        <v>80</v>
      </c>
      <c r="V278" s="16">
        <v>80</v>
      </c>
      <c r="W278" s="62">
        <v>80</v>
      </c>
    </row>
    <row r="279" spans="1:23">
      <c r="A279" t="str">
        <f t="shared" si="4"/>
        <v>SFm1975CZ121</v>
      </c>
      <c r="B279" s="56" t="s">
        <v>27</v>
      </c>
      <c r="C279" s="50">
        <v>1975</v>
      </c>
      <c r="D279" s="50" t="s">
        <v>40</v>
      </c>
      <c r="E279" s="57">
        <v>1</v>
      </c>
      <c r="F279" s="25">
        <v>68</v>
      </c>
      <c r="G279" s="22">
        <v>68</v>
      </c>
      <c r="H279" s="22">
        <v>68</v>
      </c>
      <c r="I279" s="2">
        <v>68</v>
      </c>
      <c r="J279" s="25">
        <v>80</v>
      </c>
      <c r="K279" s="22">
        <v>80</v>
      </c>
      <c r="L279" s="22">
        <v>80</v>
      </c>
      <c r="M279" s="2">
        <v>80</v>
      </c>
      <c r="P279" s="25">
        <v>68</v>
      </c>
      <c r="Q279" s="22">
        <v>68</v>
      </c>
      <c r="R279" s="22">
        <v>68</v>
      </c>
      <c r="S279" s="2">
        <v>68</v>
      </c>
      <c r="T279" s="25">
        <v>80</v>
      </c>
      <c r="U279" s="22">
        <v>80</v>
      </c>
      <c r="V279" s="22">
        <v>80</v>
      </c>
      <c r="W279" s="2">
        <v>80</v>
      </c>
    </row>
    <row r="280" spans="1:23">
      <c r="A280" t="str">
        <f t="shared" si="4"/>
        <v>SFm1975CZ122</v>
      </c>
      <c r="B280" s="56" t="s">
        <v>27</v>
      </c>
      <c r="C280" s="50">
        <v>1975</v>
      </c>
      <c r="D280" s="50" t="s">
        <v>40</v>
      </c>
      <c r="E280" s="57">
        <v>2</v>
      </c>
      <c r="F280" s="25">
        <v>65</v>
      </c>
      <c r="G280" s="22">
        <v>70</v>
      </c>
      <c r="H280" s="22">
        <v>70</v>
      </c>
      <c r="I280" s="2">
        <v>65</v>
      </c>
      <c r="J280" s="25">
        <v>76</v>
      </c>
      <c r="K280" s="22">
        <v>83</v>
      </c>
      <c r="L280" s="22">
        <v>83</v>
      </c>
      <c r="M280" s="2">
        <v>76</v>
      </c>
      <c r="P280" s="25">
        <v>65</v>
      </c>
      <c r="Q280" s="22">
        <v>70</v>
      </c>
      <c r="R280" s="22">
        <v>70</v>
      </c>
      <c r="S280" s="2">
        <v>65</v>
      </c>
      <c r="T280" s="25">
        <v>76</v>
      </c>
      <c r="U280" s="22">
        <v>83</v>
      </c>
      <c r="V280" s="22">
        <v>83</v>
      </c>
      <c r="W280" s="2">
        <v>76</v>
      </c>
    </row>
    <row r="281" spans="1:23">
      <c r="A281" t="str">
        <f t="shared" si="4"/>
        <v>SFm1975CZ123</v>
      </c>
      <c r="B281" s="56" t="s">
        <v>27</v>
      </c>
      <c r="C281" s="50">
        <v>1975</v>
      </c>
      <c r="D281" s="50" t="s">
        <v>40</v>
      </c>
      <c r="E281" s="57">
        <v>3</v>
      </c>
      <c r="F281" s="25">
        <v>55</v>
      </c>
      <c r="G281" s="22">
        <v>55</v>
      </c>
      <c r="H281" s="22">
        <v>55</v>
      </c>
      <c r="I281" s="2">
        <v>55</v>
      </c>
      <c r="J281" s="25">
        <v>80</v>
      </c>
      <c r="K281" s="22">
        <v>83</v>
      </c>
      <c r="L281" s="22">
        <v>83</v>
      </c>
      <c r="M281" s="2">
        <v>80</v>
      </c>
      <c r="P281" s="25">
        <v>55</v>
      </c>
      <c r="Q281" s="22">
        <v>55</v>
      </c>
      <c r="R281" s="22">
        <v>55</v>
      </c>
      <c r="S281" s="2">
        <v>55</v>
      </c>
      <c r="T281" s="25">
        <v>80</v>
      </c>
      <c r="U281" s="22">
        <v>83</v>
      </c>
      <c r="V281" s="22">
        <v>83</v>
      </c>
      <c r="W281" s="2">
        <v>80</v>
      </c>
    </row>
    <row r="282" spans="1:23">
      <c r="A282" t="str">
        <f t="shared" si="4"/>
        <v>SFm1975CZ124</v>
      </c>
      <c r="B282" s="56" t="s">
        <v>27</v>
      </c>
      <c r="C282" s="50">
        <v>1975</v>
      </c>
      <c r="D282" s="50" t="s">
        <v>40</v>
      </c>
      <c r="E282" s="57">
        <v>4</v>
      </c>
      <c r="F282" s="25">
        <v>60</v>
      </c>
      <c r="G282" s="22">
        <v>60</v>
      </c>
      <c r="H282" s="22">
        <v>60</v>
      </c>
      <c r="I282" s="2">
        <v>60</v>
      </c>
      <c r="J282" s="25">
        <v>83</v>
      </c>
      <c r="K282" s="22">
        <v>83</v>
      </c>
      <c r="L282" s="22">
        <v>83</v>
      </c>
      <c r="M282" s="2">
        <v>83</v>
      </c>
      <c r="P282" s="25">
        <v>60</v>
      </c>
      <c r="Q282" s="22">
        <v>60</v>
      </c>
      <c r="R282" s="22">
        <v>60</v>
      </c>
      <c r="S282" s="2">
        <v>60</v>
      </c>
      <c r="T282" s="25">
        <v>83</v>
      </c>
      <c r="U282" s="22">
        <v>83</v>
      </c>
      <c r="V282" s="22">
        <v>83</v>
      </c>
      <c r="W282" s="2">
        <v>83</v>
      </c>
    </row>
    <row r="283" spans="1:23">
      <c r="A283" t="str">
        <f t="shared" si="4"/>
        <v>SFm1975CZ125</v>
      </c>
      <c r="B283" s="59" t="s">
        <v>27</v>
      </c>
      <c r="C283" s="6">
        <v>1975</v>
      </c>
      <c r="D283" s="6" t="s">
        <v>40</v>
      </c>
      <c r="E283" s="60">
        <v>5</v>
      </c>
      <c r="F283" s="61">
        <v>65</v>
      </c>
      <c r="G283" s="16">
        <v>65</v>
      </c>
      <c r="H283" s="16">
        <v>65</v>
      </c>
      <c r="I283" s="62">
        <v>65</v>
      </c>
      <c r="J283" s="61">
        <v>85</v>
      </c>
      <c r="K283" s="16">
        <v>85</v>
      </c>
      <c r="L283" s="16">
        <v>85</v>
      </c>
      <c r="M283" s="62">
        <v>85</v>
      </c>
      <c r="P283" s="61">
        <v>65</v>
      </c>
      <c r="Q283" s="16">
        <v>65</v>
      </c>
      <c r="R283" s="16">
        <v>65</v>
      </c>
      <c r="S283" s="62">
        <v>65</v>
      </c>
      <c r="T283" s="61">
        <v>85</v>
      </c>
      <c r="U283" s="16">
        <v>85</v>
      </c>
      <c r="V283" s="16">
        <v>85</v>
      </c>
      <c r="W283" s="62">
        <v>85</v>
      </c>
    </row>
    <row r="284" spans="1:23">
      <c r="A284" t="str">
        <f t="shared" si="4"/>
        <v>SFm1985CZ121</v>
      </c>
      <c r="B284" s="56" t="s">
        <v>27</v>
      </c>
      <c r="C284" s="50">
        <v>1985</v>
      </c>
      <c r="D284" s="50" t="s">
        <v>40</v>
      </c>
      <c r="E284" s="57">
        <v>1</v>
      </c>
      <c r="F284" s="25">
        <v>65</v>
      </c>
      <c r="G284" s="22">
        <v>65</v>
      </c>
      <c r="H284" s="22">
        <v>65</v>
      </c>
      <c r="I284" s="2">
        <v>65</v>
      </c>
      <c r="J284" s="25">
        <v>78</v>
      </c>
      <c r="K284" s="22">
        <v>78</v>
      </c>
      <c r="L284" s="22">
        <v>78</v>
      </c>
      <c r="M284" s="2">
        <v>78</v>
      </c>
      <c r="P284" s="25">
        <v>65</v>
      </c>
      <c r="Q284" s="22">
        <v>65</v>
      </c>
      <c r="R284" s="22">
        <v>65</v>
      </c>
      <c r="S284" s="2">
        <v>65</v>
      </c>
      <c r="T284" s="25">
        <v>78</v>
      </c>
      <c r="U284" s="22">
        <v>78</v>
      </c>
      <c r="V284" s="22">
        <v>78</v>
      </c>
      <c r="W284" s="2">
        <v>78</v>
      </c>
    </row>
    <row r="285" spans="1:23">
      <c r="A285" t="str">
        <f t="shared" si="4"/>
        <v>SFm1985CZ122</v>
      </c>
      <c r="B285" s="56" t="s">
        <v>27</v>
      </c>
      <c r="C285" s="50">
        <v>1985</v>
      </c>
      <c r="D285" s="50" t="s">
        <v>40</v>
      </c>
      <c r="E285" s="57">
        <v>2</v>
      </c>
      <c r="F285" s="25">
        <v>60</v>
      </c>
      <c r="G285" s="22">
        <v>60</v>
      </c>
      <c r="H285" s="22">
        <v>60</v>
      </c>
      <c r="I285" s="2">
        <v>60</v>
      </c>
      <c r="J285" s="25">
        <v>83</v>
      </c>
      <c r="K285" s="22">
        <v>80</v>
      </c>
      <c r="L285" s="22">
        <v>80</v>
      </c>
      <c r="M285" s="2">
        <v>83</v>
      </c>
      <c r="P285" s="25">
        <v>60</v>
      </c>
      <c r="Q285" s="22">
        <v>60</v>
      </c>
      <c r="R285" s="22">
        <v>60</v>
      </c>
      <c r="S285" s="2">
        <v>60</v>
      </c>
      <c r="T285" s="25">
        <v>83</v>
      </c>
      <c r="U285" s="22">
        <v>80</v>
      </c>
      <c r="V285" s="22">
        <v>80</v>
      </c>
      <c r="W285" s="2">
        <v>83</v>
      </c>
    </row>
    <row r="286" spans="1:23">
      <c r="A286" t="str">
        <f t="shared" si="4"/>
        <v>SFm1985CZ123</v>
      </c>
      <c r="B286" s="56" t="s">
        <v>27</v>
      </c>
      <c r="C286" s="50">
        <v>1985</v>
      </c>
      <c r="D286" s="50" t="s">
        <v>40</v>
      </c>
      <c r="E286" s="57">
        <v>3</v>
      </c>
      <c r="F286" s="25">
        <v>65</v>
      </c>
      <c r="G286" s="22">
        <v>68</v>
      </c>
      <c r="H286" s="22">
        <v>68</v>
      </c>
      <c r="I286" s="2">
        <v>65</v>
      </c>
      <c r="J286" s="25">
        <v>80</v>
      </c>
      <c r="K286" s="22">
        <v>80</v>
      </c>
      <c r="L286" s="22">
        <v>80</v>
      </c>
      <c r="M286" s="2">
        <v>80</v>
      </c>
      <c r="P286" s="25">
        <v>65</v>
      </c>
      <c r="Q286" s="22">
        <v>68</v>
      </c>
      <c r="R286" s="22">
        <v>68</v>
      </c>
      <c r="S286" s="2">
        <v>65</v>
      </c>
      <c r="T286" s="25">
        <v>80</v>
      </c>
      <c r="U286" s="22">
        <v>80</v>
      </c>
      <c r="V286" s="22">
        <v>80</v>
      </c>
      <c r="W286" s="2">
        <v>80</v>
      </c>
    </row>
    <row r="287" spans="1:23">
      <c r="A287" t="str">
        <f t="shared" si="4"/>
        <v>SFm1985CZ124</v>
      </c>
      <c r="B287" s="56" t="s">
        <v>27</v>
      </c>
      <c r="C287" s="50">
        <v>1985</v>
      </c>
      <c r="D287" s="50" t="s">
        <v>40</v>
      </c>
      <c r="E287" s="57">
        <v>4</v>
      </c>
      <c r="F287" s="25">
        <v>65</v>
      </c>
      <c r="G287" s="22">
        <v>70</v>
      </c>
      <c r="H287" s="22">
        <v>70</v>
      </c>
      <c r="I287" s="2">
        <v>65</v>
      </c>
      <c r="J287" s="25">
        <v>76</v>
      </c>
      <c r="K287" s="22">
        <v>83</v>
      </c>
      <c r="L287" s="22">
        <v>83</v>
      </c>
      <c r="M287" s="2">
        <v>76</v>
      </c>
      <c r="P287" s="25">
        <v>65</v>
      </c>
      <c r="Q287" s="22">
        <v>70</v>
      </c>
      <c r="R287" s="22">
        <v>70</v>
      </c>
      <c r="S287" s="2">
        <v>65</v>
      </c>
      <c r="T287" s="25">
        <v>76</v>
      </c>
      <c r="U287" s="22">
        <v>83</v>
      </c>
      <c r="V287" s="22">
        <v>83</v>
      </c>
      <c r="W287" s="2">
        <v>76</v>
      </c>
    </row>
    <row r="288" spans="1:23">
      <c r="A288" t="str">
        <f t="shared" si="4"/>
        <v>SFm1985CZ125</v>
      </c>
      <c r="B288" s="59" t="s">
        <v>27</v>
      </c>
      <c r="C288" s="6">
        <v>1985</v>
      </c>
      <c r="D288" s="6" t="s">
        <v>40</v>
      </c>
      <c r="E288" s="60">
        <v>5</v>
      </c>
      <c r="F288" s="61">
        <v>68</v>
      </c>
      <c r="G288" s="16">
        <v>68</v>
      </c>
      <c r="H288" s="16">
        <v>68</v>
      </c>
      <c r="I288" s="62">
        <v>68</v>
      </c>
      <c r="J288" s="61">
        <v>85</v>
      </c>
      <c r="K288" s="16">
        <v>85</v>
      </c>
      <c r="L288" s="16">
        <v>85</v>
      </c>
      <c r="M288" s="62">
        <v>85</v>
      </c>
      <c r="P288" s="61">
        <v>68</v>
      </c>
      <c r="Q288" s="16">
        <v>68</v>
      </c>
      <c r="R288" s="16">
        <v>68</v>
      </c>
      <c r="S288" s="62">
        <v>68</v>
      </c>
      <c r="T288" s="61">
        <v>85</v>
      </c>
      <c r="U288" s="16">
        <v>85</v>
      </c>
      <c r="V288" s="16">
        <v>85</v>
      </c>
      <c r="W288" s="62">
        <v>85</v>
      </c>
    </row>
    <row r="289" spans="1:23">
      <c r="A289" t="str">
        <f t="shared" si="4"/>
        <v>SFm1996CZ121</v>
      </c>
      <c r="B289" s="56" t="s">
        <v>27</v>
      </c>
      <c r="C289" s="50">
        <v>1996</v>
      </c>
      <c r="D289" s="50" t="s">
        <v>40</v>
      </c>
      <c r="E289" s="57">
        <v>1</v>
      </c>
      <c r="F289" s="25">
        <v>65</v>
      </c>
      <c r="G289" s="22">
        <v>70</v>
      </c>
      <c r="H289" s="22">
        <v>70</v>
      </c>
      <c r="I289" s="2">
        <v>65</v>
      </c>
      <c r="J289" s="25">
        <v>83</v>
      </c>
      <c r="K289" s="22">
        <v>76</v>
      </c>
      <c r="L289" s="22">
        <v>76</v>
      </c>
      <c r="M289" s="2">
        <v>83</v>
      </c>
      <c r="P289" s="25">
        <v>65</v>
      </c>
      <c r="Q289" s="22">
        <v>70</v>
      </c>
      <c r="R289" s="22">
        <v>70</v>
      </c>
      <c r="S289" s="2">
        <v>65</v>
      </c>
      <c r="T289" s="25">
        <v>83</v>
      </c>
      <c r="U289" s="22">
        <v>76</v>
      </c>
      <c r="V289" s="22">
        <v>76</v>
      </c>
      <c r="W289" s="2">
        <v>83</v>
      </c>
    </row>
    <row r="290" spans="1:23">
      <c r="A290" t="str">
        <f t="shared" si="4"/>
        <v>SFm1996CZ122</v>
      </c>
      <c r="B290" s="56" t="s">
        <v>27</v>
      </c>
      <c r="C290" s="50">
        <v>1996</v>
      </c>
      <c r="D290" s="50" t="s">
        <v>40</v>
      </c>
      <c r="E290" s="57">
        <v>2</v>
      </c>
      <c r="F290" s="25">
        <v>68</v>
      </c>
      <c r="G290" s="22">
        <v>68</v>
      </c>
      <c r="H290" s="22">
        <v>68</v>
      </c>
      <c r="I290" s="2">
        <v>68</v>
      </c>
      <c r="J290" s="25">
        <v>78</v>
      </c>
      <c r="K290" s="22">
        <v>78</v>
      </c>
      <c r="L290" s="22">
        <v>78</v>
      </c>
      <c r="M290" s="2">
        <v>78</v>
      </c>
      <c r="P290" s="25">
        <v>68</v>
      </c>
      <c r="Q290" s="22">
        <v>68</v>
      </c>
      <c r="R290" s="22">
        <v>68</v>
      </c>
      <c r="S290" s="2">
        <v>68</v>
      </c>
      <c r="T290" s="25">
        <v>78</v>
      </c>
      <c r="U290" s="22">
        <v>78</v>
      </c>
      <c r="V290" s="22">
        <v>78</v>
      </c>
      <c r="W290" s="2">
        <v>78</v>
      </c>
    </row>
    <row r="291" spans="1:23">
      <c r="A291" t="str">
        <f t="shared" si="4"/>
        <v>SFm1996CZ123</v>
      </c>
      <c r="B291" s="56" t="s">
        <v>27</v>
      </c>
      <c r="C291" s="50">
        <v>1996</v>
      </c>
      <c r="D291" s="50" t="s">
        <v>40</v>
      </c>
      <c r="E291" s="57">
        <v>3</v>
      </c>
      <c r="F291" s="25">
        <v>68</v>
      </c>
      <c r="G291" s="22">
        <v>65</v>
      </c>
      <c r="H291" s="22">
        <v>65</v>
      </c>
      <c r="I291" s="2">
        <v>68</v>
      </c>
      <c r="J291" s="25">
        <v>83</v>
      </c>
      <c r="K291" s="22">
        <v>80</v>
      </c>
      <c r="L291" s="22">
        <v>80</v>
      </c>
      <c r="M291" s="2">
        <v>83</v>
      </c>
      <c r="P291" s="25">
        <v>68</v>
      </c>
      <c r="Q291" s="22">
        <v>65</v>
      </c>
      <c r="R291" s="22">
        <v>65</v>
      </c>
      <c r="S291" s="2">
        <v>68</v>
      </c>
      <c r="T291" s="25">
        <v>83</v>
      </c>
      <c r="U291" s="22">
        <v>80</v>
      </c>
      <c r="V291" s="22">
        <v>80</v>
      </c>
      <c r="W291" s="2">
        <v>83</v>
      </c>
    </row>
    <row r="292" spans="1:23">
      <c r="A292" t="str">
        <f t="shared" si="4"/>
        <v>SFm1996CZ124</v>
      </c>
      <c r="B292" s="56" t="s">
        <v>27</v>
      </c>
      <c r="C292" s="50">
        <v>1996</v>
      </c>
      <c r="D292" s="50" t="s">
        <v>40</v>
      </c>
      <c r="E292" s="57">
        <v>4</v>
      </c>
      <c r="F292" s="25">
        <v>60</v>
      </c>
      <c r="G292" s="22">
        <v>60</v>
      </c>
      <c r="H292" s="22">
        <v>60</v>
      </c>
      <c r="I292" s="2">
        <v>60</v>
      </c>
      <c r="J292" s="25">
        <v>80</v>
      </c>
      <c r="K292" s="22">
        <v>80</v>
      </c>
      <c r="L292" s="22">
        <v>80</v>
      </c>
      <c r="M292" s="2">
        <v>80</v>
      </c>
      <c r="P292" s="25">
        <v>60</v>
      </c>
      <c r="Q292" s="22">
        <v>60</v>
      </c>
      <c r="R292" s="22">
        <v>60</v>
      </c>
      <c r="S292" s="2">
        <v>60</v>
      </c>
      <c r="T292" s="25">
        <v>80</v>
      </c>
      <c r="U292" s="22">
        <v>80</v>
      </c>
      <c r="V292" s="22">
        <v>80</v>
      </c>
      <c r="W292" s="2">
        <v>80</v>
      </c>
    </row>
    <row r="293" spans="1:23">
      <c r="A293" t="str">
        <f t="shared" si="4"/>
        <v>SFm1996CZ125</v>
      </c>
      <c r="B293" s="59" t="s">
        <v>27</v>
      </c>
      <c r="C293" s="6">
        <v>1996</v>
      </c>
      <c r="D293" s="6" t="s">
        <v>40</v>
      </c>
      <c r="E293" s="60">
        <v>5</v>
      </c>
      <c r="F293" s="61">
        <v>65</v>
      </c>
      <c r="G293" s="16">
        <v>65</v>
      </c>
      <c r="H293" s="16">
        <v>65</v>
      </c>
      <c r="I293" s="62">
        <v>65</v>
      </c>
      <c r="J293" s="61">
        <v>76</v>
      </c>
      <c r="K293" s="16">
        <v>83</v>
      </c>
      <c r="L293" s="16">
        <v>83</v>
      </c>
      <c r="M293" s="62">
        <v>76</v>
      </c>
      <c r="P293" s="61">
        <v>65</v>
      </c>
      <c r="Q293" s="16">
        <v>65</v>
      </c>
      <c r="R293" s="16">
        <v>65</v>
      </c>
      <c r="S293" s="62">
        <v>65</v>
      </c>
      <c r="T293" s="61">
        <v>76</v>
      </c>
      <c r="U293" s="16">
        <v>83</v>
      </c>
      <c r="V293" s="16">
        <v>83</v>
      </c>
      <c r="W293" s="62">
        <v>76</v>
      </c>
    </row>
    <row r="294" spans="1:23">
      <c r="A294" t="str">
        <f t="shared" si="4"/>
        <v>SFm2003CZ121</v>
      </c>
      <c r="B294" s="56" t="s">
        <v>27</v>
      </c>
      <c r="C294" s="50">
        <v>2003</v>
      </c>
      <c r="D294" s="50" t="s">
        <v>40</v>
      </c>
      <c r="E294" s="57">
        <v>1</v>
      </c>
      <c r="F294" s="25">
        <v>65</v>
      </c>
      <c r="G294" s="22">
        <v>70</v>
      </c>
      <c r="H294" s="22">
        <v>70</v>
      </c>
      <c r="I294" s="2">
        <v>65</v>
      </c>
      <c r="J294" s="25">
        <v>83</v>
      </c>
      <c r="K294" s="22">
        <v>83</v>
      </c>
      <c r="L294" s="22">
        <v>83</v>
      </c>
      <c r="M294" s="2">
        <v>83</v>
      </c>
      <c r="P294" s="25">
        <v>65</v>
      </c>
      <c r="Q294" s="22">
        <v>70</v>
      </c>
      <c r="R294" s="22">
        <v>70</v>
      </c>
      <c r="S294" s="2">
        <v>65</v>
      </c>
      <c r="T294" s="25">
        <v>83</v>
      </c>
      <c r="U294" s="22">
        <v>83</v>
      </c>
      <c r="V294" s="22">
        <v>83</v>
      </c>
      <c r="W294" s="2">
        <v>83</v>
      </c>
    </row>
    <row r="295" spans="1:23">
      <c r="A295" t="str">
        <f t="shared" si="4"/>
        <v>SFm2003CZ122</v>
      </c>
      <c r="B295" s="56" t="s">
        <v>27</v>
      </c>
      <c r="C295" s="50">
        <v>2003</v>
      </c>
      <c r="D295" s="50" t="s">
        <v>40</v>
      </c>
      <c r="E295" s="57">
        <v>2</v>
      </c>
      <c r="F295" s="25">
        <v>68</v>
      </c>
      <c r="G295" s="22">
        <v>65</v>
      </c>
      <c r="H295" s="22">
        <v>65</v>
      </c>
      <c r="I295" s="2">
        <v>68</v>
      </c>
      <c r="J295" s="25">
        <v>83</v>
      </c>
      <c r="K295" s="22">
        <v>76</v>
      </c>
      <c r="L295" s="22">
        <v>76</v>
      </c>
      <c r="M295" s="2">
        <v>83</v>
      </c>
      <c r="P295" s="25">
        <v>68</v>
      </c>
      <c r="Q295" s="22">
        <v>65</v>
      </c>
      <c r="R295" s="22">
        <v>65</v>
      </c>
      <c r="S295" s="2">
        <v>68</v>
      </c>
      <c r="T295" s="25">
        <v>83</v>
      </c>
      <c r="U295" s="22">
        <v>76</v>
      </c>
      <c r="V295" s="22">
        <v>76</v>
      </c>
      <c r="W295" s="2">
        <v>83</v>
      </c>
    </row>
    <row r="296" spans="1:23">
      <c r="A296" t="str">
        <f t="shared" si="4"/>
        <v>SFm2003CZ123</v>
      </c>
      <c r="B296" s="56" t="s">
        <v>27</v>
      </c>
      <c r="C296" s="50">
        <v>2003</v>
      </c>
      <c r="D296" s="50" t="s">
        <v>40</v>
      </c>
      <c r="E296" s="57">
        <v>3</v>
      </c>
      <c r="F296" s="25">
        <v>65</v>
      </c>
      <c r="G296" s="22">
        <v>65</v>
      </c>
      <c r="H296" s="22">
        <v>65</v>
      </c>
      <c r="I296" s="2">
        <v>65</v>
      </c>
      <c r="J296" s="25">
        <v>78</v>
      </c>
      <c r="K296" s="22">
        <v>78</v>
      </c>
      <c r="L296" s="22">
        <v>78</v>
      </c>
      <c r="M296" s="2">
        <v>78</v>
      </c>
      <c r="P296" s="25">
        <v>65</v>
      </c>
      <c r="Q296" s="22">
        <v>65</v>
      </c>
      <c r="R296" s="22">
        <v>65</v>
      </c>
      <c r="S296" s="2">
        <v>65</v>
      </c>
      <c r="T296" s="25">
        <v>78</v>
      </c>
      <c r="U296" s="22">
        <v>78</v>
      </c>
      <c r="V296" s="22">
        <v>78</v>
      </c>
      <c r="W296" s="2">
        <v>78</v>
      </c>
    </row>
    <row r="297" spans="1:23">
      <c r="A297" t="str">
        <f t="shared" si="4"/>
        <v>SFm2003CZ124</v>
      </c>
      <c r="B297" s="56" t="s">
        <v>27</v>
      </c>
      <c r="C297" s="50">
        <v>2003</v>
      </c>
      <c r="D297" s="50" t="s">
        <v>40</v>
      </c>
      <c r="E297" s="57">
        <v>4</v>
      </c>
      <c r="F297" s="25">
        <v>60</v>
      </c>
      <c r="G297" s="22">
        <v>60</v>
      </c>
      <c r="H297" s="22">
        <v>60</v>
      </c>
      <c r="I297" s="2">
        <v>60</v>
      </c>
      <c r="J297" s="25">
        <v>83</v>
      </c>
      <c r="K297" s="22">
        <v>80</v>
      </c>
      <c r="L297" s="22">
        <v>80</v>
      </c>
      <c r="M297" s="2">
        <v>83</v>
      </c>
      <c r="P297" s="25">
        <v>60</v>
      </c>
      <c r="Q297" s="22">
        <v>60</v>
      </c>
      <c r="R297" s="22">
        <v>60</v>
      </c>
      <c r="S297" s="2">
        <v>60</v>
      </c>
      <c r="T297" s="25">
        <v>83</v>
      </c>
      <c r="U297" s="22">
        <v>80</v>
      </c>
      <c r="V297" s="22">
        <v>80</v>
      </c>
      <c r="W297" s="2">
        <v>83</v>
      </c>
    </row>
    <row r="298" spans="1:23">
      <c r="A298" t="str">
        <f t="shared" si="4"/>
        <v>SFm2003CZ125</v>
      </c>
      <c r="B298" s="59" t="s">
        <v>27</v>
      </c>
      <c r="C298" s="6">
        <v>2003</v>
      </c>
      <c r="D298" s="6" t="s">
        <v>40</v>
      </c>
      <c r="E298" s="60">
        <v>5</v>
      </c>
      <c r="F298" s="61">
        <v>68</v>
      </c>
      <c r="G298" s="16">
        <v>68</v>
      </c>
      <c r="H298" s="16">
        <v>68</v>
      </c>
      <c r="I298" s="62">
        <v>68</v>
      </c>
      <c r="J298" s="61">
        <v>76</v>
      </c>
      <c r="K298" s="16">
        <v>83</v>
      </c>
      <c r="L298" s="16">
        <v>83</v>
      </c>
      <c r="M298" s="62">
        <v>76</v>
      </c>
      <c r="P298" s="61">
        <v>68</v>
      </c>
      <c r="Q298" s="16">
        <v>68</v>
      </c>
      <c r="R298" s="16">
        <v>68</v>
      </c>
      <c r="S298" s="62">
        <v>68</v>
      </c>
      <c r="T298" s="61">
        <v>76</v>
      </c>
      <c r="U298" s="16">
        <v>83</v>
      </c>
      <c r="V298" s="16">
        <v>83</v>
      </c>
      <c r="W298" s="62">
        <v>76</v>
      </c>
    </row>
    <row r="299" spans="1:23">
      <c r="A299" t="str">
        <f t="shared" si="4"/>
        <v>SFm2007CZ121</v>
      </c>
      <c r="B299" s="56" t="s">
        <v>27</v>
      </c>
      <c r="C299" s="50">
        <v>2007</v>
      </c>
      <c r="D299" s="50" t="s">
        <v>40</v>
      </c>
      <c r="E299" s="57">
        <v>1</v>
      </c>
      <c r="F299" s="25">
        <v>65</v>
      </c>
      <c r="G299" s="22">
        <v>70</v>
      </c>
      <c r="H299" s="22">
        <v>70</v>
      </c>
      <c r="I299" s="2">
        <v>65</v>
      </c>
      <c r="J299" s="25">
        <v>74</v>
      </c>
      <c r="K299" s="22">
        <v>74</v>
      </c>
      <c r="L299" s="22">
        <v>74</v>
      </c>
      <c r="M299" s="2">
        <v>74</v>
      </c>
      <c r="P299" s="25">
        <v>65</v>
      </c>
      <c r="Q299" s="22">
        <v>70</v>
      </c>
      <c r="R299" s="22">
        <v>70</v>
      </c>
      <c r="S299" s="2">
        <v>65</v>
      </c>
      <c r="T299" s="25">
        <v>74</v>
      </c>
      <c r="U299" s="22">
        <v>74</v>
      </c>
      <c r="V299" s="22">
        <v>74</v>
      </c>
      <c r="W299" s="2">
        <v>74</v>
      </c>
    </row>
    <row r="300" spans="1:23">
      <c r="A300" t="str">
        <f t="shared" si="4"/>
        <v>SFm2007CZ122</v>
      </c>
      <c r="B300" s="56" t="s">
        <v>27</v>
      </c>
      <c r="C300" s="50">
        <v>2007</v>
      </c>
      <c r="D300" s="50" t="s">
        <v>40</v>
      </c>
      <c r="E300" s="57">
        <v>2</v>
      </c>
      <c r="F300" s="25">
        <v>68</v>
      </c>
      <c r="G300" s="22">
        <v>68</v>
      </c>
      <c r="H300" s="22">
        <v>68</v>
      </c>
      <c r="I300" s="2">
        <v>68</v>
      </c>
      <c r="J300" s="25">
        <v>83</v>
      </c>
      <c r="K300" s="22">
        <v>76</v>
      </c>
      <c r="L300" s="22">
        <v>76</v>
      </c>
      <c r="M300" s="2">
        <v>83</v>
      </c>
      <c r="P300" s="25">
        <v>68</v>
      </c>
      <c r="Q300" s="22">
        <v>68</v>
      </c>
      <c r="R300" s="22">
        <v>68</v>
      </c>
      <c r="S300" s="2">
        <v>68</v>
      </c>
      <c r="T300" s="25">
        <v>83</v>
      </c>
      <c r="U300" s="22">
        <v>76</v>
      </c>
      <c r="V300" s="22">
        <v>76</v>
      </c>
      <c r="W300" s="2">
        <v>83</v>
      </c>
    </row>
    <row r="301" spans="1:23">
      <c r="A301" t="str">
        <f t="shared" si="4"/>
        <v>SFm2007CZ123</v>
      </c>
      <c r="B301" s="56" t="s">
        <v>27</v>
      </c>
      <c r="C301" s="50">
        <v>2007</v>
      </c>
      <c r="D301" s="50" t="s">
        <v>40</v>
      </c>
      <c r="E301" s="57">
        <v>3</v>
      </c>
      <c r="F301" s="25">
        <v>60</v>
      </c>
      <c r="G301" s="22">
        <v>60</v>
      </c>
      <c r="H301" s="22">
        <v>60</v>
      </c>
      <c r="I301" s="2">
        <v>60</v>
      </c>
      <c r="J301" s="25">
        <v>78</v>
      </c>
      <c r="K301" s="22">
        <v>78</v>
      </c>
      <c r="L301" s="22">
        <v>78</v>
      </c>
      <c r="M301" s="2">
        <v>78</v>
      </c>
      <c r="P301" s="25">
        <v>60</v>
      </c>
      <c r="Q301" s="22">
        <v>60</v>
      </c>
      <c r="R301" s="22">
        <v>60</v>
      </c>
      <c r="S301" s="2">
        <v>60</v>
      </c>
      <c r="T301" s="25">
        <v>78</v>
      </c>
      <c r="U301" s="22">
        <v>78</v>
      </c>
      <c r="V301" s="22">
        <v>78</v>
      </c>
      <c r="W301" s="2">
        <v>78</v>
      </c>
    </row>
    <row r="302" spans="1:23">
      <c r="A302" t="str">
        <f t="shared" si="4"/>
        <v>SFm2007CZ124</v>
      </c>
      <c r="B302" s="56" t="s">
        <v>27</v>
      </c>
      <c r="C302" s="50">
        <v>2007</v>
      </c>
      <c r="D302" s="50" t="s">
        <v>40</v>
      </c>
      <c r="E302" s="57">
        <v>4</v>
      </c>
      <c r="F302" s="25">
        <v>68</v>
      </c>
      <c r="G302" s="22">
        <v>65</v>
      </c>
      <c r="H302" s="22">
        <v>65</v>
      </c>
      <c r="I302" s="2">
        <v>68</v>
      </c>
      <c r="J302" s="25">
        <v>83</v>
      </c>
      <c r="K302" s="22">
        <v>80</v>
      </c>
      <c r="L302" s="22">
        <v>80</v>
      </c>
      <c r="M302" s="2">
        <v>83</v>
      </c>
      <c r="P302" s="25">
        <v>68</v>
      </c>
      <c r="Q302" s="22">
        <v>65</v>
      </c>
      <c r="R302" s="22">
        <v>65</v>
      </c>
      <c r="S302" s="2">
        <v>68</v>
      </c>
      <c r="T302" s="25">
        <v>83</v>
      </c>
      <c r="U302" s="22">
        <v>80</v>
      </c>
      <c r="V302" s="22">
        <v>80</v>
      </c>
      <c r="W302" s="2">
        <v>83</v>
      </c>
    </row>
    <row r="303" spans="1:23">
      <c r="A303" t="str">
        <f t="shared" si="4"/>
        <v>SFm2007CZ125</v>
      </c>
      <c r="B303" s="59" t="s">
        <v>27</v>
      </c>
      <c r="C303" s="6">
        <v>2007</v>
      </c>
      <c r="D303" s="6" t="s">
        <v>40</v>
      </c>
      <c r="E303" s="60">
        <v>5</v>
      </c>
      <c r="F303" s="61">
        <v>70</v>
      </c>
      <c r="G303" s="16">
        <v>65</v>
      </c>
      <c r="H303" s="16">
        <v>65</v>
      </c>
      <c r="I303" s="62">
        <v>70</v>
      </c>
      <c r="J303" s="61">
        <v>80</v>
      </c>
      <c r="K303" s="16">
        <v>80</v>
      </c>
      <c r="L303" s="16">
        <v>80</v>
      </c>
      <c r="M303" s="62">
        <v>80</v>
      </c>
      <c r="P303" s="61">
        <v>70</v>
      </c>
      <c r="Q303" s="16">
        <v>65</v>
      </c>
      <c r="R303" s="16">
        <v>65</v>
      </c>
      <c r="S303" s="62">
        <v>70</v>
      </c>
      <c r="T303" s="61">
        <v>80</v>
      </c>
      <c r="U303" s="16">
        <v>80</v>
      </c>
      <c r="V303" s="16">
        <v>80</v>
      </c>
      <c r="W303" s="62">
        <v>80</v>
      </c>
    </row>
    <row r="304" spans="1:23">
      <c r="A304" t="str">
        <f t="shared" si="4"/>
        <v>SFm1975CZ131</v>
      </c>
      <c r="B304" s="56" t="s">
        <v>27</v>
      </c>
      <c r="C304" s="50">
        <v>1975</v>
      </c>
      <c r="D304" s="50" t="s">
        <v>41</v>
      </c>
      <c r="E304" s="57">
        <v>1</v>
      </c>
      <c r="F304" s="25">
        <v>63</v>
      </c>
      <c r="G304" s="22">
        <v>65</v>
      </c>
      <c r="H304" s="22">
        <v>65</v>
      </c>
      <c r="I304" s="2">
        <v>63</v>
      </c>
      <c r="J304" s="25">
        <v>77</v>
      </c>
      <c r="K304" s="22">
        <v>83</v>
      </c>
      <c r="L304" s="22">
        <v>83</v>
      </c>
      <c r="M304" s="2">
        <v>77</v>
      </c>
      <c r="P304" s="25">
        <v>65</v>
      </c>
      <c r="Q304" s="22">
        <v>68</v>
      </c>
      <c r="R304" s="22">
        <v>68</v>
      </c>
      <c r="S304" s="2">
        <v>65</v>
      </c>
      <c r="T304" s="25">
        <v>77</v>
      </c>
      <c r="U304" s="22">
        <v>83</v>
      </c>
      <c r="V304" s="22">
        <v>83</v>
      </c>
      <c r="W304" s="2">
        <v>77</v>
      </c>
    </row>
    <row r="305" spans="1:23">
      <c r="A305" t="str">
        <f t="shared" si="4"/>
        <v>SFm1975CZ132</v>
      </c>
      <c r="B305" s="56" t="s">
        <v>27</v>
      </c>
      <c r="C305" s="50">
        <v>1975</v>
      </c>
      <c r="D305" s="50" t="s">
        <v>41</v>
      </c>
      <c r="E305" s="57">
        <v>2</v>
      </c>
      <c r="F305" s="25">
        <v>65</v>
      </c>
      <c r="G305" s="22">
        <v>65</v>
      </c>
      <c r="H305" s="22">
        <v>65</v>
      </c>
      <c r="I305" s="2">
        <v>65</v>
      </c>
      <c r="J305" s="25">
        <v>80</v>
      </c>
      <c r="K305" s="22">
        <v>83</v>
      </c>
      <c r="L305" s="22">
        <v>83</v>
      </c>
      <c r="M305" s="2">
        <v>80</v>
      </c>
      <c r="P305" s="25">
        <v>65</v>
      </c>
      <c r="Q305" s="22">
        <v>65</v>
      </c>
      <c r="R305" s="22">
        <v>65</v>
      </c>
      <c r="S305" s="2">
        <v>65</v>
      </c>
      <c r="T305" s="25">
        <v>80</v>
      </c>
      <c r="U305" s="22">
        <v>83</v>
      </c>
      <c r="V305" s="22">
        <v>83</v>
      </c>
      <c r="W305" s="2">
        <v>80</v>
      </c>
    </row>
    <row r="306" spans="1:23">
      <c r="A306" t="str">
        <f t="shared" si="4"/>
        <v>SFm1975CZ133</v>
      </c>
      <c r="B306" s="56" t="s">
        <v>27</v>
      </c>
      <c r="C306" s="50">
        <v>1975</v>
      </c>
      <c r="D306" s="50" t="s">
        <v>41</v>
      </c>
      <c r="E306" s="57">
        <v>3</v>
      </c>
      <c r="F306" s="25">
        <v>66</v>
      </c>
      <c r="G306" s="22">
        <v>65</v>
      </c>
      <c r="H306" s="22">
        <v>65</v>
      </c>
      <c r="I306" s="2">
        <v>66</v>
      </c>
      <c r="J306" s="25">
        <v>83</v>
      </c>
      <c r="K306" s="22">
        <v>83</v>
      </c>
      <c r="L306" s="22">
        <v>83</v>
      </c>
      <c r="M306" s="2">
        <v>83</v>
      </c>
      <c r="P306" s="25">
        <v>66</v>
      </c>
      <c r="Q306" s="22">
        <v>65</v>
      </c>
      <c r="R306" s="22">
        <v>65</v>
      </c>
      <c r="S306" s="2">
        <v>66</v>
      </c>
      <c r="T306" s="25">
        <v>83</v>
      </c>
      <c r="U306" s="22">
        <v>83</v>
      </c>
      <c r="V306" s="22">
        <v>83</v>
      </c>
      <c r="W306" s="2">
        <v>83</v>
      </c>
    </row>
    <row r="307" spans="1:23">
      <c r="A307" t="str">
        <f t="shared" si="4"/>
        <v>SFm1975CZ134</v>
      </c>
      <c r="B307" s="56" t="s">
        <v>27</v>
      </c>
      <c r="C307" s="50">
        <v>1975</v>
      </c>
      <c r="D307" s="50" t="s">
        <v>41</v>
      </c>
      <c r="E307" s="57">
        <v>4</v>
      </c>
      <c r="F307" s="25">
        <v>60</v>
      </c>
      <c r="G307" s="22">
        <v>60</v>
      </c>
      <c r="H307" s="22">
        <v>60</v>
      </c>
      <c r="I307" s="2">
        <v>60</v>
      </c>
      <c r="J307" s="25">
        <v>85</v>
      </c>
      <c r="K307" s="22">
        <v>85</v>
      </c>
      <c r="L307" s="22">
        <v>85</v>
      </c>
      <c r="M307" s="2">
        <v>85</v>
      </c>
      <c r="P307" s="25">
        <v>60</v>
      </c>
      <c r="Q307" s="22">
        <v>60</v>
      </c>
      <c r="R307" s="22">
        <v>60</v>
      </c>
      <c r="S307" s="2">
        <v>60</v>
      </c>
      <c r="T307" s="25">
        <v>85</v>
      </c>
      <c r="U307" s="22">
        <v>85</v>
      </c>
      <c r="V307" s="22">
        <v>85</v>
      </c>
      <c r="W307" s="2">
        <v>85</v>
      </c>
    </row>
    <row r="308" spans="1:23">
      <c r="A308" t="str">
        <f t="shared" si="4"/>
        <v>SFm1975CZ135</v>
      </c>
      <c r="B308" s="59" t="s">
        <v>27</v>
      </c>
      <c r="C308" s="6">
        <v>1975</v>
      </c>
      <c r="D308" s="6" t="s">
        <v>41</v>
      </c>
      <c r="E308" s="60">
        <v>5</v>
      </c>
      <c r="F308" s="61">
        <v>63</v>
      </c>
      <c r="G308" s="16">
        <v>68</v>
      </c>
      <c r="H308" s="16">
        <v>68</v>
      </c>
      <c r="I308" s="62">
        <v>63</v>
      </c>
      <c r="J308" s="61">
        <v>82</v>
      </c>
      <c r="K308" s="16">
        <v>82</v>
      </c>
      <c r="L308" s="16">
        <v>82</v>
      </c>
      <c r="M308" s="62">
        <v>82</v>
      </c>
      <c r="P308" s="61">
        <v>65</v>
      </c>
      <c r="Q308" s="16">
        <v>70</v>
      </c>
      <c r="R308" s="16">
        <v>70</v>
      </c>
      <c r="S308" s="62">
        <v>65</v>
      </c>
      <c r="T308" s="61">
        <v>82</v>
      </c>
      <c r="U308" s="16">
        <v>82</v>
      </c>
      <c r="V308" s="16">
        <v>82</v>
      </c>
      <c r="W308" s="62">
        <v>82</v>
      </c>
    </row>
    <row r="309" spans="1:23">
      <c r="A309" t="str">
        <f t="shared" si="4"/>
        <v>SFm1985CZ131</v>
      </c>
      <c r="B309" s="56" t="s">
        <v>27</v>
      </c>
      <c r="C309" s="50">
        <v>1985</v>
      </c>
      <c r="D309" s="50" t="s">
        <v>41</v>
      </c>
      <c r="E309" s="57">
        <v>1</v>
      </c>
      <c r="F309" s="25">
        <v>65</v>
      </c>
      <c r="G309" s="22">
        <v>68</v>
      </c>
      <c r="H309" s="22">
        <v>68</v>
      </c>
      <c r="I309" s="2">
        <v>65</v>
      </c>
      <c r="J309" s="25">
        <v>82</v>
      </c>
      <c r="K309" s="22">
        <v>80</v>
      </c>
      <c r="L309" s="22">
        <v>80</v>
      </c>
      <c r="M309" s="2">
        <v>82</v>
      </c>
      <c r="P309" s="25">
        <v>65</v>
      </c>
      <c r="Q309" s="22">
        <v>68</v>
      </c>
      <c r="R309" s="22">
        <v>68</v>
      </c>
      <c r="S309" s="2">
        <v>65</v>
      </c>
      <c r="T309" s="25">
        <v>82</v>
      </c>
      <c r="U309" s="22">
        <v>80</v>
      </c>
      <c r="V309" s="22">
        <v>80</v>
      </c>
      <c r="W309" s="2">
        <v>82</v>
      </c>
    </row>
    <row r="310" spans="1:23">
      <c r="A310" t="str">
        <f t="shared" si="4"/>
        <v>SFm1985CZ132</v>
      </c>
      <c r="B310" s="56" t="s">
        <v>27</v>
      </c>
      <c r="C310" s="50">
        <v>1985</v>
      </c>
      <c r="D310" s="50" t="s">
        <v>41</v>
      </c>
      <c r="E310" s="57">
        <v>2</v>
      </c>
      <c r="F310" s="25">
        <v>64</v>
      </c>
      <c r="G310" s="22">
        <v>67</v>
      </c>
      <c r="H310" s="22">
        <v>67</v>
      </c>
      <c r="I310" s="2">
        <v>64</v>
      </c>
      <c r="J310" s="25">
        <v>80</v>
      </c>
      <c r="K310" s="22">
        <v>83</v>
      </c>
      <c r="L310" s="22">
        <v>83</v>
      </c>
      <c r="M310" s="2">
        <v>80</v>
      </c>
      <c r="P310" s="25">
        <v>64</v>
      </c>
      <c r="Q310" s="22">
        <v>67</v>
      </c>
      <c r="R310" s="22">
        <v>67</v>
      </c>
      <c r="S310" s="2">
        <v>64</v>
      </c>
      <c r="T310" s="25">
        <v>76</v>
      </c>
      <c r="U310" s="22">
        <v>83</v>
      </c>
      <c r="V310" s="22">
        <v>83</v>
      </c>
      <c r="W310" s="2">
        <v>76</v>
      </c>
    </row>
    <row r="311" spans="1:23">
      <c r="A311" t="str">
        <f t="shared" si="4"/>
        <v>SFm1985CZ133</v>
      </c>
      <c r="B311" s="56" t="s">
        <v>27</v>
      </c>
      <c r="C311" s="50">
        <v>1985</v>
      </c>
      <c r="D311" s="50" t="s">
        <v>41</v>
      </c>
      <c r="E311" s="57">
        <v>3</v>
      </c>
      <c r="F311" s="25">
        <v>64</v>
      </c>
      <c r="G311" s="22">
        <v>65</v>
      </c>
      <c r="H311" s="22">
        <v>65</v>
      </c>
      <c r="I311" s="2">
        <v>64</v>
      </c>
      <c r="J311" s="25">
        <v>83</v>
      </c>
      <c r="K311" s="22">
        <v>83</v>
      </c>
      <c r="L311" s="22">
        <v>83</v>
      </c>
      <c r="M311" s="2">
        <v>83</v>
      </c>
      <c r="P311" s="25">
        <v>66</v>
      </c>
      <c r="Q311" s="22">
        <v>65</v>
      </c>
      <c r="R311" s="22">
        <v>65</v>
      </c>
      <c r="S311" s="2">
        <v>66</v>
      </c>
      <c r="T311" s="25">
        <v>83</v>
      </c>
      <c r="U311" s="22">
        <v>83</v>
      </c>
      <c r="V311" s="22">
        <v>83</v>
      </c>
      <c r="W311" s="2">
        <v>83</v>
      </c>
    </row>
    <row r="312" spans="1:23">
      <c r="A312" t="str">
        <f t="shared" si="4"/>
        <v>SFm1985CZ134</v>
      </c>
      <c r="B312" s="56" t="s">
        <v>27</v>
      </c>
      <c r="C312" s="50">
        <v>1985</v>
      </c>
      <c r="D312" s="50" t="s">
        <v>41</v>
      </c>
      <c r="E312" s="57">
        <v>4</v>
      </c>
      <c r="F312" s="25">
        <v>63</v>
      </c>
      <c r="G312" s="22">
        <v>68</v>
      </c>
      <c r="H312" s="22">
        <v>68</v>
      </c>
      <c r="I312" s="2">
        <v>63</v>
      </c>
      <c r="J312" s="25">
        <v>85</v>
      </c>
      <c r="K312" s="22">
        <v>85</v>
      </c>
      <c r="L312" s="22">
        <v>85</v>
      </c>
      <c r="M312" s="2">
        <v>85</v>
      </c>
      <c r="P312" s="25">
        <v>63</v>
      </c>
      <c r="Q312" s="22">
        <v>68</v>
      </c>
      <c r="R312" s="22">
        <v>68</v>
      </c>
      <c r="S312" s="2">
        <v>63</v>
      </c>
      <c r="T312" s="25">
        <v>85</v>
      </c>
      <c r="U312" s="22">
        <v>85</v>
      </c>
      <c r="V312" s="22">
        <v>85</v>
      </c>
      <c r="W312" s="2">
        <v>85</v>
      </c>
    </row>
    <row r="313" spans="1:23">
      <c r="A313" t="str">
        <f t="shared" si="4"/>
        <v>SFm1985CZ135</v>
      </c>
      <c r="B313" s="59" t="s">
        <v>27</v>
      </c>
      <c r="C313" s="6">
        <v>1985</v>
      </c>
      <c r="D313" s="6" t="s">
        <v>41</v>
      </c>
      <c r="E313" s="60">
        <v>5</v>
      </c>
      <c r="F313" s="61">
        <v>63</v>
      </c>
      <c r="G313" s="16">
        <v>63</v>
      </c>
      <c r="H313" s="16">
        <v>63</v>
      </c>
      <c r="I313" s="62">
        <v>63</v>
      </c>
      <c r="J313" s="61">
        <v>82</v>
      </c>
      <c r="K313" s="16">
        <v>82</v>
      </c>
      <c r="L313" s="16">
        <v>82</v>
      </c>
      <c r="M313" s="62">
        <v>82</v>
      </c>
      <c r="P313" s="61">
        <v>65</v>
      </c>
      <c r="Q313" s="16">
        <v>65</v>
      </c>
      <c r="R313" s="16">
        <v>65</v>
      </c>
      <c r="S313" s="62">
        <v>65</v>
      </c>
      <c r="T313" s="61">
        <v>82</v>
      </c>
      <c r="U313" s="16">
        <v>82</v>
      </c>
      <c r="V313" s="16">
        <v>82</v>
      </c>
      <c r="W313" s="62">
        <v>82</v>
      </c>
    </row>
    <row r="314" spans="1:23">
      <c r="A314" t="str">
        <f t="shared" si="4"/>
        <v>SFm1996CZ131</v>
      </c>
      <c r="B314" s="56" t="s">
        <v>27</v>
      </c>
      <c r="C314" s="50">
        <v>1996</v>
      </c>
      <c r="D314" s="50" t="s">
        <v>41</v>
      </c>
      <c r="E314" s="57">
        <v>1</v>
      </c>
      <c r="F314" s="25">
        <v>65</v>
      </c>
      <c r="G314" s="22">
        <v>70</v>
      </c>
      <c r="H314" s="22">
        <v>68</v>
      </c>
      <c r="I314" s="2">
        <v>65</v>
      </c>
      <c r="J314" s="25">
        <v>80</v>
      </c>
      <c r="K314" s="22">
        <v>83</v>
      </c>
      <c r="L314" s="22">
        <v>83</v>
      </c>
      <c r="M314" s="2">
        <v>80</v>
      </c>
      <c r="P314" s="25">
        <v>63</v>
      </c>
      <c r="Q314" s="22">
        <v>68</v>
      </c>
      <c r="R314" s="22">
        <v>68</v>
      </c>
      <c r="S314" s="2">
        <v>63</v>
      </c>
      <c r="T314" s="25">
        <v>80</v>
      </c>
      <c r="U314" s="22">
        <v>83</v>
      </c>
      <c r="V314" s="22">
        <v>83</v>
      </c>
      <c r="W314" s="2">
        <v>80</v>
      </c>
    </row>
    <row r="315" spans="1:23">
      <c r="A315" t="str">
        <f t="shared" si="4"/>
        <v>SFm1996CZ132</v>
      </c>
      <c r="B315" s="56" t="s">
        <v>27</v>
      </c>
      <c r="C315" s="50">
        <v>1996</v>
      </c>
      <c r="D315" s="50" t="s">
        <v>41</v>
      </c>
      <c r="E315" s="57">
        <v>2</v>
      </c>
      <c r="F315" s="25">
        <v>65</v>
      </c>
      <c r="G315" s="22">
        <v>65</v>
      </c>
      <c r="H315" s="22">
        <v>65</v>
      </c>
      <c r="I315" s="2">
        <v>65</v>
      </c>
      <c r="J315" s="25">
        <v>78</v>
      </c>
      <c r="K315" s="22">
        <v>82</v>
      </c>
      <c r="L315" s="22">
        <v>82</v>
      </c>
      <c r="M315" s="2">
        <v>78</v>
      </c>
      <c r="P315" s="25">
        <v>65</v>
      </c>
      <c r="Q315" s="22">
        <v>65</v>
      </c>
      <c r="R315" s="22">
        <v>65</v>
      </c>
      <c r="S315" s="2">
        <v>65</v>
      </c>
      <c r="T315" s="25">
        <v>78</v>
      </c>
      <c r="U315" s="22">
        <v>82</v>
      </c>
      <c r="V315" s="22">
        <v>82</v>
      </c>
      <c r="W315" s="2">
        <v>78</v>
      </c>
    </row>
    <row r="316" spans="1:23">
      <c r="A316" t="str">
        <f t="shared" si="4"/>
        <v>SFm1996CZ133</v>
      </c>
      <c r="B316" s="56" t="s">
        <v>27</v>
      </c>
      <c r="C316" s="50">
        <v>1996</v>
      </c>
      <c r="D316" s="50" t="s">
        <v>41</v>
      </c>
      <c r="E316" s="57">
        <v>3</v>
      </c>
      <c r="F316" s="25">
        <v>65</v>
      </c>
      <c r="G316" s="22">
        <v>70</v>
      </c>
      <c r="H316" s="22">
        <v>70</v>
      </c>
      <c r="I316" s="2">
        <v>65</v>
      </c>
      <c r="J316" s="25">
        <v>83</v>
      </c>
      <c r="K316" s="22">
        <v>80</v>
      </c>
      <c r="L316" s="22">
        <v>80</v>
      </c>
      <c r="M316" s="2">
        <v>83</v>
      </c>
      <c r="P316" s="25">
        <v>65</v>
      </c>
      <c r="Q316" s="22">
        <v>70</v>
      </c>
      <c r="R316" s="22">
        <v>70</v>
      </c>
      <c r="S316" s="2">
        <v>65</v>
      </c>
      <c r="T316" s="25">
        <v>83</v>
      </c>
      <c r="U316" s="22">
        <v>80</v>
      </c>
      <c r="V316" s="22">
        <v>80</v>
      </c>
      <c r="W316" s="2">
        <v>83</v>
      </c>
    </row>
    <row r="317" spans="1:23">
      <c r="A317" t="str">
        <f t="shared" si="4"/>
        <v>SFm1996CZ134</v>
      </c>
      <c r="B317" s="56" t="s">
        <v>27</v>
      </c>
      <c r="C317" s="50">
        <v>1996</v>
      </c>
      <c r="D317" s="50" t="s">
        <v>41</v>
      </c>
      <c r="E317" s="57">
        <v>4</v>
      </c>
      <c r="F317" s="25">
        <v>65</v>
      </c>
      <c r="G317" s="22">
        <v>63</v>
      </c>
      <c r="H317" s="22">
        <v>63</v>
      </c>
      <c r="I317" s="2">
        <v>65</v>
      </c>
      <c r="J317" s="25">
        <v>80</v>
      </c>
      <c r="K317" s="22">
        <v>80</v>
      </c>
      <c r="L317" s="22">
        <v>80</v>
      </c>
      <c r="M317" s="2">
        <v>80</v>
      </c>
      <c r="P317" s="25">
        <v>63</v>
      </c>
      <c r="Q317" s="22">
        <v>63</v>
      </c>
      <c r="R317" s="22">
        <v>63</v>
      </c>
      <c r="S317" s="2">
        <v>63</v>
      </c>
      <c r="T317" s="25">
        <v>80</v>
      </c>
      <c r="U317" s="22">
        <v>80</v>
      </c>
      <c r="V317" s="22">
        <v>80</v>
      </c>
      <c r="W317" s="2">
        <v>80</v>
      </c>
    </row>
    <row r="318" spans="1:23">
      <c r="A318" t="str">
        <f t="shared" si="4"/>
        <v>SFm1996CZ135</v>
      </c>
      <c r="B318" s="59" t="s">
        <v>27</v>
      </c>
      <c r="C318" s="6">
        <v>1996</v>
      </c>
      <c r="D318" s="6" t="s">
        <v>41</v>
      </c>
      <c r="E318" s="60">
        <v>5</v>
      </c>
      <c r="F318" s="61">
        <v>65</v>
      </c>
      <c r="G318" s="16">
        <v>68</v>
      </c>
      <c r="H318" s="16">
        <v>68</v>
      </c>
      <c r="I318" s="62">
        <v>65</v>
      </c>
      <c r="J318" s="61">
        <v>80</v>
      </c>
      <c r="K318" s="16">
        <v>83</v>
      </c>
      <c r="L318" s="16">
        <v>83</v>
      </c>
      <c r="M318" s="62">
        <v>80</v>
      </c>
      <c r="P318" s="61">
        <v>65</v>
      </c>
      <c r="Q318" s="16">
        <v>68</v>
      </c>
      <c r="R318" s="16">
        <v>68</v>
      </c>
      <c r="S318" s="62">
        <v>65</v>
      </c>
      <c r="T318" s="61">
        <v>76</v>
      </c>
      <c r="U318" s="16">
        <v>83</v>
      </c>
      <c r="V318" s="16">
        <v>83</v>
      </c>
      <c r="W318" s="62">
        <v>76</v>
      </c>
    </row>
    <row r="319" spans="1:23">
      <c r="A319" t="str">
        <f t="shared" si="4"/>
        <v>SFm2003CZ131</v>
      </c>
      <c r="B319" s="56" t="s">
        <v>27</v>
      </c>
      <c r="C319" s="50">
        <v>2003</v>
      </c>
      <c r="D319" s="50" t="s">
        <v>41</v>
      </c>
      <c r="E319" s="57">
        <v>1</v>
      </c>
      <c r="F319" s="25">
        <v>65</v>
      </c>
      <c r="G319" s="22">
        <v>65</v>
      </c>
      <c r="H319" s="22">
        <v>67</v>
      </c>
      <c r="I319" s="2">
        <v>65</v>
      </c>
      <c r="J319" s="25">
        <v>80</v>
      </c>
      <c r="K319" s="22">
        <v>83</v>
      </c>
      <c r="L319" s="22">
        <v>83</v>
      </c>
      <c r="M319" s="2">
        <v>80</v>
      </c>
      <c r="P319" s="25">
        <v>67</v>
      </c>
      <c r="Q319" s="22">
        <v>67</v>
      </c>
      <c r="R319" s="22">
        <v>67</v>
      </c>
      <c r="S319" s="2">
        <v>67</v>
      </c>
      <c r="T319" s="25">
        <v>80</v>
      </c>
      <c r="U319" s="22">
        <v>83</v>
      </c>
      <c r="V319" s="22">
        <v>83</v>
      </c>
      <c r="W319" s="2">
        <v>80</v>
      </c>
    </row>
    <row r="320" spans="1:23">
      <c r="A320" t="str">
        <f t="shared" si="4"/>
        <v>SFm2003CZ132</v>
      </c>
      <c r="B320" s="56" t="s">
        <v>27</v>
      </c>
      <c r="C320" s="50">
        <v>2003</v>
      </c>
      <c r="D320" s="50" t="s">
        <v>41</v>
      </c>
      <c r="E320" s="57">
        <v>2</v>
      </c>
      <c r="F320" s="25">
        <v>63</v>
      </c>
      <c r="G320" s="22">
        <v>70</v>
      </c>
      <c r="H320" s="22">
        <v>70</v>
      </c>
      <c r="I320" s="2">
        <v>63</v>
      </c>
      <c r="J320" s="25">
        <v>78</v>
      </c>
      <c r="K320" s="22">
        <v>80</v>
      </c>
      <c r="L320" s="22">
        <v>80</v>
      </c>
      <c r="M320" s="2">
        <v>78</v>
      </c>
      <c r="P320" s="25">
        <v>63</v>
      </c>
      <c r="Q320" s="22">
        <v>70</v>
      </c>
      <c r="R320" s="22">
        <v>70</v>
      </c>
      <c r="S320" s="2">
        <v>63</v>
      </c>
      <c r="T320" s="25">
        <v>78</v>
      </c>
      <c r="U320" s="22">
        <v>80</v>
      </c>
      <c r="V320" s="22">
        <v>80</v>
      </c>
      <c r="W320" s="2">
        <v>78</v>
      </c>
    </row>
    <row r="321" spans="1:23">
      <c r="A321" t="str">
        <f t="shared" si="4"/>
        <v>SFm2003CZ133</v>
      </c>
      <c r="B321" s="56" t="s">
        <v>27</v>
      </c>
      <c r="C321" s="50">
        <v>2003</v>
      </c>
      <c r="D321" s="50" t="s">
        <v>41</v>
      </c>
      <c r="E321" s="57">
        <v>3</v>
      </c>
      <c r="F321" s="25">
        <v>65</v>
      </c>
      <c r="G321" s="22">
        <v>65</v>
      </c>
      <c r="H321" s="22">
        <v>68</v>
      </c>
      <c r="I321" s="2">
        <v>63</v>
      </c>
      <c r="J321" s="25">
        <v>83</v>
      </c>
      <c r="K321" s="22">
        <v>80</v>
      </c>
      <c r="L321" s="22">
        <v>80</v>
      </c>
      <c r="M321" s="2">
        <v>83</v>
      </c>
      <c r="P321" s="25">
        <v>65</v>
      </c>
      <c r="Q321" s="22">
        <v>68</v>
      </c>
      <c r="R321" s="22">
        <v>68</v>
      </c>
      <c r="S321" s="2">
        <v>65</v>
      </c>
      <c r="T321" s="25">
        <v>83</v>
      </c>
      <c r="U321" s="22">
        <v>80</v>
      </c>
      <c r="V321" s="22">
        <v>80</v>
      </c>
      <c r="W321" s="2">
        <v>83</v>
      </c>
    </row>
    <row r="322" spans="1:23">
      <c r="A322" t="str">
        <f t="shared" si="4"/>
        <v>SFm2003CZ134</v>
      </c>
      <c r="B322" s="56" t="s">
        <v>27</v>
      </c>
      <c r="C322" s="50">
        <v>2003</v>
      </c>
      <c r="D322" s="50" t="s">
        <v>41</v>
      </c>
      <c r="E322" s="57">
        <v>4</v>
      </c>
      <c r="F322" s="25">
        <v>65</v>
      </c>
      <c r="G322" s="22">
        <v>65</v>
      </c>
      <c r="H322" s="22">
        <v>65</v>
      </c>
      <c r="I322" s="2">
        <v>65</v>
      </c>
      <c r="J322" s="25">
        <v>80</v>
      </c>
      <c r="K322" s="22">
        <v>80</v>
      </c>
      <c r="L322" s="22">
        <v>80</v>
      </c>
      <c r="M322" s="2">
        <v>80</v>
      </c>
      <c r="P322" s="25">
        <v>65</v>
      </c>
      <c r="Q322" s="22">
        <v>65</v>
      </c>
      <c r="R322" s="22">
        <v>65</v>
      </c>
      <c r="S322" s="2">
        <v>65</v>
      </c>
      <c r="T322" s="25">
        <v>80</v>
      </c>
      <c r="U322" s="22">
        <v>80</v>
      </c>
      <c r="V322" s="22">
        <v>80</v>
      </c>
      <c r="W322" s="2">
        <v>80</v>
      </c>
    </row>
    <row r="323" spans="1:23">
      <c r="A323" t="str">
        <f t="shared" si="4"/>
        <v>SFm2003CZ135</v>
      </c>
      <c r="B323" s="59" t="s">
        <v>27</v>
      </c>
      <c r="C323" s="6">
        <v>2003</v>
      </c>
      <c r="D323" s="6" t="s">
        <v>41</v>
      </c>
      <c r="E323" s="60">
        <v>5</v>
      </c>
      <c r="F323" s="61">
        <v>62</v>
      </c>
      <c r="G323" s="16">
        <v>62</v>
      </c>
      <c r="H323" s="16">
        <v>62</v>
      </c>
      <c r="I323" s="62">
        <v>62</v>
      </c>
      <c r="J323" s="61">
        <v>78</v>
      </c>
      <c r="K323" s="16">
        <v>83</v>
      </c>
      <c r="L323" s="16">
        <v>83</v>
      </c>
      <c r="M323" s="62">
        <v>78</v>
      </c>
      <c r="P323" s="61">
        <v>62</v>
      </c>
      <c r="Q323" s="16">
        <v>62</v>
      </c>
      <c r="R323" s="16">
        <v>62</v>
      </c>
      <c r="S323" s="62">
        <v>62</v>
      </c>
      <c r="T323" s="61">
        <v>78</v>
      </c>
      <c r="U323" s="16">
        <v>83</v>
      </c>
      <c r="V323" s="16">
        <v>83</v>
      </c>
      <c r="W323" s="62">
        <v>78</v>
      </c>
    </row>
    <row r="324" spans="1:23">
      <c r="A324" t="str">
        <f t="shared" si="4"/>
        <v>SFm2007CZ131</v>
      </c>
      <c r="B324" s="56" t="s">
        <v>27</v>
      </c>
      <c r="C324" s="50">
        <v>2007</v>
      </c>
      <c r="D324" s="50" t="s">
        <v>41</v>
      </c>
      <c r="E324" s="57">
        <v>1</v>
      </c>
      <c r="F324" s="25">
        <v>68</v>
      </c>
      <c r="G324" s="22">
        <v>65</v>
      </c>
      <c r="H324" s="22">
        <v>65</v>
      </c>
      <c r="I324" s="2">
        <v>68</v>
      </c>
      <c r="J324" s="25">
        <v>74</v>
      </c>
      <c r="K324" s="22">
        <v>74</v>
      </c>
      <c r="L324" s="22">
        <v>74</v>
      </c>
      <c r="M324" s="2">
        <v>74</v>
      </c>
      <c r="P324" s="25">
        <v>68</v>
      </c>
      <c r="Q324" s="22">
        <v>65</v>
      </c>
      <c r="R324" s="22">
        <v>65</v>
      </c>
      <c r="S324" s="2">
        <v>68</v>
      </c>
      <c r="T324" s="25">
        <v>74</v>
      </c>
      <c r="U324" s="22">
        <v>74</v>
      </c>
      <c r="V324" s="22">
        <v>74</v>
      </c>
      <c r="W324" s="2">
        <v>74</v>
      </c>
    </row>
    <row r="325" spans="1:23">
      <c r="A325" t="str">
        <f t="shared" ref="A325:A388" si="5">B325&amp;C325&amp;D325&amp;E325</f>
        <v>SFm2007CZ132</v>
      </c>
      <c r="B325" s="56" t="s">
        <v>27</v>
      </c>
      <c r="C325" s="50">
        <v>2007</v>
      </c>
      <c r="D325" s="50" t="s">
        <v>41</v>
      </c>
      <c r="E325" s="57">
        <v>2</v>
      </c>
      <c r="F325" s="25">
        <v>68</v>
      </c>
      <c r="G325" s="22">
        <v>68</v>
      </c>
      <c r="H325" s="22">
        <v>68</v>
      </c>
      <c r="I325" s="2">
        <v>68</v>
      </c>
      <c r="J325" s="25">
        <v>83</v>
      </c>
      <c r="K325" s="22">
        <v>76</v>
      </c>
      <c r="L325" s="22">
        <v>76</v>
      </c>
      <c r="M325" s="2">
        <v>83</v>
      </c>
      <c r="P325" s="25">
        <v>68</v>
      </c>
      <c r="Q325" s="22">
        <v>68</v>
      </c>
      <c r="R325" s="22">
        <v>68</v>
      </c>
      <c r="S325" s="2">
        <v>68</v>
      </c>
      <c r="T325" s="25">
        <v>83</v>
      </c>
      <c r="U325" s="22">
        <v>76</v>
      </c>
      <c r="V325" s="22">
        <v>76</v>
      </c>
      <c r="W325" s="2">
        <v>83</v>
      </c>
    </row>
    <row r="326" spans="1:23">
      <c r="A326" t="str">
        <f t="shared" si="5"/>
        <v>SFm2007CZ133</v>
      </c>
      <c r="B326" s="56" t="s">
        <v>27</v>
      </c>
      <c r="C326" s="50">
        <v>2007</v>
      </c>
      <c r="D326" s="50" t="s">
        <v>41</v>
      </c>
      <c r="E326" s="57">
        <v>3</v>
      </c>
      <c r="F326" s="25">
        <v>70</v>
      </c>
      <c r="G326" s="22">
        <v>65</v>
      </c>
      <c r="H326" s="22">
        <v>65</v>
      </c>
      <c r="I326" s="2">
        <v>70</v>
      </c>
      <c r="J326" s="25">
        <v>78</v>
      </c>
      <c r="K326" s="22">
        <v>78</v>
      </c>
      <c r="L326" s="22">
        <v>78</v>
      </c>
      <c r="M326" s="2">
        <v>78</v>
      </c>
      <c r="P326" s="25">
        <v>70</v>
      </c>
      <c r="Q326" s="22">
        <v>65</v>
      </c>
      <c r="R326" s="22">
        <v>65</v>
      </c>
      <c r="S326" s="2">
        <v>70</v>
      </c>
      <c r="T326" s="25">
        <v>78</v>
      </c>
      <c r="U326" s="22">
        <v>78</v>
      </c>
      <c r="V326" s="22">
        <v>78</v>
      </c>
      <c r="W326" s="2">
        <v>78</v>
      </c>
    </row>
    <row r="327" spans="1:23">
      <c r="A327" t="str">
        <f t="shared" si="5"/>
        <v>SFm2007CZ134</v>
      </c>
      <c r="B327" s="56" t="s">
        <v>27</v>
      </c>
      <c r="C327" s="50">
        <v>2007</v>
      </c>
      <c r="D327" s="50" t="s">
        <v>41</v>
      </c>
      <c r="E327" s="57">
        <v>4</v>
      </c>
      <c r="F327" s="25">
        <v>65</v>
      </c>
      <c r="G327" s="22">
        <v>70</v>
      </c>
      <c r="H327" s="22">
        <v>70</v>
      </c>
      <c r="I327" s="2">
        <v>65</v>
      </c>
      <c r="J327" s="25">
        <v>83</v>
      </c>
      <c r="K327" s="22">
        <v>80</v>
      </c>
      <c r="L327" s="22">
        <v>80</v>
      </c>
      <c r="M327" s="2">
        <v>83</v>
      </c>
      <c r="P327" s="25">
        <v>65</v>
      </c>
      <c r="Q327" s="22">
        <v>70</v>
      </c>
      <c r="R327" s="22">
        <v>70</v>
      </c>
      <c r="S327" s="2">
        <v>65</v>
      </c>
      <c r="T327" s="25">
        <v>83</v>
      </c>
      <c r="U327" s="22">
        <v>80</v>
      </c>
      <c r="V327" s="22">
        <v>80</v>
      </c>
      <c r="W327" s="2">
        <v>83</v>
      </c>
    </row>
    <row r="328" spans="1:23">
      <c r="A328" t="str">
        <f t="shared" si="5"/>
        <v>SFm2007CZ135</v>
      </c>
      <c r="B328" s="59" t="s">
        <v>27</v>
      </c>
      <c r="C328" s="6">
        <v>2007</v>
      </c>
      <c r="D328" s="6" t="s">
        <v>41</v>
      </c>
      <c r="E328" s="60">
        <v>5</v>
      </c>
      <c r="F328" s="61">
        <v>60</v>
      </c>
      <c r="G328" s="16">
        <v>60</v>
      </c>
      <c r="H328" s="16">
        <v>60</v>
      </c>
      <c r="I328" s="62">
        <v>60</v>
      </c>
      <c r="J328" s="61">
        <v>80</v>
      </c>
      <c r="K328" s="16">
        <v>80</v>
      </c>
      <c r="L328" s="16">
        <v>80</v>
      </c>
      <c r="M328" s="62">
        <v>80</v>
      </c>
      <c r="P328" s="61">
        <v>60</v>
      </c>
      <c r="Q328" s="16">
        <v>60</v>
      </c>
      <c r="R328" s="16">
        <v>60</v>
      </c>
      <c r="S328" s="62">
        <v>60</v>
      </c>
      <c r="T328" s="61">
        <v>80</v>
      </c>
      <c r="U328" s="16">
        <v>80</v>
      </c>
      <c r="V328" s="16">
        <v>80</v>
      </c>
      <c r="W328" s="62">
        <v>80</v>
      </c>
    </row>
    <row r="329" spans="1:23">
      <c r="A329" t="str">
        <f t="shared" si="5"/>
        <v>SFm1975CZ141</v>
      </c>
      <c r="B329" s="56" t="s">
        <v>27</v>
      </c>
      <c r="C329" s="50">
        <v>1975</v>
      </c>
      <c r="D329" s="50" t="s">
        <v>42</v>
      </c>
      <c r="E329" s="57">
        <v>1</v>
      </c>
      <c r="F329" s="25">
        <v>65</v>
      </c>
      <c r="G329" s="22">
        <v>70</v>
      </c>
      <c r="H329" s="22">
        <v>70</v>
      </c>
      <c r="I329" s="2">
        <v>65</v>
      </c>
      <c r="J329" s="25">
        <v>83</v>
      </c>
      <c r="K329" s="22">
        <v>83</v>
      </c>
      <c r="L329" s="22">
        <v>83</v>
      </c>
      <c r="M329" s="2">
        <v>83</v>
      </c>
      <c r="P329" s="25">
        <v>65</v>
      </c>
      <c r="Q329" s="22">
        <v>70</v>
      </c>
      <c r="R329" s="22">
        <v>70</v>
      </c>
      <c r="S329" s="2">
        <v>65</v>
      </c>
      <c r="T329" s="25">
        <v>83</v>
      </c>
      <c r="U329" s="22">
        <v>83</v>
      </c>
      <c r="V329" s="22">
        <v>83</v>
      </c>
      <c r="W329" s="2">
        <v>83</v>
      </c>
    </row>
    <row r="330" spans="1:23">
      <c r="A330" t="str">
        <f t="shared" si="5"/>
        <v>SFm1975CZ142</v>
      </c>
      <c r="B330" s="56" t="s">
        <v>27</v>
      </c>
      <c r="C330" s="50">
        <v>1975</v>
      </c>
      <c r="D330" s="50" t="s">
        <v>42</v>
      </c>
      <c r="E330" s="57">
        <v>2</v>
      </c>
      <c r="F330" s="25">
        <v>65</v>
      </c>
      <c r="G330" s="22">
        <v>68</v>
      </c>
      <c r="H330" s="22">
        <v>68</v>
      </c>
      <c r="I330" s="2">
        <v>65</v>
      </c>
      <c r="J330" s="25">
        <v>78</v>
      </c>
      <c r="K330" s="22">
        <v>78</v>
      </c>
      <c r="L330" s="22">
        <v>78</v>
      </c>
      <c r="M330" s="2">
        <v>78</v>
      </c>
      <c r="P330" s="25">
        <v>65</v>
      </c>
      <c r="Q330" s="22">
        <v>68</v>
      </c>
      <c r="R330" s="22">
        <v>68</v>
      </c>
      <c r="S330" s="2">
        <v>65</v>
      </c>
      <c r="T330" s="25">
        <v>78</v>
      </c>
      <c r="U330" s="22">
        <v>78</v>
      </c>
      <c r="V330" s="22">
        <v>78</v>
      </c>
      <c r="W330" s="2">
        <v>78</v>
      </c>
    </row>
    <row r="331" spans="1:23">
      <c r="A331" t="str">
        <f t="shared" si="5"/>
        <v>SFm1975CZ143</v>
      </c>
      <c r="B331" s="56" t="s">
        <v>27</v>
      </c>
      <c r="C331" s="50">
        <v>1975</v>
      </c>
      <c r="D331" s="50" t="s">
        <v>42</v>
      </c>
      <c r="E331" s="57">
        <v>3</v>
      </c>
      <c r="F331" s="25">
        <v>55</v>
      </c>
      <c r="G331" s="22">
        <v>55</v>
      </c>
      <c r="H331" s="22">
        <v>55</v>
      </c>
      <c r="I331" s="2">
        <v>55</v>
      </c>
      <c r="J331" s="25">
        <v>83</v>
      </c>
      <c r="K331" s="22">
        <v>80</v>
      </c>
      <c r="L331" s="22">
        <v>80</v>
      </c>
      <c r="M331" s="2">
        <v>83</v>
      </c>
      <c r="P331" s="25">
        <v>55</v>
      </c>
      <c r="Q331" s="22">
        <v>55</v>
      </c>
      <c r="R331" s="22">
        <v>55</v>
      </c>
      <c r="S331" s="2">
        <v>55</v>
      </c>
      <c r="T331" s="25">
        <v>83</v>
      </c>
      <c r="U331" s="22">
        <v>80</v>
      </c>
      <c r="V331" s="22">
        <v>80</v>
      </c>
      <c r="W331" s="2">
        <v>83</v>
      </c>
    </row>
    <row r="332" spans="1:23">
      <c r="A332" t="str">
        <f t="shared" si="5"/>
        <v>SFm1975CZ144</v>
      </c>
      <c r="B332" s="56" t="s">
        <v>27</v>
      </c>
      <c r="C332" s="50">
        <v>1975</v>
      </c>
      <c r="D332" s="50" t="s">
        <v>42</v>
      </c>
      <c r="E332" s="57">
        <v>4</v>
      </c>
      <c r="F332" s="25">
        <v>60</v>
      </c>
      <c r="G332" s="22">
        <v>60</v>
      </c>
      <c r="H332" s="22">
        <v>60</v>
      </c>
      <c r="I332" s="2">
        <v>60</v>
      </c>
      <c r="J332" s="25">
        <v>80</v>
      </c>
      <c r="K332" s="22">
        <v>83</v>
      </c>
      <c r="L332" s="22">
        <v>83</v>
      </c>
      <c r="M332" s="2">
        <v>80</v>
      </c>
      <c r="P332" s="25">
        <v>60</v>
      </c>
      <c r="Q332" s="22">
        <v>60</v>
      </c>
      <c r="R332" s="22">
        <v>60</v>
      </c>
      <c r="S332" s="2">
        <v>60</v>
      </c>
      <c r="T332" s="25">
        <v>80</v>
      </c>
      <c r="U332" s="22">
        <v>83</v>
      </c>
      <c r="V332" s="22">
        <v>83</v>
      </c>
      <c r="W332" s="2">
        <v>80</v>
      </c>
    </row>
    <row r="333" spans="1:23">
      <c r="A333" t="str">
        <f t="shared" si="5"/>
        <v>SFm1975CZ145</v>
      </c>
      <c r="B333" s="59" t="s">
        <v>27</v>
      </c>
      <c r="C333" s="6">
        <v>1975</v>
      </c>
      <c r="D333" s="6" t="s">
        <v>42</v>
      </c>
      <c r="E333" s="60">
        <v>5</v>
      </c>
      <c r="F333" s="61">
        <v>65</v>
      </c>
      <c r="G333" s="16">
        <v>65</v>
      </c>
      <c r="H333" s="16">
        <v>65</v>
      </c>
      <c r="I333" s="62">
        <v>65</v>
      </c>
      <c r="J333" s="61">
        <v>76</v>
      </c>
      <c r="K333" s="16">
        <v>83</v>
      </c>
      <c r="L333" s="16">
        <v>83</v>
      </c>
      <c r="M333" s="62">
        <v>76</v>
      </c>
      <c r="P333" s="61">
        <v>65</v>
      </c>
      <c r="Q333" s="16">
        <v>65</v>
      </c>
      <c r="R333" s="16">
        <v>65</v>
      </c>
      <c r="S333" s="62">
        <v>65</v>
      </c>
      <c r="T333" s="61">
        <v>76</v>
      </c>
      <c r="U333" s="16">
        <v>83</v>
      </c>
      <c r="V333" s="16">
        <v>83</v>
      </c>
      <c r="W333" s="62">
        <v>76</v>
      </c>
    </row>
    <row r="334" spans="1:23">
      <c r="A334" t="str">
        <f t="shared" si="5"/>
        <v>SFm1985CZ141</v>
      </c>
      <c r="B334" s="56" t="s">
        <v>27</v>
      </c>
      <c r="C334" s="50">
        <v>1985</v>
      </c>
      <c r="D334" s="50" t="s">
        <v>42</v>
      </c>
      <c r="E334" s="57">
        <v>1</v>
      </c>
      <c r="F334" s="25">
        <v>68</v>
      </c>
      <c r="G334" s="22">
        <v>68</v>
      </c>
      <c r="H334" s="22">
        <v>68</v>
      </c>
      <c r="I334" s="2">
        <v>68</v>
      </c>
      <c r="J334" s="25">
        <v>83</v>
      </c>
      <c r="K334" s="22">
        <v>83</v>
      </c>
      <c r="L334" s="22">
        <v>83</v>
      </c>
      <c r="M334" s="2">
        <v>83</v>
      </c>
      <c r="P334" s="25">
        <v>68</v>
      </c>
      <c r="Q334" s="22">
        <v>68</v>
      </c>
      <c r="R334" s="22">
        <v>68</v>
      </c>
      <c r="S334" s="2">
        <v>68</v>
      </c>
      <c r="T334" s="25">
        <v>83</v>
      </c>
      <c r="U334" s="22">
        <v>83</v>
      </c>
      <c r="V334" s="22">
        <v>83</v>
      </c>
      <c r="W334" s="2">
        <v>83</v>
      </c>
    </row>
    <row r="335" spans="1:23">
      <c r="A335" t="str">
        <f t="shared" si="5"/>
        <v>SFm1985CZ142</v>
      </c>
      <c r="B335" s="56" t="s">
        <v>27</v>
      </c>
      <c r="C335" s="50">
        <v>1985</v>
      </c>
      <c r="D335" s="50" t="s">
        <v>42</v>
      </c>
      <c r="E335" s="57">
        <v>2</v>
      </c>
      <c r="F335" s="25">
        <v>68</v>
      </c>
      <c r="G335" s="22">
        <v>65</v>
      </c>
      <c r="H335" s="22">
        <v>65</v>
      </c>
      <c r="I335" s="2">
        <v>68</v>
      </c>
      <c r="J335" s="25">
        <v>83</v>
      </c>
      <c r="K335" s="22">
        <v>76</v>
      </c>
      <c r="L335" s="22">
        <v>76</v>
      </c>
      <c r="M335" s="2">
        <v>83</v>
      </c>
      <c r="P335" s="25">
        <v>68</v>
      </c>
      <c r="Q335" s="22">
        <v>65</v>
      </c>
      <c r="R335" s="22">
        <v>65</v>
      </c>
      <c r="S335" s="2">
        <v>68</v>
      </c>
      <c r="T335" s="25">
        <v>83</v>
      </c>
      <c r="U335" s="22">
        <v>76</v>
      </c>
      <c r="V335" s="22">
        <v>76</v>
      </c>
      <c r="W335" s="2">
        <v>83</v>
      </c>
    </row>
    <row r="336" spans="1:23">
      <c r="A336" t="str">
        <f t="shared" si="5"/>
        <v>SFm1985CZ143</v>
      </c>
      <c r="B336" s="56" t="s">
        <v>27</v>
      </c>
      <c r="C336" s="50">
        <v>1985</v>
      </c>
      <c r="D336" s="50" t="s">
        <v>42</v>
      </c>
      <c r="E336" s="57">
        <v>3</v>
      </c>
      <c r="F336" s="25">
        <v>65</v>
      </c>
      <c r="G336" s="22">
        <v>65</v>
      </c>
      <c r="H336" s="22">
        <v>65</v>
      </c>
      <c r="I336" s="2">
        <v>65</v>
      </c>
      <c r="J336" s="25">
        <v>78</v>
      </c>
      <c r="K336" s="22">
        <v>78</v>
      </c>
      <c r="L336" s="22">
        <v>78</v>
      </c>
      <c r="M336" s="2">
        <v>78</v>
      </c>
      <c r="P336" s="25">
        <v>65</v>
      </c>
      <c r="Q336" s="22">
        <v>65</v>
      </c>
      <c r="R336" s="22">
        <v>65</v>
      </c>
      <c r="S336" s="2">
        <v>65</v>
      </c>
      <c r="T336" s="25">
        <v>78</v>
      </c>
      <c r="U336" s="22">
        <v>78</v>
      </c>
      <c r="V336" s="22">
        <v>78</v>
      </c>
      <c r="W336" s="2">
        <v>78</v>
      </c>
    </row>
    <row r="337" spans="1:23">
      <c r="A337" t="str">
        <f t="shared" si="5"/>
        <v>SFm1985CZ144</v>
      </c>
      <c r="B337" s="56" t="s">
        <v>27</v>
      </c>
      <c r="C337" s="50">
        <v>1985</v>
      </c>
      <c r="D337" s="50" t="s">
        <v>42</v>
      </c>
      <c r="E337" s="57">
        <v>4</v>
      </c>
      <c r="F337" s="25">
        <v>65</v>
      </c>
      <c r="G337" s="22">
        <v>68</v>
      </c>
      <c r="H337" s="22">
        <v>68</v>
      </c>
      <c r="I337" s="2">
        <v>65</v>
      </c>
      <c r="J337" s="25">
        <v>83</v>
      </c>
      <c r="K337" s="22">
        <v>80</v>
      </c>
      <c r="L337" s="22">
        <v>80</v>
      </c>
      <c r="M337" s="2">
        <v>83</v>
      </c>
      <c r="P337" s="25">
        <v>65</v>
      </c>
      <c r="Q337" s="22">
        <v>68</v>
      </c>
      <c r="R337" s="22">
        <v>68</v>
      </c>
      <c r="S337" s="2">
        <v>65</v>
      </c>
      <c r="T337" s="25">
        <v>83</v>
      </c>
      <c r="U337" s="22">
        <v>80</v>
      </c>
      <c r="V337" s="22">
        <v>80</v>
      </c>
      <c r="W337" s="2">
        <v>83</v>
      </c>
    </row>
    <row r="338" spans="1:23">
      <c r="A338" t="str">
        <f t="shared" si="5"/>
        <v>SFm1985CZ145</v>
      </c>
      <c r="B338" s="59" t="s">
        <v>27</v>
      </c>
      <c r="C338" s="6">
        <v>1985</v>
      </c>
      <c r="D338" s="6" t="s">
        <v>42</v>
      </c>
      <c r="E338" s="60">
        <v>5</v>
      </c>
      <c r="F338" s="61">
        <v>65</v>
      </c>
      <c r="G338" s="16">
        <v>70</v>
      </c>
      <c r="H338" s="16">
        <v>70</v>
      </c>
      <c r="I338" s="62">
        <v>65</v>
      </c>
      <c r="J338" s="61">
        <v>80</v>
      </c>
      <c r="K338" s="16">
        <v>80</v>
      </c>
      <c r="L338" s="16">
        <v>80</v>
      </c>
      <c r="M338" s="62">
        <v>80</v>
      </c>
      <c r="P338" s="61">
        <v>65</v>
      </c>
      <c r="Q338" s="16">
        <v>70</v>
      </c>
      <c r="R338" s="16">
        <v>70</v>
      </c>
      <c r="S338" s="62">
        <v>65</v>
      </c>
      <c r="T338" s="61">
        <v>80</v>
      </c>
      <c r="U338" s="16">
        <v>80</v>
      </c>
      <c r="V338" s="16">
        <v>80</v>
      </c>
      <c r="W338" s="62">
        <v>80</v>
      </c>
    </row>
    <row r="339" spans="1:23">
      <c r="A339" t="str">
        <f t="shared" si="5"/>
        <v>SFm1996CZ141</v>
      </c>
      <c r="B339" s="56" t="s">
        <v>27</v>
      </c>
      <c r="C339" s="50">
        <v>1996</v>
      </c>
      <c r="D339" s="50" t="s">
        <v>42</v>
      </c>
      <c r="E339" s="57">
        <v>1</v>
      </c>
      <c r="F339" s="25">
        <v>65</v>
      </c>
      <c r="G339" s="22">
        <v>68</v>
      </c>
      <c r="H339" s="22">
        <v>68</v>
      </c>
      <c r="I339" s="2">
        <v>65</v>
      </c>
      <c r="J339" s="25">
        <v>82</v>
      </c>
      <c r="K339" s="22">
        <v>82</v>
      </c>
      <c r="L339" s="22">
        <v>78</v>
      </c>
      <c r="M339" s="2">
        <v>82</v>
      </c>
      <c r="P339" s="25">
        <v>65</v>
      </c>
      <c r="Q339" s="22">
        <v>68</v>
      </c>
      <c r="R339" s="22">
        <v>68</v>
      </c>
      <c r="S339" s="2">
        <v>65</v>
      </c>
      <c r="T339" s="25">
        <v>80</v>
      </c>
      <c r="U339" s="22">
        <v>78</v>
      </c>
      <c r="V339" s="22">
        <v>78</v>
      </c>
      <c r="W339" s="2">
        <v>80</v>
      </c>
    </row>
    <row r="340" spans="1:23">
      <c r="A340" t="str">
        <f t="shared" si="5"/>
        <v>SFm1996CZ142</v>
      </c>
      <c r="B340" s="56" t="s">
        <v>27</v>
      </c>
      <c r="C340" s="50">
        <v>1996</v>
      </c>
      <c r="D340" s="50" t="s">
        <v>42</v>
      </c>
      <c r="E340" s="57">
        <v>2</v>
      </c>
      <c r="F340" s="25">
        <v>65</v>
      </c>
      <c r="G340" s="22">
        <v>70</v>
      </c>
      <c r="H340" s="22">
        <v>70</v>
      </c>
      <c r="I340" s="2">
        <v>65</v>
      </c>
      <c r="J340" s="25">
        <v>83</v>
      </c>
      <c r="K340" s="22">
        <v>80</v>
      </c>
      <c r="L340" s="22">
        <v>80</v>
      </c>
      <c r="M340" s="2">
        <v>83</v>
      </c>
      <c r="P340" s="25">
        <v>65</v>
      </c>
      <c r="Q340" s="22">
        <v>70</v>
      </c>
      <c r="R340" s="22">
        <v>70</v>
      </c>
      <c r="S340" s="2">
        <v>65</v>
      </c>
      <c r="T340" s="25">
        <v>83</v>
      </c>
      <c r="U340" s="22">
        <v>80</v>
      </c>
      <c r="V340" s="22">
        <v>80</v>
      </c>
      <c r="W340" s="2">
        <v>83</v>
      </c>
    </row>
    <row r="341" spans="1:23">
      <c r="A341" t="str">
        <f t="shared" si="5"/>
        <v>SFm1996CZ143</v>
      </c>
      <c r="B341" s="56" t="s">
        <v>27</v>
      </c>
      <c r="C341" s="50">
        <v>1996</v>
      </c>
      <c r="D341" s="50" t="s">
        <v>42</v>
      </c>
      <c r="E341" s="57">
        <v>3</v>
      </c>
      <c r="F341" s="25">
        <v>68</v>
      </c>
      <c r="G341" s="22">
        <v>68</v>
      </c>
      <c r="H341" s="22">
        <v>68</v>
      </c>
      <c r="I341" s="2">
        <v>68</v>
      </c>
      <c r="J341" s="25">
        <v>79</v>
      </c>
      <c r="K341" s="22">
        <v>79</v>
      </c>
      <c r="L341" s="22">
        <v>79</v>
      </c>
      <c r="M341" s="2">
        <v>79</v>
      </c>
      <c r="P341" s="25">
        <v>68</v>
      </c>
      <c r="Q341" s="22">
        <v>68</v>
      </c>
      <c r="R341" s="22">
        <v>68</v>
      </c>
      <c r="S341" s="2">
        <v>68</v>
      </c>
      <c r="T341" s="25">
        <v>79</v>
      </c>
      <c r="U341" s="22">
        <v>79</v>
      </c>
      <c r="V341" s="22">
        <v>79</v>
      </c>
      <c r="W341" s="2">
        <v>79</v>
      </c>
    </row>
    <row r="342" spans="1:23">
      <c r="A342" t="str">
        <f t="shared" si="5"/>
        <v>SFm1996CZ144</v>
      </c>
      <c r="B342" s="56" t="s">
        <v>27</v>
      </c>
      <c r="C342" s="50">
        <v>1996</v>
      </c>
      <c r="D342" s="50" t="s">
        <v>42</v>
      </c>
      <c r="E342" s="57">
        <v>4</v>
      </c>
      <c r="F342" s="25">
        <v>63</v>
      </c>
      <c r="G342" s="22">
        <v>63</v>
      </c>
      <c r="H342" s="22">
        <v>63</v>
      </c>
      <c r="I342" s="2">
        <v>63</v>
      </c>
      <c r="J342" s="25">
        <v>83</v>
      </c>
      <c r="K342" s="22">
        <v>80</v>
      </c>
      <c r="L342" s="22">
        <v>80</v>
      </c>
      <c r="M342" s="2">
        <v>83</v>
      </c>
      <c r="P342" s="25">
        <v>63</v>
      </c>
      <c r="Q342" s="22">
        <v>63</v>
      </c>
      <c r="R342" s="22">
        <v>63</v>
      </c>
      <c r="S342" s="2">
        <v>63</v>
      </c>
      <c r="T342" s="25">
        <v>83</v>
      </c>
      <c r="U342" s="22">
        <v>80</v>
      </c>
      <c r="V342" s="22">
        <v>80</v>
      </c>
      <c r="W342" s="2">
        <v>83</v>
      </c>
    </row>
    <row r="343" spans="1:23">
      <c r="A343" t="str">
        <f t="shared" si="5"/>
        <v>SFm1996CZ145</v>
      </c>
      <c r="B343" s="59" t="s">
        <v>27</v>
      </c>
      <c r="C343" s="6">
        <v>1996</v>
      </c>
      <c r="D343" s="6" t="s">
        <v>42</v>
      </c>
      <c r="E343" s="60">
        <v>5</v>
      </c>
      <c r="F343" s="61">
        <v>65</v>
      </c>
      <c r="G343" s="16">
        <v>65</v>
      </c>
      <c r="H343" s="16">
        <v>65</v>
      </c>
      <c r="I343" s="62">
        <v>65</v>
      </c>
      <c r="J343" s="61">
        <v>80</v>
      </c>
      <c r="K343" s="16">
        <v>82</v>
      </c>
      <c r="L343" s="16">
        <v>82</v>
      </c>
      <c r="M343" s="62">
        <v>80</v>
      </c>
      <c r="P343" s="61">
        <v>65</v>
      </c>
      <c r="Q343" s="16">
        <v>65</v>
      </c>
      <c r="R343" s="16">
        <v>65</v>
      </c>
      <c r="S343" s="62">
        <v>65</v>
      </c>
      <c r="T343" s="61">
        <v>80</v>
      </c>
      <c r="U343" s="16">
        <v>80</v>
      </c>
      <c r="V343" s="16">
        <v>80</v>
      </c>
      <c r="W343" s="62">
        <v>80</v>
      </c>
    </row>
    <row r="344" spans="1:23">
      <c r="A344" t="str">
        <f t="shared" si="5"/>
        <v>SFm2003CZ141</v>
      </c>
      <c r="B344" s="56" t="s">
        <v>27</v>
      </c>
      <c r="C344" s="50">
        <v>2003</v>
      </c>
      <c r="D344" s="50" t="s">
        <v>42</v>
      </c>
      <c r="E344" s="57">
        <v>1</v>
      </c>
      <c r="F344" s="25">
        <v>65</v>
      </c>
      <c r="G344" s="22">
        <v>65</v>
      </c>
      <c r="H344" s="22">
        <v>65</v>
      </c>
      <c r="I344" s="2">
        <v>65</v>
      </c>
      <c r="J344" s="25">
        <v>74</v>
      </c>
      <c r="K344" s="22">
        <v>74</v>
      </c>
      <c r="L344" s="22">
        <v>74</v>
      </c>
      <c r="M344" s="2">
        <v>74</v>
      </c>
      <c r="P344" s="25">
        <v>65</v>
      </c>
      <c r="Q344" s="22">
        <v>65</v>
      </c>
      <c r="R344" s="22">
        <v>65</v>
      </c>
      <c r="S344" s="2">
        <v>65</v>
      </c>
      <c r="T344" s="25">
        <v>74</v>
      </c>
      <c r="U344" s="22">
        <v>74</v>
      </c>
      <c r="V344" s="22">
        <v>74</v>
      </c>
      <c r="W344" s="2">
        <v>74</v>
      </c>
    </row>
    <row r="345" spans="1:23">
      <c r="A345" t="str">
        <f t="shared" si="5"/>
        <v>SFm2003CZ142</v>
      </c>
      <c r="B345" s="56" t="s">
        <v>27</v>
      </c>
      <c r="C345" s="50">
        <v>2003</v>
      </c>
      <c r="D345" s="50" t="s">
        <v>42</v>
      </c>
      <c r="E345" s="57">
        <v>2</v>
      </c>
      <c r="F345" s="25">
        <v>65</v>
      </c>
      <c r="G345" s="22">
        <v>68</v>
      </c>
      <c r="H345" s="22">
        <v>68</v>
      </c>
      <c r="I345" s="2">
        <v>65</v>
      </c>
      <c r="J345" s="25">
        <v>83</v>
      </c>
      <c r="K345" s="22">
        <v>76</v>
      </c>
      <c r="L345" s="22">
        <v>76</v>
      </c>
      <c r="M345" s="2">
        <v>83</v>
      </c>
      <c r="P345" s="25">
        <v>65</v>
      </c>
      <c r="Q345" s="22">
        <v>68</v>
      </c>
      <c r="R345" s="22">
        <v>68</v>
      </c>
      <c r="S345" s="2">
        <v>65</v>
      </c>
      <c r="T345" s="25">
        <v>83</v>
      </c>
      <c r="U345" s="22">
        <v>76</v>
      </c>
      <c r="V345" s="22">
        <v>76</v>
      </c>
      <c r="W345" s="2">
        <v>83</v>
      </c>
    </row>
    <row r="346" spans="1:23">
      <c r="A346" t="str">
        <f t="shared" si="5"/>
        <v>SFm2003CZ143</v>
      </c>
      <c r="B346" s="56" t="s">
        <v>27</v>
      </c>
      <c r="C346" s="50">
        <v>2003</v>
      </c>
      <c r="D346" s="50" t="s">
        <v>42</v>
      </c>
      <c r="E346" s="57">
        <v>3</v>
      </c>
      <c r="F346" s="25">
        <v>68</v>
      </c>
      <c r="G346" s="22">
        <v>65</v>
      </c>
      <c r="H346" s="22">
        <v>65</v>
      </c>
      <c r="I346" s="2">
        <v>68</v>
      </c>
      <c r="J346" s="25">
        <v>78</v>
      </c>
      <c r="K346" s="22">
        <v>78</v>
      </c>
      <c r="L346" s="22">
        <v>78</v>
      </c>
      <c r="M346" s="2">
        <v>78</v>
      </c>
      <c r="P346" s="25">
        <v>68</v>
      </c>
      <c r="Q346" s="22">
        <v>65</v>
      </c>
      <c r="R346" s="22">
        <v>65</v>
      </c>
      <c r="S346" s="2">
        <v>68</v>
      </c>
      <c r="T346" s="25">
        <v>78</v>
      </c>
      <c r="U346" s="22">
        <v>78</v>
      </c>
      <c r="V346" s="22">
        <v>78</v>
      </c>
      <c r="W346" s="2">
        <v>78</v>
      </c>
    </row>
    <row r="347" spans="1:23">
      <c r="A347" t="str">
        <f t="shared" si="5"/>
        <v>SFm2003CZ144</v>
      </c>
      <c r="B347" s="56" t="s">
        <v>27</v>
      </c>
      <c r="C347" s="50">
        <v>2003</v>
      </c>
      <c r="D347" s="50" t="s">
        <v>42</v>
      </c>
      <c r="E347" s="57">
        <v>4</v>
      </c>
      <c r="F347" s="25">
        <v>55</v>
      </c>
      <c r="G347" s="22">
        <v>55</v>
      </c>
      <c r="H347" s="22">
        <v>55</v>
      </c>
      <c r="I347" s="2">
        <v>55</v>
      </c>
      <c r="J347" s="25">
        <v>83</v>
      </c>
      <c r="K347" s="22">
        <v>80</v>
      </c>
      <c r="L347" s="22">
        <v>80</v>
      </c>
      <c r="M347" s="2">
        <v>83</v>
      </c>
      <c r="P347" s="25">
        <v>55</v>
      </c>
      <c r="Q347" s="22">
        <v>55</v>
      </c>
      <c r="R347" s="22">
        <v>55</v>
      </c>
      <c r="S347" s="2">
        <v>55</v>
      </c>
      <c r="T347" s="25">
        <v>83</v>
      </c>
      <c r="U347" s="22">
        <v>80</v>
      </c>
      <c r="V347" s="22">
        <v>80</v>
      </c>
      <c r="W347" s="2">
        <v>83</v>
      </c>
    </row>
    <row r="348" spans="1:23">
      <c r="A348" t="str">
        <f t="shared" si="5"/>
        <v>SFm2003CZ145</v>
      </c>
      <c r="B348" s="59" t="s">
        <v>27</v>
      </c>
      <c r="C348" s="6">
        <v>2003</v>
      </c>
      <c r="D348" s="6" t="s">
        <v>42</v>
      </c>
      <c r="E348" s="60">
        <v>5</v>
      </c>
      <c r="F348" s="61">
        <v>65</v>
      </c>
      <c r="G348" s="16">
        <v>70</v>
      </c>
      <c r="H348" s="16">
        <v>70</v>
      </c>
      <c r="I348" s="62">
        <v>65</v>
      </c>
      <c r="J348" s="61">
        <v>80</v>
      </c>
      <c r="K348" s="16">
        <v>80</v>
      </c>
      <c r="L348" s="16">
        <v>80</v>
      </c>
      <c r="M348" s="62">
        <v>80</v>
      </c>
      <c r="P348" s="61">
        <v>65</v>
      </c>
      <c r="Q348" s="16">
        <v>70</v>
      </c>
      <c r="R348" s="16">
        <v>70</v>
      </c>
      <c r="S348" s="62">
        <v>65</v>
      </c>
      <c r="T348" s="61">
        <v>80</v>
      </c>
      <c r="U348" s="16">
        <v>80</v>
      </c>
      <c r="V348" s="16">
        <v>80</v>
      </c>
      <c r="W348" s="62">
        <v>80</v>
      </c>
    </row>
    <row r="349" spans="1:23">
      <c r="A349" t="str">
        <f t="shared" si="5"/>
        <v>SFm2007CZ141</v>
      </c>
      <c r="B349" s="56" t="s">
        <v>27</v>
      </c>
      <c r="C349" s="50">
        <v>2007</v>
      </c>
      <c r="D349" s="50" t="s">
        <v>42</v>
      </c>
      <c r="E349" s="57">
        <v>1</v>
      </c>
      <c r="F349" s="25">
        <v>65</v>
      </c>
      <c r="G349" s="22">
        <v>65</v>
      </c>
      <c r="H349" s="22">
        <v>65</v>
      </c>
      <c r="I349" s="2">
        <v>65</v>
      </c>
      <c r="J349" s="25">
        <v>74</v>
      </c>
      <c r="K349" s="22">
        <v>74</v>
      </c>
      <c r="L349" s="22">
        <v>74</v>
      </c>
      <c r="M349" s="2">
        <v>74</v>
      </c>
      <c r="P349" s="25">
        <v>65</v>
      </c>
      <c r="Q349" s="22">
        <v>65</v>
      </c>
      <c r="R349" s="22">
        <v>65</v>
      </c>
      <c r="S349" s="2">
        <v>65</v>
      </c>
      <c r="T349" s="25">
        <v>74</v>
      </c>
      <c r="U349" s="22">
        <v>74</v>
      </c>
      <c r="V349" s="22">
        <v>74</v>
      </c>
      <c r="W349" s="2">
        <v>74</v>
      </c>
    </row>
    <row r="350" spans="1:23">
      <c r="A350" t="str">
        <f t="shared" si="5"/>
        <v>SFm2007CZ142</v>
      </c>
      <c r="B350" s="56" t="s">
        <v>27</v>
      </c>
      <c r="C350" s="50">
        <v>2007</v>
      </c>
      <c r="D350" s="50" t="s">
        <v>42</v>
      </c>
      <c r="E350" s="57">
        <v>2</v>
      </c>
      <c r="F350" s="25">
        <v>65</v>
      </c>
      <c r="G350" s="22">
        <v>68</v>
      </c>
      <c r="H350" s="22">
        <v>68</v>
      </c>
      <c r="I350" s="2">
        <v>65</v>
      </c>
      <c r="J350" s="25">
        <v>80</v>
      </c>
      <c r="K350" s="22">
        <v>76</v>
      </c>
      <c r="L350" s="22">
        <v>74</v>
      </c>
      <c r="M350" s="2">
        <v>74</v>
      </c>
      <c r="P350" s="25">
        <v>65</v>
      </c>
      <c r="Q350" s="22">
        <v>68</v>
      </c>
      <c r="R350" s="22">
        <v>68</v>
      </c>
      <c r="S350" s="2">
        <v>65</v>
      </c>
      <c r="T350" s="25">
        <v>83</v>
      </c>
      <c r="U350" s="22">
        <v>76</v>
      </c>
      <c r="V350" s="22">
        <v>76</v>
      </c>
      <c r="W350" s="2">
        <v>83</v>
      </c>
    </row>
    <row r="351" spans="1:23">
      <c r="A351" t="str">
        <f t="shared" si="5"/>
        <v>SFm2007CZ143</v>
      </c>
      <c r="B351" s="56" t="s">
        <v>27</v>
      </c>
      <c r="C351" s="50">
        <v>2007</v>
      </c>
      <c r="D351" s="50" t="s">
        <v>42</v>
      </c>
      <c r="E351" s="57">
        <v>3</v>
      </c>
      <c r="F351" s="25">
        <v>68</v>
      </c>
      <c r="G351" s="22">
        <v>65</v>
      </c>
      <c r="H351" s="22">
        <v>65</v>
      </c>
      <c r="I351" s="2">
        <v>65</v>
      </c>
      <c r="J351" s="25">
        <v>78</v>
      </c>
      <c r="K351" s="22">
        <v>74</v>
      </c>
      <c r="L351" s="22">
        <v>74</v>
      </c>
      <c r="M351" s="2">
        <v>78</v>
      </c>
      <c r="P351" s="25">
        <v>68</v>
      </c>
      <c r="Q351" s="22">
        <v>65</v>
      </c>
      <c r="R351" s="22">
        <v>65</v>
      </c>
      <c r="S351" s="2">
        <v>65</v>
      </c>
      <c r="T351" s="25">
        <v>78</v>
      </c>
      <c r="U351" s="22">
        <v>74</v>
      </c>
      <c r="V351" s="22">
        <v>74</v>
      </c>
      <c r="W351" s="2">
        <v>78</v>
      </c>
    </row>
    <row r="352" spans="1:23">
      <c r="A352" t="str">
        <f t="shared" si="5"/>
        <v>SFm2007CZ144</v>
      </c>
      <c r="B352" s="56" t="s">
        <v>27</v>
      </c>
      <c r="C352" s="50">
        <v>2007</v>
      </c>
      <c r="D352" s="50" t="s">
        <v>42</v>
      </c>
      <c r="E352" s="57">
        <v>4</v>
      </c>
      <c r="F352" s="25">
        <v>65</v>
      </c>
      <c r="G352" s="22">
        <v>62</v>
      </c>
      <c r="H352" s="22">
        <v>62</v>
      </c>
      <c r="I352" s="2">
        <v>65</v>
      </c>
      <c r="J352" s="25">
        <v>80</v>
      </c>
      <c r="K352" s="22">
        <v>75</v>
      </c>
      <c r="L352" s="22">
        <v>74</v>
      </c>
      <c r="M352" s="2">
        <v>80</v>
      </c>
      <c r="P352" s="25">
        <v>60</v>
      </c>
      <c r="Q352" s="22">
        <v>60</v>
      </c>
      <c r="R352" s="22">
        <v>60</v>
      </c>
      <c r="S352" s="2">
        <v>60</v>
      </c>
      <c r="T352" s="25">
        <v>83</v>
      </c>
      <c r="U352" s="22">
        <v>75</v>
      </c>
      <c r="V352" s="22">
        <v>75</v>
      </c>
      <c r="W352" s="2">
        <v>83</v>
      </c>
    </row>
    <row r="353" spans="1:23">
      <c r="A353" t="str">
        <f t="shared" si="5"/>
        <v>SFm2007CZ145</v>
      </c>
      <c r="B353" s="59" t="s">
        <v>27</v>
      </c>
      <c r="C353" s="6">
        <v>2007</v>
      </c>
      <c r="D353" s="6" t="s">
        <v>42</v>
      </c>
      <c r="E353" s="60">
        <v>5</v>
      </c>
      <c r="F353" s="61">
        <v>65</v>
      </c>
      <c r="G353" s="16">
        <v>70</v>
      </c>
      <c r="H353" s="16">
        <v>70</v>
      </c>
      <c r="I353" s="62">
        <v>65</v>
      </c>
      <c r="J353" s="61">
        <v>76</v>
      </c>
      <c r="K353" s="16">
        <v>74</v>
      </c>
      <c r="L353" s="16">
        <v>74</v>
      </c>
      <c r="M353" s="62">
        <v>76</v>
      </c>
      <c r="P353" s="61">
        <v>65</v>
      </c>
      <c r="Q353" s="16">
        <v>70</v>
      </c>
      <c r="R353" s="16">
        <v>70</v>
      </c>
      <c r="S353" s="62">
        <v>65</v>
      </c>
      <c r="T353" s="61">
        <v>76</v>
      </c>
      <c r="U353" s="16">
        <v>76</v>
      </c>
      <c r="V353" s="16">
        <v>76</v>
      </c>
      <c r="W353" s="62">
        <v>76</v>
      </c>
    </row>
    <row r="354" spans="1:23">
      <c r="A354" t="str">
        <f t="shared" si="5"/>
        <v>SFm1975CZ151</v>
      </c>
      <c r="B354" s="56" t="s">
        <v>27</v>
      </c>
      <c r="C354" s="50">
        <v>1975</v>
      </c>
      <c r="D354" s="50" t="s">
        <v>43</v>
      </c>
      <c r="E354" s="57">
        <v>1</v>
      </c>
      <c r="F354" s="25">
        <v>70</v>
      </c>
      <c r="G354" s="22">
        <v>70</v>
      </c>
      <c r="H354" s="22">
        <v>70</v>
      </c>
      <c r="I354" s="2">
        <v>70</v>
      </c>
      <c r="J354" s="25">
        <v>88</v>
      </c>
      <c r="K354" s="22">
        <v>90</v>
      </c>
      <c r="L354" s="22">
        <v>87</v>
      </c>
      <c r="M354" s="2">
        <v>85</v>
      </c>
      <c r="P354" s="25">
        <v>70</v>
      </c>
      <c r="Q354" s="22">
        <v>70</v>
      </c>
      <c r="R354" s="22">
        <v>70</v>
      </c>
      <c r="S354" s="2">
        <v>70</v>
      </c>
      <c r="T354" s="25">
        <v>83</v>
      </c>
      <c r="U354" s="22">
        <v>85</v>
      </c>
      <c r="V354" s="22">
        <v>85</v>
      </c>
      <c r="W354" s="2">
        <v>83</v>
      </c>
    </row>
    <row r="355" spans="1:23">
      <c r="A355" t="str">
        <f t="shared" si="5"/>
        <v>SFm1975CZ152</v>
      </c>
      <c r="B355" s="56" t="s">
        <v>27</v>
      </c>
      <c r="C355" s="50">
        <v>1975</v>
      </c>
      <c r="D355" s="50" t="s">
        <v>43</v>
      </c>
      <c r="E355" s="57">
        <v>2</v>
      </c>
      <c r="F355" s="25">
        <v>70</v>
      </c>
      <c r="G355" s="22">
        <v>65</v>
      </c>
      <c r="H355" s="22">
        <v>65</v>
      </c>
      <c r="I355" s="2">
        <v>70</v>
      </c>
      <c r="J355" s="25">
        <v>80</v>
      </c>
      <c r="K355" s="22">
        <v>85</v>
      </c>
      <c r="L355" s="22">
        <v>85</v>
      </c>
      <c r="M355" s="2">
        <v>80</v>
      </c>
      <c r="P355" s="25">
        <v>70</v>
      </c>
      <c r="Q355" s="22">
        <v>65</v>
      </c>
      <c r="R355" s="22">
        <v>65</v>
      </c>
      <c r="S355" s="2">
        <v>70</v>
      </c>
      <c r="T355" s="25">
        <v>80</v>
      </c>
      <c r="U355" s="22">
        <v>85</v>
      </c>
      <c r="V355" s="22">
        <v>85</v>
      </c>
      <c r="W355" s="2">
        <v>80</v>
      </c>
    </row>
    <row r="356" spans="1:23">
      <c r="A356" t="str">
        <f t="shared" si="5"/>
        <v>SFm1975CZ153</v>
      </c>
      <c r="B356" s="56" t="s">
        <v>27</v>
      </c>
      <c r="C356" s="50">
        <v>1975</v>
      </c>
      <c r="D356" s="50" t="s">
        <v>43</v>
      </c>
      <c r="E356" s="57">
        <v>3</v>
      </c>
      <c r="F356" s="25">
        <v>68</v>
      </c>
      <c r="G356" s="22">
        <v>68</v>
      </c>
      <c r="H356" s="22">
        <v>68</v>
      </c>
      <c r="I356" s="2">
        <v>68</v>
      </c>
      <c r="J356" s="25">
        <v>83</v>
      </c>
      <c r="K356" s="22">
        <v>83</v>
      </c>
      <c r="L356" s="22">
        <v>83</v>
      </c>
      <c r="M356" s="2">
        <v>83</v>
      </c>
      <c r="P356" s="25">
        <v>68</v>
      </c>
      <c r="Q356" s="22">
        <v>68</v>
      </c>
      <c r="R356" s="22">
        <v>68</v>
      </c>
      <c r="S356" s="2">
        <v>68</v>
      </c>
      <c r="T356" s="25">
        <v>83</v>
      </c>
      <c r="U356" s="22">
        <v>83</v>
      </c>
      <c r="V356" s="22">
        <v>83</v>
      </c>
      <c r="W356" s="2">
        <v>83</v>
      </c>
    </row>
    <row r="357" spans="1:23">
      <c r="A357" t="str">
        <f t="shared" si="5"/>
        <v>SFm1975CZ154</v>
      </c>
      <c r="B357" s="56" t="s">
        <v>27</v>
      </c>
      <c r="C357" s="50">
        <v>1975</v>
      </c>
      <c r="D357" s="50" t="s">
        <v>43</v>
      </c>
      <c r="E357" s="57">
        <v>4</v>
      </c>
      <c r="F357" s="25">
        <v>72</v>
      </c>
      <c r="G357" s="22">
        <v>70</v>
      </c>
      <c r="H357" s="22">
        <v>70</v>
      </c>
      <c r="I357" s="2">
        <v>70</v>
      </c>
      <c r="J357" s="25">
        <v>90</v>
      </c>
      <c r="K357" s="22">
        <v>88</v>
      </c>
      <c r="L357" s="22">
        <v>88</v>
      </c>
      <c r="M357" s="2">
        <v>90</v>
      </c>
      <c r="P357" s="25">
        <v>72</v>
      </c>
      <c r="Q357" s="22">
        <v>72</v>
      </c>
      <c r="R357" s="22">
        <v>72</v>
      </c>
      <c r="S357" s="2">
        <v>72</v>
      </c>
      <c r="T357" s="25">
        <v>90</v>
      </c>
      <c r="U357" s="22">
        <v>88</v>
      </c>
      <c r="V357" s="22">
        <v>88</v>
      </c>
      <c r="W357" s="2">
        <v>90</v>
      </c>
    </row>
    <row r="358" spans="1:23">
      <c r="A358" t="str">
        <f t="shared" si="5"/>
        <v>SFm1975CZ155</v>
      </c>
      <c r="B358" s="59" t="s">
        <v>27</v>
      </c>
      <c r="C358" s="6">
        <v>1975</v>
      </c>
      <c r="D358" s="6" t="s">
        <v>43</v>
      </c>
      <c r="E358" s="60">
        <v>5</v>
      </c>
      <c r="F358" s="61">
        <v>71</v>
      </c>
      <c r="G358" s="16">
        <v>71</v>
      </c>
      <c r="H358" s="16">
        <v>71</v>
      </c>
      <c r="I358" s="62">
        <v>71</v>
      </c>
      <c r="J358" s="61">
        <v>90</v>
      </c>
      <c r="K358" s="16">
        <v>90</v>
      </c>
      <c r="L358" s="16">
        <v>90</v>
      </c>
      <c r="M358" s="62">
        <v>90</v>
      </c>
      <c r="P358" s="61">
        <v>71</v>
      </c>
      <c r="Q358" s="16">
        <v>71</v>
      </c>
      <c r="R358" s="16">
        <v>71</v>
      </c>
      <c r="S358" s="62">
        <v>71</v>
      </c>
      <c r="T358" s="61">
        <v>90</v>
      </c>
      <c r="U358" s="16">
        <v>90</v>
      </c>
      <c r="V358" s="16">
        <v>90</v>
      </c>
      <c r="W358" s="62">
        <v>90</v>
      </c>
    </row>
    <row r="359" spans="1:23">
      <c r="A359" t="str">
        <f t="shared" si="5"/>
        <v>SFm1985CZ151</v>
      </c>
      <c r="B359" s="56" t="s">
        <v>27</v>
      </c>
      <c r="C359" s="50">
        <v>1985</v>
      </c>
      <c r="D359" s="50" t="s">
        <v>43</v>
      </c>
      <c r="E359" s="57">
        <v>1</v>
      </c>
      <c r="F359" s="25">
        <v>72</v>
      </c>
      <c r="G359" s="22">
        <v>72</v>
      </c>
      <c r="H359" s="22">
        <v>72</v>
      </c>
      <c r="I359" s="2">
        <v>72</v>
      </c>
      <c r="J359" s="25">
        <v>83</v>
      </c>
      <c r="K359" s="22">
        <v>88</v>
      </c>
      <c r="L359" s="22">
        <v>88</v>
      </c>
      <c r="M359" s="2">
        <v>83</v>
      </c>
      <c r="P359" s="25">
        <v>72</v>
      </c>
      <c r="Q359" s="22">
        <v>72</v>
      </c>
      <c r="R359" s="22">
        <v>72</v>
      </c>
      <c r="S359" s="2">
        <v>72</v>
      </c>
      <c r="T359" s="25">
        <v>83</v>
      </c>
      <c r="U359" s="22">
        <v>88</v>
      </c>
      <c r="V359" s="22">
        <v>88</v>
      </c>
      <c r="W359" s="2">
        <v>83</v>
      </c>
    </row>
    <row r="360" spans="1:23">
      <c r="A360" t="str">
        <f t="shared" si="5"/>
        <v>SFm1985CZ152</v>
      </c>
      <c r="B360" s="56" t="s">
        <v>27</v>
      </c>
      <c r="C360" s="50">
        <v>1985</v>
      </c>
      <c r="D360" s="50" t="s">
        <v>43</v>
      </c>
      <c r="E360" s="57">
        <v>2</v>
      </c>
      <c r="F360" s="25">
        <v>74</v>
      </c>
      <c r="G360" s="22">
        <v>72</v>
      </c>
      <c r="H360" s="22">
        <v>72</v>
      </c>
      <c r="I360" s="2">
        <v>74</v>
      </c>
      <c r="J360" s="25">
        <v>85</v>
      </c>
      <c r="K360" s="22">
        <v>88</v>
      </c>
      <c r="L360" s="22">
        <v>88</v>
      </c>
      <c r="M360" s="2">
        <v>85</v>
      </c>
      <c r="P360" s="25">
        <v>72</v>
      </c>
      <c r="Q360" s="22">
        <v>70</v>
      </c>
      <c r="R360" s="22">
        <v>70</v>
      </c>
      <c r="S360" s="2">
        <v>72</v>
      </c>
      <c r="T360" s="25">
        <v>85</v>
      </c>
      <c r="U360" s="22">
        <v>85</v>
      </c>
      <c r="V360" s="22">
        <v>85</v>
      </c>
      <c r="W360" s="2">
        <v>85</v>
      </c>
    </row>
    <row r="361" spans="1:23">
      <c r="A361" t="str">
        <f t="shared" si="5"/>
        <v>SFm1985CZ153</v>
      </c>
      <c r="B361" s="56" t="s">
        <v>27</v>
      </c>
      <c r="C361" s="50">
        <v>1985</v>
      </c>
      <c r="D361" s="50" t="s">
        <v>43</v>
      </c>
      <c r="E361" s="57">
        <v>3</v>
      </c>
      <c r="F361" s="25">
        <v>73</v>
      </c>
      <c r="G361" s="22">
        <v>72</v>
      </c>
      <c r="H361" s="22">
        <v>72</v>
      </c>
      <c r="I361" s="2">
        <v>73</v>
      </c>
      <c r="J361" s="25">
        <v>88</v>
      </c>
      <c r="K361" s="22">
        <v>88</v>
      </c>
      <c r="L361" s="22">
        <v>88</v>
      </c>
      <c r="M361" s="2">
        <v>88</v>
      </c>
      <c r="P361" s="25">
        <v>73</v>
      </c>
      <c r="Q361" s="22">
        <v>72</v>
      </c>
      <c r="R361" s="22">
        <v>72</v>
      </c>
      <c r="S361" s="2">
        <v>73</v>
      </c>
      <c r="T361" s="25">
        <v>88</v>
      </c>
      <c r="U361" s="22">
        <v>88</v>
      </c>
      <c r="V361" s="22">
        <v>88</v>
      </c>
      <c r="W361" s="2">
        <v>88</v>
      </c>
    </row>
    <row r="362" spans="1:23">
      <c r="A362" t="str">
        <f t="shared" si="5"/>
        <v>SFm1985CZ154</v>
      </c>
      <c r="B362" s="56" t="s">
        <v>27</v>
      </c>
      <c r="C362" s="50">
        <v>1985</v>
      </c>
      <c r="D362" s="50" t="s">
        <v>43</v>
      </c>
      <c r="E362" s="57">
        <v>4</v>
      </c>
      <c r="F362" s="25">
        <v>74</v>
      </c>
      <c r="G362" s="22">
        <v>73</v>
      </c>
      <c r="H362" s="22">
        <v>83</v>
      </c>
      <c r="I362" s="2">
        <v>74</v>
      </c>
      <c r="J362" s="25">
        <v>88</v>
      </c>
      <c r="K362" s="22">
        <v>90</v>
      </c>
      <c r="L362" s="22">
        <v>90</v>
      </c>
      <c r="M362" s="2">
        <v>88</v>
      </c>
      <c r="P362" s="25">
        <v>74</v>
      </c>
      <c r="Q362" s="22">
        <v>73</v>
      </c>
      <c r="R362" s="22">
        <v>83</v>
      </c>
      <c r="S362" s="2">
        <v>74</v>
      </c>
      <c r="T362" s="25">
        <v>88</v>
      </c>
      <c r="U362" s="22">
        <v>90</v>
      </c>
      <c r="V362" s="22">
        <v>90</v>
      </c>
      <c r="W362" s="2">
        <v>88</v>
      </c>
    </row>
    <row r="363" spans="1:23">
      <c r="A363" t="str">
        <f t="shared" si="5"/>
        <v>SFm1985CZ155</v>
      </c>
      <c r="B363" s="59" t="s">
        <v>27</v>
      </c>
      <c r="C363" s="6">
        <v>1985</v>
      </c>
      <c r="D363" s="6" t="s">
        <v>43</v>
      </c>
      <c r="E363" s="60">
        <v>5</v>
      </c>
      <c r="F363" s="61">
        <v>74</v>
      </c>
      <c r="G363" s="16">
        <v>74</v>
      </c>
      <c r="H363" s="16">
        <v>74</v>
      </c>
      <c r="I363" s="62">
        <v>74</v>
      </c>
      <c r="J363" s="61">
        <v>90</v>
      </c>
      <c r="K363" s="16">
        <v>90</v>
      </c>
      <c r="L363" s="16">
        <v>90</v>
      </c>
      <c r="M363" s="62">
        <v>90</v>
      </c>
      <c r="P363" s="61">
        <v>74</v>
      </c>
      <c r="Q363" s="16">
        <v>74</v>
      </c>
      <c r="R363" s="16">
        <v>74</v>
      </c>
      <c r="S363" s="62">
        <v>74</v>
      </c>
      <c r="T363" s="61">
        <v>90</v>
      </c>
      <c r="U363" s="16">
        <v>90</v>
      </c>
      <c r="V363" s="16">
        <v>90</v>
      </c>
      <c r="W363" s="62">
        <v>90</v>
      </c>
    </row>
    <row r="364" spans="1:23">
      <c r="A364" t="str">
        <f t="shared" si="5"/>
        <v>SFm1996CZ151</v>
      </c>
      <c r="B364" s="56" t="s">
        <v>27</v>
      </c>
      <c r="C364" s="50">
        <v>1996</v>
      </c>
      <c r="D364" s="50" t="s">
        <v>43</v>
      </c>
      <c r="E364" s="57">
        <v>1</v>
      </c>
      <c r="F364" s="25">
        <v>72</v>
      </c>
      <c r="G364" s="22">
        <v>74</v>
      </c>
      <c r="H364" s="22">
        <v>74</v>
      </c>
      <c r="I364" s="2">
        <v>72</v>
      </c>
      <c r="J364" s="25">
        <v>87</v>
      </c>
      <c r="K364" s="22">
        <v>87</v>
      </c>
      <c r="L364" s="22">
        <v>87</v>
      </c>
      <c r="M364" s="2">
        <v>87</v>
      </c>
      <c r="P364" s="25">
        <v>72</v>
      </c>
      <c r="Q364" s="22">
        <v>74</v>
      </c>
      <c r="R364" s="22">
        <v>74</v>
      </c>
      <c r="S364" s="2">
        <v>72</v>
      </c>
      <c r="T364" s="25">
        <v>83</v>
      </c>
      <c r="U364" s="22">
        <v>85</v>
      </c>
      <c r="V364" s="22">
        <v>85</v>
      </c>
      <c r="W364" s="2">
        <v>83</v>
      </c>
    </row>
    <row r="365" spans="1:23">
      <c r="A365" t="str">
        <f t="shared" si="5"/>
        <v>SFm1996CZ152</v>
      </c>
      <c r="B365" s="56" t="s">
        <v>27</v>
      </c>
      <c r="C365" s="50">
        <v>1996</v>
      </c>
      <c r="D365" s="50" t="s">
        <v>43</v>
      </c>
      <c r="E365" s="57">
        <v>2</v>
      </c>
      <c r="F365" s="25">
        <v>74</v>
      </c>
      <c r="G365" s="22">
        <v>74</v>
      </c>
      <c r="H365" s="22">
        <v>74</v>
      </c>
      <c r="I365" s="2">
        <v>74</v>
      </c>
      <c r="J365" s="25">
        <v>86</v>
      </c>
      <c r="K365" s="22">
        <v>86</v>
      </c>
      <c r="L365" s="22">
        <v>86</v>
      </c>
      <c r="M365" s="2">
        <v>86</v>
      </c>
      <c r="P365" s="25">
        <v>74</v>
      </c>
      <c r="Q365" s="22">
        <v>74</v>
      </c>
      <c r="R365" s="22">
        <v>74</v>
      </c>
      <c r="S365" s="2">
        <v>74</v>
      </c>
      <c r="T365" s="25">
        <v>86</v>
      </c>
      <c r="U365" s="22">
        <v>86</v>
      </c>
      <c r="V365" s="22">
        <v>86</v>
      </c>
      <c r="W365" s="2">
        <v>86</v>
      </c>
    </row>
    <row r="366" spans="1:23">
      <c r="A366" t="str">
        <f t="shared" si="5"/>
        <v>SFm1996CZ153</v>
      </c>
      <c r="B366" s="56" t="s">
        <v>27</v>
      </c>
      <c r="C366" s="50">
        <v>1996</v>
      </c>
      <c r="D366" s="50" t="s">
        <v>43</v>
      </c>
      <c r="E366" s="57">
        <v>3</v>
      </c>
      <c r="F366" s="25">
        <v>72</v>
      </c>
      <c r="G366" s="22">
        <v>74</v>
      </c>
      <c r="H366" s="22">
        <v>74</v>
      </c>
      <c r="I366" s="2">
        <v>74</v>
      </c>
      <c r="J366" s="25">
        <v>83</v>
      </c>
      <c r="K366" s="22">
        <v>86</v>
      </c>
      <c r="L366" s="22">
        <v>86</v>
      </c>
      <c r="M366" s="2">
        <v>83</v>
      </c>
      <c r="P366" s="25">
        <v>72</v>
      </c>
      <c r="Q366" s="22">
        <v>72</v>
      </c>
      <c r="R366" s="22">
        <v>72</v>
      </c>
      <c r="S366" s="2">
        <v>72</v>
      </c>
      <c r="T366" s="25">
        <v>83</v>
      </c>
      <c r="U366" s="22">
        <v>86</v>
      </c>
      <c r="V366" s="22">
        <v>86</v>
      </c>
      <c r="W366" s="2">
        <v>83</v>
      </c>
    </row>
    <row r="367" spans="1:23">
      <c r="A367" t="str">
        <f t="shared" si="5"/>
        <v>SFm1996CZ154</v>
      </c>
      <c r="B367" s="56" t="s">
        <v>27</v>
      </c>
      <c r="C367" s="50">
        <v>1996</v>
      </c>
      <c r="D367" s="50" t="s">
        <v>43</v>
      </c>
      <c r="E367" s="57">
        <v>4</v>
      </c>
      <c r="F367" s="25">
        <v>73</v>
      </c>
      <c r="G367" s="22">
        <v>74</v>
      </c>
      <c r="H367" s="22">
        <v>74</v>
      </c>
      <c r="I367" s="2">
        <v>73</v>
      </c>
      <c r="J367" s="25">
        <v>85</v>
      </c>
      <c r="K367" s="22">
        <v>85</v>
      </c>
      <c r="L367" s="22">
        <v>85</v>
      </c>
      <c r="M367" s="2">
        <v>85</v>
      </c>
      <c r="P367" s="25">
        <v>73</v>
      </c>
      <c r="Q367" s="22">
        <v>74</v>
      </c>
      <c r="R367" s="22">
        <v>74</v>
      </c>
      <c r="S367" s="2">
        <v>73</v>
      </c>
      <c r="T367" s="25">
        <v>85</v>
      </c>
      <c r="U367" s="22">
        <v>85</v>
      </c>
      <c r="V367" s="22">
        <v>85</v>
      </c>
      <c r="W367" s="2">
        <v>85</v>
      </c>
    </row>
    <row r="368" spans="1:23">
      <c r="A368" t="str">
        <f t="shared" si="5"/>
        <v>SFm1996CZ155</v>
      </c>
      <c r="B368" s="59" t="s">
        <v>27</v>
      </c>
      <c r="C368" s="6">
        <v>1996</v>
      </c>
      <c r="D368" s="6" t="s">
        <v>43</v>
      </c>
      <c r="E368" s="60">
        <v>5</v>
      </c>
      <c r="F368" s="61">
        <v>74</v>
      </c>
      <c r="G368" s="16">
        <v>73</v>
      </c>
      <c r="H368" s="16">
        <v>73</v>
      </c>
      <c r="I368" s="62">
        <v>74</v>
      </c>
      <c r="J368" s="61">
        <v>90</v>
      </c>
      <c r="K368" s="16">
        <v>90</v>
      </c>
      <c r="L368" s="16">
        <v>90</v>
      </c>
      <c r="M368" s="62">
        <v>90</v>
      </c>
      <c r="P368" s="61">
        <v>73</v>
      </c>
      <c r="Q368" s="16">
        <v>73</v>
      </c>
      <c r="R368" s="16">
        <v>73</v>
      </c>
      <c r="S368" s="62">
        <v>73</v>
      </c>
      <c r="T368" s="61">
        <v>90</v>
      </c>
      <c r="U368" s="16">
        <v>90</v>
      </c>
      <c r="V368" s="16">
        <v>90</v>
      </c>
      <c r="W368" s="62">
        <v>90</v>
      </c>
    </row>
    <row r="369" spans="1:23">
      <c r="A369" t="str">
        <f t="shared" si="5"/>
        <v>SFm2003CZ151</v>
      </c>
      <c r="B369" s="56" t="s">
        <v>27</v>
      </c>
      <c r="C369" s="50">
        <v>2003</v>
      </c>
      <c r="D369" s="50" t="s">
        <v>43</v>
      </c>
      <c r="E369" s="57">
        <v>1</v>
      </c>
      <c r="F369" s="25">
        <v>72</v>
      </c>
      <c r="G369" s="22">
        <v>72</v>
      </c>
      <c r="H369" s="22">
        <v>72</v>
      </c>
      <c r="I369" s="2">
        <v>72</v>
      </c>
      <c r="J369" s="25">
        <v>83</v>
      </c>
      <c r="K369" s="22">
        <v>87</v>
      </c>
      <c r="L369" s="22">
        <v>87</v>
      </c>
      <c r="M369" s="2">
        <v>83</v>
      </c>
      <c r="P369" s="25">
        <v>72</v>
      </c>
      <c r="Q369" s="22">
        <v>72</v>
      </c>
      <c r="R369" s="22">
        <v>72</v>
      </c>
      <c r="S369" s="2">
        <v>72</v>
      </c>
      <c r="T369" s="25">
        <v>83</v>
      </c>
      <c r="U369" s="22">
        <v>85</v>
      </c>
      <c r="V369" s="22">
        <v>85</v>
      </c>
      <c r="W369" s="2">
        <v>83</v>
      </c>
    </row>
    <row r="370" spans="1:23">
      <c r="A370" t="str">
        <f t="shared" si="5"/>
        <v>SFm2003CZ152</v>
      </c>
      <c r="B370" s="56" t="s">
        <v>27</v>
      </c>
      <c r="C370" s="50">
        <v>2003</v>
      </c>
      <c r="D370" s="50" t="s">
        <v>43</v>
      </c>
      <c r="E370" s="57">
        <v>2</v>
      </c>
      <c r="F370" s="25">
        <v>73</v>
      </c>
      <c r="G370" s="22">
        <v>74</v>
      </c>
      <c r="H370" s="22">
        <v>74</v>
      </c>
      <c r="I370" s="2">
        <v>73</v>
      </c>
      <c r="J370" s="25">
        <v>87</v>
      </c>
      <c r="K370" s="22">
        <v>87</v>
      </c>
      <c r="L370" s="22">
        <v>87</v>
      </c>
      <c r="M370" s="2">
        <v>87</v>
      </c>
      <c r="P370" s="25">
        <v>73</v>
      </c>
      <c r="Q370" s="22">
        <v>74</v>
      </c>
      <c r="R370" s="22">
        <v>74</v>
      </c>
      <c r="S370" s="2">
        <v>73</v>
      </c>
      <c r="T370" s="25">
        <v>87</v>
      </c>
      <c r="U370" s="22">
        <v>87</v>
      </c>
      <c r="V370" s="22">
        <v>87</v>
      </c>
      <c r="W370" s="2">
        <v>87</v>
      </c>
    </row>
    <row r="371" spans="1:23">
      <c r="A371" t="str">
        <f t="shared" si="5"/>
        <v>SFm2003CZ153</v>
      </c>
      <c r="B371" s="56" t="s">
        <v>27</v>
      </c>
      <c r="C371" s="50">
        <v>2003</v>
      </c>
      <c r="D371" s="50" t="s">
        <v>43</v>
      </c>
      <c r="E371" s="57">
        <v>3</v>
      </c>
      <c r="F371" s="25">
        <v>72</v>
      </c>
      <c r="G371" s="22">
        <v>72</v>
      </c>
      <c r="H371" s="22">
        <v>72</v>
      </c>
      <c r="I371" s="2">
        <v>72</v>
      </c>
      <c r="J371" s="25">
        <v>80</v>
      </c>
      <c r="K371" s="22">
        <v>85</v>
      </c>
      <c r="L371" s="22">
        <v>85</v>
      </c>
      <c r="M371" s="2">
        <v>83</v>
      </c>
      <c r="P371" s="25">
        <v>72</v>
      </c>
      <c r="Q371" s="22">
        <v>72</v>
      </c>
      <c r="R371" s="22">
        <v>72</v>
      </c>
      <c r="S371" s="2">
        <v>72</v>
      </c>
      <c r="T371" s="25">
        <v>80</v>
      </c>
      <c r="U371" s="22">
        <v>85</v>
      </c>
      <c r="V371" s="22">
        <v>85</v>
      </c>
      <c r="W371" s="2">
        <v>83</v>
      </c>
    </row>
    <row r="372" spans="1:23">
      <c r="A372" t="str">
        <f t="shared" si="5"/>
        <v>SFm2003CZ154</v>
      </c>
      <c r="B372" s="56" t="s">
        <v>27</v>
      </c>
      <c r="C372" s="50">
        <v>2003</v>
      </c>
      <c r="D372" s="50" t="s">
        <v>43</v>
      </c>
      <c r="E372" s="57">
        <v>4</v>
      </c>
      <c r="F372" s="25">
        <v>74</v>
      </c>
      <c r="G372" s="22">
        <v>72</v>
      </c>
      <c r="H372" s="22">
        <v>72</v>
      </c>
      <c r="I372" s="2">
        <v>74</v>
      </c>
      <c r="J372" s="25">
        <v>85</v>
      </c>
      <c r="K372" s="22">
        <v>90</v>
      </c>
      <c r="L372" s="22">
        <v>90</v>
      </c>
      <c r="M372" s="2">
        <v>85</v>
      </c>
      <c r="P372" s="25">
        <v>74</v>
      </c>
      <c r="Q372" s="22">
        <v>72</v>
      </c>
      <c r="R372" s="22">
        <v>72</v>
      </c>
      <c r="S372" s="2">
        <v>74</v>
      </c>
      <c r="T372" s="25">
        <v>85</v>
      </c>
      <c r="U372" s="22">
        <v>90</v>
      </c>
      <c r="V372" s="22">
        <v>90</v>
      </c>
      <c r="W372" s="2">
        <v>85</v>
      </c>
    </row>
    <row r="373" spans="1:23">
      <c r="A373" t="str">
        <f t="shared" si="5"/>
        <v>SFm2003CZ155</v>
      </c>
      <c r="B373" s="59" t="s">
        <v>27</v>
      </c>
      <c r="C373" s="6">
        <v>2003</v>
      </c>
      <c r="D373" s="6" t="s">
        <v>43</v>
      </c>
      <c r="E373" s="60">
        <v>5</v>
      </c>
      <c r="F373" s="61">
        <v>73</v>
      </c>
      <c r="G373" s="16">
        <v>73</v>
      </c>
      <c r="H373" s="16">
        <v>73</v>
      </c>
      <c r="I373" s="62">
        <v>73</v>
      </c>
      <c r="J373" s="61">
        <v>85</v>
      </c>
      <c r="K373" s="16">
        <v>87</v>
      </c>
      <c r="L373" s="16">
        <v>87</v>
      </c>
      <c r="M373" s="62">
        <v>85</v>
      </c>
      <c r="P373" s="61">
        <v>73</v>
      </c>
      <c r="Q373" s="16">
        <v>73</v>
      </c>
      <c r="R373" s="16">
        <v>73</v>
      </c>
      <c r="S373" s="62">
        <v>73</v>
      </c>
      <c r="T373" s="61">
        <v>85</v>
      </c>
      <c r="U373" s="16">
        <v>87</v>
      </c>
      <c r="V373" s="16">
        <v>87</v>
      </c>
      <c r="W373" s="62">
        <v>85</v>
      </c>
    </row>
    <row r="374" spans="1:23">
      <c r="A374" t="str">
        <f t="shared" si="5"/>
        <v>SFm2007CZ151</v>
      </c>
      <c r="B374" s="56" t="s">
        <v>27</v>
      </c>
      <c r="C374" s="50">
        <v>2007</v>
      </c>
      <c r="D374" s="50" t="s">
        <v>43</v>
      </c>
      <c r="E374" s="57">
        <v>1</v>
      </c>
      <c r="F374" s="25">
        <v>74</v>
      </c>
      <c r="G374" s="22">
        <v>72</v>
      </c>
      <c r="H374" s="22">
        <v>72</v>
      </c>
      <c r="I374" s="2">
        <v>74</v>
      </c>
      <c r="J374" s="25">
        <v>83</v>
      </c>
      <c r="K374" s="22">
        <v>82</v>
      </c>
      <c r="L374" s="22">
        <v>82</v>
      </c>
      <c r="M374" s="2">
        <v>83</v>
      </c>
      <c r="P374" s="25">
        <v>74</v>
      </c>
      <c r="Q374" s="22">
        <v>72</v>
      </c>
      <c r="R374" s="22">
        <v>72</v>
      </c>
      <c r="S374" s="2">
        <v>74</v>
      </c>
      <c r="T374" s="25">
        <v>83</v>
      </c>
      <c r="U374" s="22">
        <v>82</v>
      </c>
      <c r="V374" s="22">
        <v>82</v>
      </c>
      <c r="W374" s="2">
        <v>83</v>
      </c>
    </row>
    <row r="375" spans="1:23">
      <c r="A375" t="str">
        <f t="shared" si="5"/>
        <v>SFm2007CZ152</v>
      </c>
      <c r="B375" s="56" t="s">
        <v>27</v>
      </c>
      <c r="C375" s="50">
        <v>2007</v>
      </c>
      <c r="D375" s="50" t="s">
        <v>43</v>
      </c>
      <c r="E375" s="57">
        <v>2</v>
      </c>
      <c r="F375" s="25">
        <v>72</v>
      </c>
      <c r="G375" s="22">
        <v>72</v>
      </c>
      <c r="H375" s="22">
        <v>72</v>
      </c>
      <c r="I375" s="2">
        <v>72</v>
      </c>
      <c r="J375" s="25">
        <v>80</v>
      </c>
      <c r="K375" s="22">
        <v>82</v>
      </c>
      <c r="L375" s="22">
        <v>82</v>
      </c>
      <c r="M375" s="2">
        <v>80</v>
      </c>
      <c r="P375" s="25">
        <v>70</v>
      </c>
      <c r="Q375" s="22">
        <v>70</v>
      </c>
      <c r="R375" s="22">
        <v>70</v>
      </c>
      <c r="S375" s="2">
        <v>70</v>
      </c>
      <c r="T375" s="25">
        <v>80</v>
      </c>
      <c r="U375" s="22">
        <v>82</v>
      </c>
      <c r="V375" s="22">
        <v>82</v>
      </c>
      <c r="W375" s="2">
        <v>80</v>
      </c>
    </row>
    <row r="376" spans="1:23">
      <c r="A376" t="str">
        <f t="shared" si="5"/>
        <v>SFm2007CZ153</v>
      </c>
      <c r="B376" s="56" t="s">
        <v>27</v>
      </c>
      <c r="C376" s="50">
        <v>2007</v>
      </c>
      <c r="D376" s="50" t="s">
        <v>43</v>
      </c>
      <c r="E376" s="57">
        <v>3</v>
      </c>
      <c r="F376" s="25">
        <v>74</v>
      </c>
      <c r="G376" s="22">
        <v>74</v>
      </c>
      <c r="H376" s="22">
        <v>74</v>
      </c>
      <c r="I376" s="2">
        <v>74</v>
      </c>
      <c r="J376" s="25">
        <v>83</v>
      </c>
      <c r="K376" s="22">
        <v>83</v>
      </c>
      <c r="L376" s="22">
        <v>83</v>
      </c>
      <c r="M376" s="2">
        <v>83</v>
      </c>
      <c r="P376" s="25">
        <v>74</v>
      </c>
      <c r="Q376" s="22">
        <v>74</v>
      </c>
      <c r="R376" s="22">
        <v>74</v>
      </c>
      <c r="S376" s="2">
        <v>74</v>
      </c>
      <c r="T376" s="25">
        <v>83</v>
      </c>
      <c r="U376" s="22">
        <v>83</v>
      </c>
      <c r="V376" s="22">
        <v>83</v>
      </c>
      <c r="W376" s="2">
        <v>83</v>
      </c>
    </row>
    <row r="377" spans="1:23">
      <c r="A377" t="str">
        <f t="shared" si="5"/>
        <v>SFm2007CZ154</v>
      </c>
      <c r="B377" s="56" t="s">
        <v>27</v>
      </c>
      <c r="C377" s="50">
        <v>2007</v>
      </c>
      <c r="D377" s="50" t="s">
        <v>43</v>
      </c>
      <c r="E377" s="57">
        <v>4</v>
      </c>
      <c r="F377" s="25">
        <v>74</v>
      </c>
      <c r="G377" s="22">
        <v>71</v>
      </c>
      <c r="H377" s="22">
        <v>71</v>
      </c>
      <c r="I377" s="2">
        <v>74</v>
      </c>
      <c r="J377" s="25">
        <v>90</v>
      </c>
      <c r="K377" s="22">
        <v>90</v>
      </c>
      <c r="L377" s="22">
        <v>90</v>
      </c>
      <c r="M377" s="2">
        <v>90</v>
      </c>
      <c r="P377" s="25">
        <v>71</v>
      </c>
      <c r="Q377" s="22">
        <v>71</v>
      </c>
      <c r="R377" s="22">
        <v>71</v>
      </c>
      <c r="S377" s="2">
        <v>71</v>
      </c>
      <c r="T377" s="25">
        <v>90</v>
      </c>
      <c r="U377" s="22">
        <v>90</v>
      </c>
      <c r="V377" s="22">
        <v>90</v>
      </c>
      <c r="W377" s="2">
        <v>90</v>
      </c>
    </row>
    <row r="378" spans="1:23">
      <c r="A378" t="str">
        <f t="shared" si="5"/>
        <v>SFm2007CZ155</v>
      </c>
      <c r="B378" s="59" t="s">
        <v>27</v>
      </c>
      <c r="C378" s="6">
        <v>2007</v>
      </c>
      <c r="D378" s="6" t="s">
        <v>43</v>
      </c>
      <c r="E378" s="60">
        <v>5</v>
      </c>
      <c r="F378" s="61">
        <v>73</v>
      </c>
      <c r="G378" s="16">
        <v>74</v>
      </c>
      <c r="H378" s="16">
        <v>74</v>
      </c>
      <c r="I378" s="62">
        <v>73</v>
      </c>
      <c r="J378" s="61">
        <v>85</v>
      </c>
      <c r="K378" s="16">
        <v>85</v>
      </c>
      <c r="L378" s="16">
        <v>85</v>
      </c>
      <c r="M378" s="62">
        <v>85</v>
      </c>
      <c r="P378" s="61">
        <v>73</v>
      </c>
      <c r="Q378" s="16">
        <v>73</v>
      </c>
      <c r="R378" s="16">
        <v>73</v>
      </c>
      <c r="S378" s="62">
        <v>73</v>
      </c>
      <c r="T378" s="61">
        <v>85</v>
      </c>
      <c r="U378" s="16">
        <v>85</v>
      </c>
      <c r="V378" s="16">
        <v>85</v>
      </c>
      <c r="W378" s="62">
        <v>85</v>
      </c>
    </row>
    <row r="379" spans="1:23">
      <c r="A379" t="str">
        <f t="shared" si="5"/>
        <v>SFm1975CZ161</v>
      </c>
      <c r="B379" s="56" t="s">
        <v>27</v>
      </c>
      <c r="C379" s="50">
        <v>1975</v>
      </c>
      <c r="D379" s="50" t="s">
        <v>44</v>
      </c>
      <c r="E379" s="57">
        <v>1</v>
      </c>
      <c r="F379" s="25">
        <v>55</v>
      </c>
      <c r="G379" s="22">
        <v>55</v>
      </c>
      <c r="H379" s="22">
        <v>55</v>
      </c>
      <c r="I379" s="2">
        <v>55</v>
      </c>
      <c r="J379" s="25">
        <v>74</v>
      </c>
      <c r="K379" s="22">
        <v>74</v>
      </c>
      <c r="L379" s="22">
        <v>74</v>
      </c>
      <c r="M379" s="2">
        <v>74</v>
      </c>
      <c r="P379" s="25">
        <v>55</v>
      </c>
      <c r="Q379" s="22">
        <v>55</v>
      </c>
      <c r="R379" s="22">
        <v>55</v>
      </c>
      <c r="S379" s="2">
        <v>55</v>
      </c>
      <c r="T379" s="25">
        <v>74</v>
      </c>
      <c r="U379" s="22">
        <v>74</v>
      </c>
      <c r="V379" s="22">
        <v>74</v>
      </c>
      <c r="W379" s="2">
        <v>74</v>
      </c>
    </row>
    <row r="380" spans="1:23">
      <c r="A380" t="str">
        <f t="shared" si="5"/>
        <v>SFm1975CZ162</v>
      </c>
      <c r="B380" s="56" t="s">
        <v>27</v>
      </c>
      <c r="C380" s="50">
        <v>1975</v>
      </c>
      <c r="D380" s="50" t="s">
        <v>44</v>
      </c>
      <c r="E380" s="57">
        <v>2</v>
      </c>
      <c r="F380" s="25">
        <v>60</v>
      </c>
      <c r="G380" s="22">
        <v>60</v>
      </c>
      <c r="H380" s="22">
        <v>63</v>
      </c>
      <c r="I380" s="2">
        <v>55</v>
      </c>
      <c r="J380" s="25">
        <v>75</v>
      </c>
      <c r="K380" s="22">
        <v>75</v>
      </c>
      <c r="L380" s="22">
        <v>75</v>
      </c>
      <c r="M380" s="2">
        <v>75</v>
      </c>
      <c r="P380" s="25">
        <v>60</v>
      </c>
      <c r="Q380" s="22">
        <v>63</v>
      </c>
      <c r="R380" s="22">
        <v>63</v>
      </c>
      <c r="S380" s="2">
        <v>60</v>
      </c>
      <c r="T380" s="25">
        <v>75</v>
      </c>
      <c r="U380" s="22">
        <v>75</v>
      </c>
      <c r="V380" s="22">
        <v>75</v>
      </c>
      <c r="W380" s="2">
        <v>75</v>
      </c>
    </row>
    <row r="381" spans="1:23">
      <c r="A381" t="str">
        <f t="shared" si="5"/>
        <v>SFm1975CZ163</v>
      </c>
      <c r="B381" s="56" t="s">
        <v>27</v>
      </c>
      <c r="C381" s="50">
        <v>1975</v>
      </c>
      <c r="D381" s="50" t="s">
        <v>44</v>
      </c>
      <c r="E381" s="57">
        <v>3</v>
      </c>
      <c r="F381" s="25">
        <v>60</v>
      </c>
      <c r="G381" s="22">
        <v>60</v>
      </c>
      <c r="H381" s="22">
        <v>60</v>
      </c>
      <c r="I381" s="2">
        <v>60</v>
      </c>
      <c r="J381" s="25">
        <v>78</v>
      </c>
      <c r="K381" s="22">
        <v>75</v>
      </c>
      <c r="L381" s="22">
        <v>75</v>
      </c>
      <c r="M381" s="2">
        <v>78</v>
      </c>
      <c r="P381" s="25">
        <v>60</v>
      </c>
      <c r="Q381" s="22">
        <v>60</v>
      </c>
      <c r="R381" s="22">
        <v>60</v>
      </c>
      <c r="S381" s="2">
        <v>60</v>
      </c>
      <c r="T381" s="25">
        <v>78</v>
      </c>
      <c r="U381" s="22">
        <v>75</v>
      </c>
      <c r="V381" s="22">
        <v>75</v>
      </c>
      <c r="W381" s="2">
        <v>78</v>
      </c>
    </row>
    <row r="382" spans="1:23">
      <c r="A382" t="str">
        <f t="shared" si="5"/>
        <v>SFm1975CZ164</v>
      </c>
      <c r="B382" s="56" t="s">
        <v>27</v>
      </c>
      <c r="C382" s="50">
        <v>1975</v>
      </c>
      <c r="D382" s="50" t="s">
        <v>44</v>
      </c>
      <c r="E382" s="57">
        <v>4</v>
      </c>
      <c r="F382" s="25">
        <v>62</v>
      </c>
      <c r="G382" s="22">
        <v>65</v>
      </c>
      <c r="H382" s="22">
        <v>65</v>
      </c>
      <c r="I382" s="2">
        <v>60</v>
      </c>
      <c r="J382" s="25">
        <v>78</v>
      </c>
      <c r="K382" s="22">
        <v>80</v>
      </c>
      <c r="L382" s="22">
        <v>80</v>
      </c>
      <c r="M382" s="2">
        <v>78</v>
      </c>
      <c r="P382" s="25">
        <v>62</v>
      </c>
      <c r="Q382" s="22">
        <v>65</v>
      </c>
      <c r="R382" s="22">
        <v>65</v>
      </c>
      <c r="S382" s="2">
        <v>62</v>
      </c>
      <c r="T382" s="25">
        <v>78</v>
      </c>
      <c r="U382" s="22">
        <v>80</v>
      </c>
      <c r="V382" s="22">
        <v>80</v>
      </c>
      <c r="W382" s="2">
        <v>78</v>
      </c>
    </row>
    <row r="383" spans="1:23">
      <c r="A383" t="str">
        <f t="shared" si="5"/>
        <v>SFm1975CZ165</v>
      </c>
      <c r="B383" s="59" t="s">
        <v>27</v>
      </c>
      <c r="C383" s="6">
        <v>1975</v>
      </c>
      <c r="D383" s="6" t="s">
        <v>44</v>
      </c>
      <c r="E383" s="60">
        <v>5</v>
      </c>
      <c r="F383" s="61">
        <v>60</v>
      </c>
      <c r="G383" s="16">
        <v>63</v>
      </c>
      <c r="H383" s="16">
        <v>63</v>
      </c>
      <c r="I383" s="62">
        <v>55</v>
      </c>
      <c r="J383" s="61">
        <v>80</v>
      </c>
      <c r="K383" s="16">
        <v>80</v>
      </c>
      <c r="L383" s="16">
        <v>80</v>
      </c>
      <c r="M383" s="62">
        <v>80</v>
      </c>
      <c r="P383" s="61">
        <v>60</v>
      </c>
      <c r="Q383" s="16">
        <v>63</v>
      </c>
      <c r="R383" s="16">
        <v>63</v>
      </c>
      <c r="S383" s="62">
        <v>60</v>
      </c>
      <c r="T383" s="61">
        <v>80</v>
      </c>
      <c r="U383" s="16">
        <v>80</v>
      </c>
      <c r="V383" s="16">
        <v>80</v>
      </c>
      <c r="W383" s="62">
        <v>80</v>
      </c>
    </row>
    <row r="384" spans="1:23">
      <c r="A384" t="str">
        <f t="shared" si="5"/>
        <v>SFm1985CZ161</v>
      </c>
      <c r="B384" s="56" t="s">
        <v>27</v>
      </c>
      <c r="C384" s="50">
        <v>1985</v>
      </c>
      <c r="D384" s="50" t="s">
        <v>44</v>
      </c>
      <c r="E384" s="57">
        <v>1</v>
      </c>
      <c r="F384" s="25">
        <v>65</v>
      </c>
      <c r="G384" s="22">
        <v>65</v>
      </c>
      <c r="H384" s="22">
        <v>65</v>
      </c>
      <c r="I384" s="2">
        <v>65</v>
      </c>
      <c r="J384" s="25">
        <v>74</v>
      </c>
      <c r="K384" s="22">
        <v>74</v>
      </c>
      <c r="L384" s="22">
        <v>74</v>
      </c>
      <c r="M384" s="2">
        <v>74</v>
      </c>
      <c r="P384" s="25">
        <v>65</v>
      </c>
      <c r="Q384" s="22">
        <v>65</v>
      </c>
      <c r="R384" s="22">
        <v>65</v>
      </c>
      <c r="S384" s="2">
        <v>65</v>
      </c>
      <c r="T384" s="25">
        <v>74</v>
      </c>
      <c r="U384" s="22">
        <v>74</v>
      </c>
      <c r="V384" s="22">
        <v>74</v>
      </c>
      <c r="W384" s="2">
        <v>74</v>
      </c>
    </row>
    <row r="385" spans="1:23">
      <c r="A385" t="str">
        <f t="shared" si="5"/>
        <v>SFm1985CZ162</v>
      </c>
      <c r="B385" s="56" t="s">
        <v>27</v>
      </c>
      <c r="C385" s="50">
        <v>1985</v>
      </c>
      <c r="D385" s="50" t="s">
        <v>44</v>
      </c>
      <c r="E385" s="57">
        <v>2</v>
      </c>
      <c r="F385" s="25">
        <v>55</v>
      </c>
      <c r="G385" s="22">
        <v>55</v>
      </c>
      <c r="H385" s="22">
        <v>55</v>
      </c>
      <c r="I385" s="2">
        <v>55</v>
      </c>
      <c r="J385" s="25">
        <v>83</v>
      </c>
      <c r="K385" s="22">
        <v>76</v>
      </c>
      <c r="L385" s="22">
        <v>76</v>
      </c>
      <c r="M385" s="2">
        <v>83</v>
      </c>
      <c r="P385" s="25">
        <v>55</v>
      </c>
      <c r="Q385" s="22">
        <v>55</v>
      </c>
      <c r="R385" s="22">
        <v>55</v>
      </c>
      <c r="S385" s="2">
        <v>55</v>
      </c>
      <c r="T385" s="25">
        <v>83</v>
      </c>
      <c r="U385" s="22">
        <v>76</v>
      </c>
      <c r="V385" s="22">
        <v>76</v>
      </c>
      <c r="W385" s="2">
        <v>83</v>
      </c>
    </row>
    <row r="386" spans="1:23">
      <c r="A386" t="str">
        <f t="shared" si="5"/>
        <v>SFm1985CZ163</v>
      </c>
      <c r="B386" s="56" t="s">
        <v>27</v>
      </c>
      <c r="C386" s="50">
        <v>1985</v>
      </c>
      <c r="D386" s="50" t="s">
        <v>44</v>
      </c>
      <c r="E386" s="57">
        <v>3</v>
      </c>
      <c r="F386" s="25">
        <v>65</v>
      </c>
      <c r="G386" s="22">
        <v>65</v>
      </c>
      <c r="H386" s="22">
        <v>65</v>
      </c>
      <c r="I386" s="2">
        <v>65</v>
      </c>
      <c r="J386" s="25">
        <v>78</v>
      </c>
      <c r="K386" s="22">
        <v>78</v>
      </c>
      <c r="L386" s="22">
        <v>78</v>
      </c>
      <c r="M386" s="2">
        <v>78</v>
      </c>
      <c r="P386" s="25">
        <v>65</v>
      </c>
      <c r="Q386" s="22">
        <v>65</v>
      </c>
      <c r="R386" s="22">
        <v>65</v>
      </c>
      <c r="S386" s="2">
        <v>65</v>
      </c>
      <c r="T386" s="25">
        <v>78</v>
      </c>
      <c r="U386" s="22">
        <v>78</v>
      </c>
      <c r="V386" s="22">
        <v>78</v>
      </c>
      <c r="W386" s="2">
        <v>78</v>
      </c>
    </row>
    <row r="387" spans="1:23">
      <c r="A387" t="str">
        <f t="shared" si="5"/>
        <v>SFm1985CZ164</v>
      </c>
      <c r="B387" s="56" t="s">
        <v>27</v>
      </c>
      <c r="C387" s="50">
        <v>1985</v>
      </c>
      <c r="D387" s="50" t="s">
        <v>44</v>
      </c>
      <c r="E387" s="57">
        <v>4</v>
      </c>
      <c r="F387" s="25">
        <v>65</v>
      </c>
      <c r="G387" s="22">
        <v>68</v>
      </c>
      <c r="H387" s="22">
        <v>68</v>
      </c>
      <c r="I387" s="2">
        <v>65</v>
      </c>
      <c r="J387" s="25">
        <v>83</v>
      </c>
      <c r="K387" s="22">
        <v>80</v>
      </c>
      <c r="L387" s="22">
        <v>80</v>
      </c>
      <c r="M387" s="2">
        <v>83</v>
      </c>
      <c r="P387" s="25">
        <v>65</v>
      </c>
      <c r="Q387" s="22">
        <v>68</v>
      </c>
      <c r="R387" s="22">
        <v>68</v>
      </c>
      <c r="S387" s="2">
        <v>65</v>
      </c>
      <c r="T387" s="25">
        <v>83</v>
      </c>
      <c r="U387" s="22">
        <v>80</v>
      </c>
      <c r="V387" s="22">
        <v>80</v>
      </c>
      <c r="W387" s="2">
        <v>83</v>
      </c>
    </row>
    <row r="388" spans="1:23">
      <c r="A388" t="str">
        <f t="shared" si="5"/>
        <v>SFm1985CZ165</v>
      </c>
      <c r="B388" s="59" t="s">
        <v>27</v>
      </c>
      <c r="C388" s="6">
        <v>1985</v>
      </c>
      <c r="D388" s="6" t="s">
        <v>44</v>
      </c>
      <c r="E388" s="60">
        <v>5</v>
      </c>
      <c r="F388" s="61">
        <v>60</v>
      </c>
      <c r="G388" s="16">
        <v>60</v>
      </c>
      <c r="H388" s="16">
        <v>60</v>
      </c>
      <c r="I388" s="62">
        <v>60</v>
      </c>
      <c r="J388" s="61">
        <v>80</v>
      </c>
      <c r="K388" s="16">
        <v>80</v>
      </c>
      <c r="L388" s="16">
        <v>80</v>
      </c>
      <c r="M388" s="62">
        <v>80</v>
      </c>
      <c r="P388" s="61">
        <v>60</v>
      </c>
      <c r="Q388" s="16">
        <v>60</v>
      </c>
      <c r="R388" s="16">
        <v>60</v>
      </c>
      <c r="S388" s="62">
        <v>60</v>
      </c>
      <c r="T388" s="61">
        <v>80</v>
      </c>
      <c r="U388" s="16">
        <v>80</v>
      </c>
      <c r="V388" s="16">
        <v>80</v>
      </c>
      <c r="W388" s="62">
        <v>80</v>
      </c>
    </row>
    <row r="389" spans="1:23">
      <c r="A389" t="str">
        <f t="shared" ref="A389:A452" si="6">B389&amp;C389&amp;D389&amp;E389</f>
        <v>SFm1996CZ161</v>
      </c>
      <c r="B389" s="56" t="s">
        <v>27</v>
      </c>
      <c r="C389" s="50">
        <v>1996</v>
      </c>
      <c r="D389" s="50" t="s">
        <v>44</v>
      </c>
      <c r="E389" s="57">
        <v>1</v>
      </c>
      <c r="F389" s="25">
        <v>63</v>
      </c>
      <c r="G389" s="22">
        <v>63</v>
      </c>
      <c r="H389" s="22">
        <v>63</v>
      </c>
      <c r="I389" s="2">
        <v>62</v>
      </c>
      <c r="J389" s="25">
        <v>80</v>
      </c>
      <c r="K389" s="22">
        <v>78</v>
      </c>
      <c r="L389" s="22">
        <v>78</v>
      </c>
      <c r="M389" s="2">
        <v>80</v>
      </c>
      <c r="P389" s="25">
        <v>65</v>
      </c>
      <c r="Q389" s="22">
        <v>65</v>
      </c>
      <c r="R389" s="22">
        <v>65</v>
      </c>
      <c r="S389" s="2">
        <v>65</v>
      </c>
      <c r="T389" s="25">
        <v>80</v>
      </c>
      <c r="U389" s="22">
        <v>78</v>
      </c>
      <c r="V389" s="22">
        <v>78</v>
      </c>
      <c r="W389" s="2">
        <v>80</v>
      </c>
    </row>
    <row r="390" spans="1:23">
      <c r="A390" t="str">
        <f t="shared" si="6"/>
        <v>SFm1996CZ162</v>
      </c>
      <c r="B390" s="56" t="s">
        <v>27</v>
      </c>
      <c r="C390" s="50">
        <v>1996</v>
      </c>
      <c r="D390" s="50" t="s">
        <v>44</v>
      </c>
      <c r="E390" s="57">
        <v>2</v>
      </c>
      <c r="F390" s="25">
        <v>55</v>
      </c>
      <c r="G390" s="22">
        <v>55</v>
      </c>
      <c r="H390" s="22">
        <v>55</v>
      </c>
      <c r="I390" s="2">
        <v>55</v>
      </c>
      <c r="J390" s="25">
        <v>83</v>
      </c>
      <c r="K390" s="22">
        <v>78</v>
      </c>
      <c r="L390" s="22">
        <v>78</v>
      </c>
      <c r="M390" s="2">
        <v>85</v>
      </c>
      <c r="P390" s="25">
        <v>55</v>
      </c>
      <c r="Q390" s="22">
        <v>55</v>
      </c>
      <c r="R390" s="22">
        <v>55</v>
      </c>
      <c r="S390" s="2">
        <v>55</v>
      </c>
      <c r="T390" s="25">
        <v>83</v>
      </c>
      <c r="U390" s="22">
        <v>76</v>
      </c>
      <c r="V390" s="22">
        <v>76</v>
      </c>
      <c r="W390" s="2">
        <v>83</v>
      </c>
    </row>
    <row r="391" spans="1:23">
      <c r="A391" t="str">
        <f t="shared" si="6"/>
        <v>SFm1996CZ163</v>
      </c>
      <c r="B391" s="56" t="s">
        <v>27</v>
      </c>
      <c r="C391" s="50">
        <v>1996</v>
      </c>
      <c r="D391" s="50" t="s">
        <v>44</v>
      </c>
      <c r="E391" s="57">
        <v>3</v>
      </c>
      <c r="F391" s="25">
        <v>55</v>
      </c>
      <c r="G391" s="22">
        <v>60</v>
      </c>
      <c r="H391" s="22">
        <v>60</v>
      </c>
      <c r="I391" s="2">
        <v>55</v>
      </c>
      <c r="J391" s="25">
        <v>78</v>
      </c>
      <c r="K391" s="22">
        <v>78</v>
      </c>
      <c r="L391" s="22">
        <v>78</v>
      </c>
      <c r="M391" s="2">
        <v>78</v>
      </c>
      <c r="P391" s="25">
        <v>55</v>
      </c>
      <c r="Q391" s="22">
        <v>60</v>
      </c>
      <c r="R391" s="22">
        <v>60</v>
      </c>
      <c r="S391" s="2">
        <v>55</v>
      </c>
      <c r="T391" s="25">
        <v>78</v>
      </c>
      <c r="U391" s="22">
        <v>78</v>
      </c>
      <c r="V391" s="22">
        <v>78</v>
      </c>
      <c r="W391" s="2">
        <v>78</v>
      </c>
    </row>
    <row r="392" spans="1:23">
      <c r="A392" t="str">
        <f t="shared" si="6"/>
        <v>SFm1996CZ164</v>
      </c>
      <c r="B392" s="56" t="s">
        <v>27</v>
      </c>
      <c r="C392" s="50">
        <v>1996</v>
      </c>
      <c r="D392" s="50" t="s">
        <v>44</v>
      </c>
      <c r="E392" s="57">
        <v>4</v>
      </c>
      <c r="F392" s="25">
        <v>60</v>
      </c>
      <c r="G392" s="22">
        <v>55</v>
      </c>
      <c r="H392" s="22">
        <v>55</v>
      </c>
      <c r="I392" s="2">
        <v>60</v>
      </c>
      <c r="J392" s="25">
        <v>82</v>
      </c>
      <c r="K392" s="22">
        <v>78</v>
      </c>
      <c r="L392" s="22">
        <v>78</v>
      </c>
      <c r="M392" s="2">
        <v>83</v>
      </c>
      <c r="P392" s="25">
        <v>60</v>
      </c>
      <c r="Q392" s="22">
        <v>55</v>
      </c>
      <c r="R392" s="22">
        <v>55</v>
      </c>
      <c r="S392" s="2">
        <v>60</v>
      </c>
      <c r="T392" s="25">
        <v>82</v>
      </c>
      <c r="U392" s="22">
        <v>78</v>
      </c>
      <c r="V392" s="22">
        <v>78</v>
      </c>
      <c r="W392" s="2">
        <v>83</v>
      </c>
    </row>
    <row r="393" spans="1:23">
      <c r="A393" t="str">
        <f t="shared" si="6"/>
        <v>SFm1996CZ165</v>
      </c>
      <c r="B393" s="59" t="s">
        <v>27</v>
      </c>
      <c r="C393" s="6">
        <v>1996</v>
      </c>
      <c r="D393" s="6" t="s">
        <v>44</v>
      </c>
      <c r="E393" s="60">
        <v>5</v>
      </c>
      <c r="F393" s="61">
        <v>60</v>
      </c>
      <c r="G393" s="16">
        <v>60</v>
      </c>
      <c r="H393" s="16">
        <v>60</v>
      </c>
      <c r="I393" s="62">
        <v>60</v>
      </c>
      <c r="J393" s="61">
        <v>80</v>
      </c>
      <c r="K393" s="16">
        <v>80</v>
      </c>
      <c r="L393" s="16">
        <v>80</v>
      </c>
      <c r="M393" s="62">
        <v>80</v>
      </c>
      <c r="P393" s="61">
        <v>60</v>
      </c>
      <c r="Q393" s="16">
        <v>60</v>
      </c>
      <c r="R393" s="16">
        <v>60</v>
      </c>
      <c r="S393" s="62">
        <v>60</v>
      </c>
      <c r="T393" s="61">
        <v>80</v>
      </c>
      <c r="U393" s="16">
        <v>80</v>
      </c>
      <c r="V393" s="16">
        <v>80</v>
      </c>
      <c r="W393" s="62">
        <v>80</v>
      </c>
    </row>
    <row r="394" spans="1:23">
      <c r="A394" t="str">
        <f t="shared" si="6"/>
        <v>SFm2003CZ161</v>
      </c>
      <c r="B394" s="56" t="s">
        <v>27</v>
      </c>
      <c r="C394" s="50">
        <v>2003</v>
      </c>
      <c r="D394" s="50" t="s">
        <v>44</v>
      </c>
      <c r="E394" s="57">
        <v>1</v>
      </c>
      <c r="F394" s="25">
        <v>62</v>
      </c>
      <c r="G394" s="22">
        <v>65</v>
      </c>
      <c r="H394" s="22">
        <v>65</v>
      </c>
      <c r="I394" s="2">
        <v>62</v>
      </c>
      <c r="J394" s="25">
        <v>82</v>
      </c>
      <c r="K394" s="22">
        <v>82</v>
      </c>
      <c r="L394" s="22">
        <v>82</v>
      </c>
      <c r="M394" s="2">
        <v>82</v>
      </c>
      <c r="P394" s="25">
        <v>62</v>
      </c>
      <c r="Q394" s="22">
        <v>65</v>
      </c>
      <c r="R394" s="22">
        <v>65</v>
      </c>
      <c r="S394" s="2">
        <v>62</v>
      </c>
      <c r="T394" s="25">
        <v>82</v>
      </c>
      <c r="U394" s="22">
        <v>82</v>
      </c>
      <c r="V394" s="22">
        <v>82</v>
      </c>
      <c r="W394" s="2">
        <v>82</v>
      </c>
    </row>
    <row r="395" spans="1:23">
      <c r="A395" t="str">
        <f t="shared" si="6"/>
        <v>SFm2003CZ162</v>
      </c>
      <c r="B395" s="56" t="s">
        <v>27</v>
      </c>
      <c r="C395" s="50">
        <v>2003</v>
      </c>
      <c r="D395" s="50" t="s">
        <v>44</v>
      </c>
      <c r="E395" s="57">
        <v>2</v>
      </c>
      <c r="F395" s="25">
        <v>55</v>
      </c>
      <c r="G395" s="22">
        <v>60</v>
      </c>
      <c r="H395" s="22">
        <v>60</v>
      </c>
      <c r="I395" s="2">
        <v>55</v>
      </c>
      <c r="J395" s="25">
        <v>83</v>
      </c>
      <c r="K395" s="22">
        <v>80</v>
      </c>
      <c r="L395" s="22">
        <v>80</v>
      </c>
      <c r="M395" s="2">
        <v>83</v>
      </c>
      <c r="P395" s="25">
        <v>55</v>
      </c>
      <c r="Q395" s="22">
        <v>60</v>
      </c>
      <c r="R395" s="22">
        <v>60</v>
      </c>
      <c r="S395" s="2">
        <v>55</v>
      </c>
      <c r="T395" s="25">
        <v>83</v>
      </c>
      <c r="U395" s="22">
        <v>80</v>
      </c>
      <c r="V395" s="22">
        <v>80</v>
      </c>
      <c r="W395" s="2">
        <v>83</v>
      </c>
    </row>
    <row r="396" spans="1:23">
      <c r="A396" t="str">
        <f t="shared" si="6"/>
        <v>SFm2003CZ163</v>
      </c>
      <c r="B396" s="56" t="s">
        <v>27</v>
      </c>
      <c r="C396" s="50">
        <v>2003</v>
      </c>
      <c r="D396" s="50" t="s">
        <v>44</v>
      </c>
      <c r="E396" s="57">
        <v>3</v>
      </c>
      <c r="F396" s="25">
        <v>55</v>
      </c>
      <c r="G396" s="22">
        <v>55</v>
      </c>
      <c r="H396" s="22">
        <v>55</v>
      </c>
      <c r="I396" s="2">
        <v>55</v>
      </c>
      <c r="J396" s="25">
        <v>80</v>
      </c>
      <c r="K396" s="22">
        <v>82</v>
      </c>
      <c r="L396" s="22">
        <v>82</v>
      </c>
      <c r="M396" s="2">
        <v>80</v>
      </c>
      <c r="P396" s="25">
        <v>55</v>
      </c>
      <c r="Q396" s="22">
        <v>55</v>
      </c>
      <c r="R396" s="22">
        <v>55</v>
      </c>
      <c r="S396" s="2">
        <v>55</v>
      </c>
      <c r="T396" s="25">
        <v>80</v>
      </c>
      <c r="U396" s="22">
        <v>82</v>
      </c>
      <c r="V396" s="22">
        <v>82</v>
      </c>
      <c r="W396" s="2">
        <v>80</v>
      </c>
    </row>
    <row r="397" spans="1:23">
      <c r="A397" t="str">
        <f t="shared" si="6"/>
        <v>SFm2003CZ164</v>
      </c>
      <c r="B397" s="56" t="s">
        <v>27</v>
      </c>
      <c r="C397" s="50">
        <v>2003</v>
      </c>
      <c r="D397" s="50" t="s">
        <v>44</v>
      </c>
      <c r="E397" s="57">
        <v>4</v>
      </c>
      <c r="F397" s="25">
        <v>60</v>
      </c>
      <c r="G397" s="22">
        <v>60</v>
      </c>
      <c r="H397" s="22">
        <v>60</v>
      </c>
      <c r="I397" s="2">
        <v>60</v>
      </c>
      <c r="J397" s="25">
        <v>80</v>
      </c>
      <c r="K397" s="22">
        <v>83</v>
      </c>
      <c r="L397" s="22">
        <v>83</v>
      </c>
      <c r="M397" s="2">
        <v>80</v>
      </c>
      <c r="P397" s="25">
        <v>60</v>
      </c>
      <c r="Q397" s="22">
        <v>60</v>
      </c>
      <c r="R397" s="22">
        <v>60</v>
      </c>
      <c r="S397" s="2">
        <v>60</v>
      </c>
      <c r="T397" s="25">
        <v>80</v>
      </c>
      <c r="U397" s="22">
        <v>83</v>
      </c>
      <c r="V397" s="22">
        <v>83</v>
      </c>
      <c r="W397" s="2">
        <v>80</v>
      </c>
    </row>
    <row r="398" spans="1:23">
      <c r="A398" t="str">
        <f t="shared" si="6"/>
        <v>SFm2003CZ165</v>
      </c>
      <c r="B398" s="59" t="s">
        <v>27</v>
      </c>
      <c r="C398" s="6">
        <v>2003</v>
      </c>
      <c r="D398" s="6" t="s">
        <v>44</v>
      </c>
      <c r="E398" s="60">
        <v>5</v>
      </c>
      <c r="F398" s="61">
        <v>60</v>
      </c>
      <c r="G398" s="16">
        <v>55</v>
      </c>
      <c r="H398" s="16">
        <v>55</v>
      </c>
      <c r="I398" s="62">
        <v>60</v>
      </c>
      <c r="J398" s="61">
        <v>85</v>
      </c>
      <c r="K398" s="16">
        <v>85</v>
      </c>
      <c r="L398" s="16">
        <v>85</v>
      </c>
      <c r="M398" s="62">
        <v>85</v>
      </c>
      <c r="P398" s="61">
        <v>60</v>
      </c>
      <c r="Q398" s="16">
        <v>55</v>
      </c>
      <c r="R398" s="16">
        <v>55</v>
      </c>
      <c r="S398" s="62">
        <v>60</v>
      </c>
      <c r="T398" s="61">
        <v>85</v>
      </c>
      <c r="U398" s="16">
        <v>85</v>
      </c>
      <c r="V398" s="16">
        <v>85</v>
      </c>
      <c r="W398" s="62">
        <v>85</v>
      </c>
    </row>
    <row r="399" spans="1:23">
      <c r="A399" t="str">
        <f t="shared" si="6"/>
        <v>SFm2007CZ161</v>
      </c>
      <c r="B399" s="56" t="s">
        <v>27</v>
      </c>
      <c r="C399" s="50">
        <v>2007</v>
      </c>
      <c r="D399" s="50" t="s">
        <v>44</v>
      </c>
      <c r="E399" s="57">
        <v>1</v>
      </c>
      <c r="F399" s="25">
        <v>62</v>
      </c>
      <c r="G399" s="22">
        <v>65</v>
      </c>
      <c r="H399" s="22">
        <v>65</v>
      </c>
      <c r="I399" s="2">
        <v>62</v>
      </c>
      <c r="J399" s="25">
        <v>82</v>
      </c>
      <c r="K399" s="22">
        <v>82</v>
      </c>
      <c r="L399" s="22">
        <v>82</v>
      </c>
      <c r="M399" s="2">
        <v>82</v>
      </c>
      <c r="P399" s="25">
        <v>62</v>
      </c>
      <c r="Q399" s="22">
        <v>65</v>
      </c>
      <c r="R399" s="22">
        <v>65</v>
      </c>
      <c r="S399" s="2">
        <v>62</v>
      </c>
      <c r="T399" s="25">
        <v>82</v>
      </c>
      <c r="U399" s="22">
        <v>82</v>
      </c>
      <c r="V399" s="22">
        <v>82</v>
      </c>
      <c r="W399" s="2">
        <v>82</v>
      </c>
    </row>
    <row r="400" spans="1:23">
      <c r="A400" t="str">
        <f t="shared" si="6"/>
        <v>SFm2007CZ162</v>
      </c>
      <c r="B400" s="56" t="s">
        <v>27</v>
      </c>
      <c r="C400" s="50">
        <v>2007</v>
      </c>
      <c r="D400" s="50" t="s">
        <v>44</v>
      </c>
      <c r="E400" s="57">
        <v>2</v>
      </c>
      <c r="F400" s="25">
        <v>55</v>
      </c>
      <c r="G400" s="22">
        <v>60</v>
      </c>
      <c r="H400" s="22">
        <v>60</v>
      </c>
      <c r="I400" s="2">
        <v>55</v>
      </c>
      <c r="J400" s="25">
        <v>83</v>
      </c>
      <c r="K400" s="22">
        <v>80</v>
      </c>
      <c r="L400" s="22">
        <v>80</v>
      </c>
      <c r="M400" s="2">
        <v>83</v>
      </c>
      <c r="P400" s="25">
        <v>55</v>
      </c>
      <c r="Q400" s="22">
        <v>60</v>
      </c>
      <c r="R400" s="22">
        <v>60</v>
      </c>
      <c r="S400" s="2">
        <v>55</v>
      </c>
      <c r="T400" s="25">
        <v>83</v>
      </c>
      <c r="U400" s="22">
        <v>80</v>
      </c>
      <c r="V400" s="22">
        <v>80</v>
      </c>
      <c r="W400" s="2">
        <v>83</v>
      </c>
    </row>
    <row r="401" spans="1:23">
      <c r="A401" t="str">
        <f t="shared" si="6"/>
        <v>SFm2007CZ163</v>
      </c>
      <c r="B401" s="56" t="s">
        <v>27</v>
      </c>
      <c r="C401" s="50">
        <v>2007</v>
      </c>
      <c r="D401" s="50" t="s">
        <v>44</v>
      </c>
      <c r="E401" s="57">
        <v>3</v>
      </c>
      <c r="F401" s="25">
        <v>55</v>
      </c>
      <c r="G401" s="22">
        <v>55</v>
      </c>
      <c r="H401" s="22">
        <v>55</v>
      </c>
      <c r="I401" s="2">
        <v>55</v>
      </c>
      <c r="J401" s="25">
        <v>80</v>
      </c>
      <c r="K401" s="22">
        <v>80</v>
      </c>
      <c r="L401" s="22">
        <v>81</v>
      </c>
      <c r="M401" s="2">
        <v>81</v>
      </c>
      <c r="P401" s="25">
        <v>55</v>
      </c>
      <c r="Q401" s="22">
        <v>55</v>
      </c>
      <c r="R401" s="22">
        <v>55</v>
      </c>
      <c r="S401" s="2">
        <v>55</v>
      </c>
      <c r="T401" s="25">
        <v>80</v>
      </c>
      <c r="U401" s="22">
        <v>82</v>
      </c>
      <c r="V401" s="22">
        <v>82</v>
      </c>
      <c r="W401" s="2">
        <v>80</v>
      </c>
    </row>
    <row r="402" spans="1:23">
      <c r="A402" t="str">
        <f t="shared" si="6"/>
        <v>SFm2007CZ164</v>
      </c>
      <c r="B402" s="56" t="s">
        <v>27</v>
      </c>
      <c r="C402" s="50">
        <v>2007</v>
      </c>
      <c r="D402" s="50" t="s">
        <v>44</v>
      </c>
      <c r="E402" s="57">
        <v>4</v>
      </c>
      <c r="F402" s="25">
        <v>60</v>
      </c>
      <c r="G402" s="22">
        <v>60</v>
      </c>
      <c r="H402" s="22">
        <v>60</v>
      </c>
      <c r="I402" s="2">
        <v>60</v>
      </c>
      <c r="J402" s="25">
        <v>80</v>
      </c>
      <c r="K402" s="22">
        <v>83</v>
      </c>
      <c r="L402" s="22">
        <v>83</v>
      </c>
      <c r="M402" s="2">
        <v>80</v>
      </c>
      <c r="P402" s="25">
        <v>60</v>
      </c>
      <c r="Q402" s="22">
        <v>60</v>
      </c>
      <c r="R402" s="22">
        <v>60</v>
      </c>
      <c r="S402" s="2">
        <v>60</v>
      </c>
      <c r="T402" s="25">
        <v>80</v>
      </c>
      <c r="U402" s="22">
        <v>83</v>
      </c>
      <c r="V402" s="22">
        <v>83</v>
      </c>
      <c r="W402" s="2">
        <v>80</v>
      </c>
    </row>
    <row r="403" spans="1:23">
      <c r="A403" t="str">
        <f t="shared" si="6"/>
        <v>SFm2007CZ165</v>
      </c>
      <c r="B403" s="59" t="s">
        <v>27</v>
      </c>
      <c r="C403" s="6">
        <v>2007</v>
      </c>
      <c r="D403" s="6" t="s">
        <v>44</v>
      </c>
      <c r="E403" s="60">
        <v>5</v>
      </c>
      <c r="F403" s="61">
        <v>60</v>
      </c>
      <c r="G403" s="16">
        <v>55</v>
      </c>
      <c r="H403" s="16">
        <v>55</v>
      </c>
      <c r="I403" s="62">
        <v>60</v>
      </c>
      <c r="J403" s="61">
        <v>85</v>
      </c>
      <c r="K403" s="16">
        <v>85</v>
      </c>
      <c r="L403" s="16">
        <v>85</v>
      </c>
      <c r="M403" s="62">
        <v>85</v>
      </c>
      <c r="P403" s="61">
        <v>60</v>
      </c>
      <c r="Q403" s="16">
        <v>55</v>
      </c>
      <c r="R403" s="16">
        <v>55</v>
      </c>
      <c r="S403" s="62">
        <v>60</v>
      </c>
      <c r="T403" s="61">
        <v>85</v>
      </c>
      <c r="U403" s="16">
        <v>85</v>
      </c>
      <c r="V403" s="16">
        <v>85</v>
      </c>
      <c r="W403" s="62">
        <v>85</v>
      </c>
    </row>
    <row r="404" spans="1:23">
      <c r="A404" t="str">
        <f t="shared" si="6"/>
        <v>MFm1975CZ011</v>
      </c>
      <c r="B404" s="5" t="s">
        <v>59</v>
      </c>
      <c r="C404" s="5">
        <v>1975</v>
      </c>
      <c r="D404" s="5" t="s">
        <v>28</v>
      </c>
      <c r="E404" s="5">
        <v>1</v>
      </c>
      <c r="F404" s="25">
        <v>72</v>
      </c>
      <c r="G404" s="22">
        <v>72</v>
      </c>
      <c r="H404" s="22">
        <v>72</v>
      </c>
      <c r="I404" s="2">
        <v>72</v>
      </c>
      <c r="J404" s="25">
        <v>78</v>
      </c>
      <c r="K404" s="22">
        <v>78</v>
      </c>
      <c r="L404" s="22">
        <v>78</v>
      </c>
      <c r="M404" s="2">
        <v>78</v>
      </c>
      <c r="P404" s="25">
        <v>72</v>
      </c>
      <c r="Q404" s="22">
        <v>72</v>
      </c>
      <c r="R404" s="22">
        <v>72</v>
      </c>
      <c r="S404" s="2">
        <v>72</v>
      </c>
      <c r="T404" s="25">
        <v>78</v>
      </c>
      <c r="U404" s="22">
        <v>78</v>
      </c>
      <c r="V404" s="22">
        <v>78</v>
      </c>
      <c r="W404" s="2">
        <v>78</v>
      </c>
    </row>
    <row r="405" spans="1:23">
      <c r="A405" t="str">
        <f t="shared" si="6"/>
        <v>MFm1975CZ012</v>
      </c>
      <c r="B405" s="5" t="s">
        <v>59</v>
      </c>
      <c r="C405" s="5">
        <v>1975</v>
      </c>
      <c r="D405" s="5" t="s">
        <v>28</v>
      </c>
      <c r="E405" s="5">
        <v>2</v>
      </c>
      <c r="F405" s="25">
        <v>72</v>
      </c>
      <c r="G405" s="22">
        <v>67</v>
      </c>
      <c r="H405" s="22">
        <v>67</v>
      </c>
      <c r="I405" s="2">
        <v>72</v>
      </c>
      <c r="J405" s="25">
        <v>83</v>
      </c>
      <c r="K405" s="22">
        <v>80</v>
      </c>
      <c r="L405" s="22">
        <v>80</v>
      </c>
      <c r="M405" s="2">
        <v>83</v>
      </c>
      <c r="P405" s="25">
        <v>72</v>
      </c>
      <c r="Q405" s="22">
        <v>67</v>
      </c>
      <c r="R405" s="22">
        <v>67</v>
      </c>
      <c r="S405" s="2">
        <v>72</v>
      </c>
      <c r="T405" s="25">
        <v>83</v>
      </c>
      <c r="U405" s="22">
        <v>80</v>
      </c>
      <c r="V405" s="22">
        <v>80</v>
      </c>
      <c r="W405" s="2">
        <v>83</v>
      </c>
    </row>
    <row r="406" spans="1:23">
      <c r="A406" t="str">
        <f t="shared" si="6"/>
        <v>MFm1975CZ013</v>
      </c>
      <c r="B406" s="5" t="s">
        <v>59</v>
      </c>
      <c r="C406" s="5">
        <v>1975</v>
      </c>
      <c r="D406" s="5" t="s">
        <v>28</v>
      </c>
      <c r="E406" s="5">
        <v>3</v>
      </c>
      <c r="F406" s="25">
        <v>74</v>
      </c>
      <c r="G406" s="22">
        <v>74</v>
      </c>
      <c r="H406" s="22">
        <v>74</v>
      </c>
      <c r="I406" s="2">
        <v>74</v>
      </c>
      <c r="J406" s="25">
        <v>80</v>
      </c>
      <c r="K406" s="22">
        <v>80</v>
      </c>
      <c r="L406" s="22">
        <v>80</v>
      </c>
      <c r="M406" s="2">
        <v>80</v>
      </c>
      <c r="P406" s="25">
        <v>74</v>
      </c>
      <c r="Q406" s="22">
        <v>74</v>
      </c>
      <c r="R406" s="22">
        <v>74</v>
      </c>
      <c r="S406" s="2">
        <v>74</v>
      </c>
      <c r="T406" s="25">
        <v>80</v>
      </c>
      <c r="U406" s="22">
        <v>80</v>
      </c>
      <c r="V406" s="22">
        <v>80</v>
      </c>
      <c r="W406" s="2">
        <v>80</v>
      </c>
    </row>
    <row r="407" spans="1:23">
      <c r="A407" t="str">
        <f t="shared" si="6"/>
        <v>MFm1975CZ014</v>
      </c>
      <c r="B407" s="5" t="s">
        <v>59</v>
      </c>
      <c r="C407" s="5">
        <v>1975</v>
      </c>
      <c r="D407" s="5" t="s">
        <v>28</v>
      </c>
      <c r="E407" s="5">
        <v>4</v>
      </c>
      <c r="F407" s="25">
        <v>70</v>
      </c>
      <c r="G407" s="22">
        <v>67</v>
      </c>
      <c r="H407" s="22">
        <v>67</v>
      </c>
      <c r="I407" s="2">
        <v>70</v>
      </c>
      <c r="J407" s="25">
        <v>80</v>
      </c>
      <c r="K407" s="22">
        <v>83</v>
      </c>
      <c r="L407" s="22">
        <v>83</v>
      </c>
      <c r="M407" s="2">
        <v>80</v>
      </c>
      <c r="P407" s="25">
        <v>70</v>
      </c>
      <c r="Q407" s="22">
        <v>67</v>
      </c>
      <c r="R407" s="22">
        <v>67</v>
      </c>
      <c r="S407" s="2">
        <v>70</v>
      </c>
      <c r="T407" s="25">
        <v>80</v>
      </c>
      <c r="U407" s="22">
        <v>83</v>
      </c>
      <c r="V407" s="22">
        <v>83</v>
      </c>
      <c r="W407" s="2">
        <v>80</v>
      </c>
    </row>
    <row r="408" spans="1:23">
      <c r="A408" t="str">
        <f t="shared" si="6"/>
        <v>MFm1975CZ015</v>
      </c>
      <c r="B408" s="5" t="s">
        <v>59</v>
      </c>
      <c r="C408" s="5">
        <v>1975</v>
      </c>
      <c r="D408" s="5" t="s">
        <v>28</v>
      </c>
      <c r="E408" s="5">
        <v>5</v>
      </c>
      <c r="F408" s="25">
        <v>70</v>
      </c>
      <c r="G408" s="22">
        <v>70</v>
      </c>
      <c r="H408" s="22">
        <v>70</v>
      </c>
      <c r="I408" s="2">
        <v>70</v>
      </c>
      <c r="J408" s="25">
        <v>83</v>
      </c>
      <c r="K408" s="22">
        <v>83</v>
      </c>
      <c r="L408" s="22">
        <v>83</v>
      </c>
      <c r="M408" s="2">
        <v>83</v>
      </c>
      <c r="P408" s="25">
        <v>70</v>
      </c>
      <c r="Q408" s="22">
        <v>70</v>
      </c>
      <c r="R408" s="22">
        <v>70</v>
      </c>
      <c r="S408" s="2">
        <v>70</v>
      </c>
      <c r="T408" s="25">
        <v>83</v>
      </c>
      <c r="U408" s="22">
        <v>83</v>
      </c>
      <c r="V408" s="22">
        <v>83</v>
      </c>
      <c r="W408" s="2">
        <v>83</v>
      </c>
    </row>
    <row r="409" spans="1:23">
      <c r="A409" t="str">
        <f t="shared" si="6"/>
        <v>MFm1985CZ011</v>
      </c>
      <c r="B409" s="5" t="s">
        <v>59</v>
      </c>
      <c r="C409" s="5">
        <v>1985</v>
      </c>
      <c r="D409" s="5" t="s">
        <v>28</v>
      </c>
      <c r="E409" s="5">
        <v>1</v>
      </c>
      <c r="F409" s="25">
        <v>70</v>
      </c>
      <c r="G409" s="22">
        <v>67</v>
      </c>
      <c r="H409" s="22">
        <v>67</v>
      </c>
      <c r="I409" s="2">
        <v>70</v>
      </c>
      <c r="J409" s="25">
        <v>78</v>
      </c>
      <c r="K409" s="22">
        <v>78</v>
      </c>
      <c r="L409" s="22">
        <v>78</v>
      </c>
      <c r="M409" s="2">
        <v>78</v>
      </c>
      <c r="P409" s="25">
        <v>70</v>
      </c>
      <c r="Q409" s="22">
        <v>67</v>
      </c>
      <c r="R409" s="22">
        <v>67</v>
      </c>
      <c r="S409" s="2">
        <v>70</v>
      </c>
      <c r="T409" s="25">
        <v>78</v>
      </c>
      <c r="U409" s="22">
        <v>78</v>
      </c>
      <c r="V409" s="22">
        <v>78</v>
      </c>
      <c r="W409" s="2">
        <v>78</v>
      </c>
    </row>
    <row r="410" spans="1:23">
      <c r="A410" t="str">
        <f t="shared" si="6"/>
        <v>MFm1985CZ012</v>
      </c>
      <c r="B410" s="5" t="s">
        <v>59</v>
      </c>
      <c r="C410" s="5">
        <v>1985</v>
      </c>
      <c r="D410" s="5" t="s">
        <v>28</v>
      </c>
      <c r="E410" s="5">
        <v>2</v>
      </c>
      <c r="F410" s="25">
        <v>72</v>
      </c>
      <c r="G410" s="22">
        <v>72</v>
      </c>
      <c r="H410" s="22">
        <v>72</v>
      </c>
      <c r="I410" s="2">
        <v>72</v>
      </c>
      <c r="J410" s="25">
        <v>83</v>
      </c>
      <c r="K410" s="22">
        <v>80</v>
      </c>
      <c r="L410" s="22">
        <v>80</v>
      </c>
      <c r="M410" s="2">
        <v>83</v>
      </c>
      <c r="P410" s="25">
        <v>72</v>
      </c>
      <c r="Q410" s="22">
        <v>72</v>
      </c>
      <c r="R410" s="22">
        <v>72</v>
      </c>
      <c r="S410" s="2">
        <v>72</v>
      </c>
      <c r="T410" s="25">
        <v>83</v>
      </c>
      <c r="U410" s="22">
        <v>80</v>
      </c>
      <c r="V410" s="22">
        <v>80</v>
      </c>
      <c r="W410" s="2">
        <v>83</v>
      </c>
    </row>
    <row r="411" spans="1:23">
      <c r="A411" t="str">
        <f t="shared" si="6"/>
        <v>MFm1985CZ013</v>
      </c>
      <c r="B411" s="5" t="s">
        <v>59</v>
      </c>
      <c r="C411" s="5">
        <v>1985</v>
      </c>
      <c r="D411" s="5" t="s">
        <v>28</v>
      </c>
      <c r="E411" s="5">
        <v>3</v>
      </c>
      <c r="F411" s="25">
        <v>74</v>
      </c>
      <c r="G411" s="22">
        <v>74</v>
      </c>
      <c r="H411" s="22">
        <v>74</v>
      </c>
      <c r="I411" s="2">
        <v>74</v>
      </c>
      <c r="J411" s="25">
        <v>80</v>
      </c>
      <c r="K411" s="22">
        <v>80</v>
      </c>
      <c r="L411" s="22">
        <v>80</v>
      </c>
      <c r="M411" s="2">
        <v>80</v>
      </c>
      <c r="P411" s="25">
        <v>74</v>
      </c>
      <c r="Q411" s="22">
        <v>74</v>
      </c>
      <c r="R411" s="22">
        <v>74</v>
      </c>
      <c r="S411" s="2">
        <v>74</v>
      </c>
      <c r="T411" s="25">
        <v>80</v>
      </c>
      <c r="U411" s="22">
        <v>80</v>
      </c>
      <c r="V411" s="22">
        <v>80</v>
      </c>
      <c r="W411" s="2">
        <v>80</v>
      </c>
    </row>
    <row r="412" spans="1:23">
      <c r="A412" t="str">
        <f t="shared" si="6"/>
        <v>MFm1985CZ014</v>
      </c>
      <c r="B412" s="5" t="s">
        <v>59</v>
      </c>
      <c r="C412" s="5">
        <v>1985</v>
      </c>
      <c r="D412" s="5" t="s">
        <v>28</v>
      </c>
      <c r="E412" s="5">
        <v>4</v>
      </c>
      <c r="F412" s="25">
        <v>70</v>
      </c>
      <c r="G412" s="22">
        <v>70</v>
      </c>
      <c r="H412" s="22">
        <v>70</v>
      </c>
      <c r="I412" s="2">
        <v>70</v>
      </c>
      <c r="J412" s="25">
        <v>76</v>
      </c>
      <c r="K412" s="22">
        <v>83</v>
      </c>
      <c r="L412" s="22">
        <v>83</v>
      </c>
      <c r="M412" s="2">
        <v>76</v>
      </c>
      <c r="P412" s="25">
        <v>70</v>
      </c>
      <c r="Q412" s="22">
        <v>70</v>
      </c>
      <c r="R412" s="22">
        <v>70</v>
      </c>
      <c r="S412" s="2">
        <v>70</v>
      </c>
      <c r="T412" s="25">
        <v>76</v>
      </c>
      <c r="U412" s="22">
        <v>83</v>
      </c>
      <c r="V412" s="22">
        <v>83</v>
      </c>
      <c r="W412" s="2">
        <v>76</v>
      </c>
    </row>
    <row r="413" spans="1:23">
      <c r="A413" t="str">
        <f t="shared" si="6"/>
        <v>MFm1985CZ015</v>
      </c>
      <c r="B413" s="5" t="s">
        <v>59</v>
      </c>
      <c r="C413" s="5">
        <v>1985</v>
      </c>
      <c r="D413" s="5" t="s">
        <v>28</v>
      </c>
      <c r="E413" s="5">
        <v>5</v>
      </c>
      <c r="F413" s="25">
        <v>72</v>
      </c>
      <c r="G413" s="22">
        <v>67</v>
      </c>
      <c r="H413" s="22">
        <v>67</v>
      </c>
      <c r="I413" s="2">
        <v>72</v>
      </c>
      <c r="J413" s="25">
        <v>80</v>
      </c>
      <c r="K413" s="22">
        <v>83</v>
      </c>
      <c r="L413" s="22">
        <v>83</v>
      </c>
      <c r="M413" s="2">
        <v>80</v>
      </c>
      <c r="P413" s="25">
        <v>72</v>
      </c>
      <c r="Q413" s="22">
        <v>67</v>
      </c>
      <c r="R413" s="22">
        <v>67</v>
      </c>
      <c r="S413" s="2">
        <v>72</v>
      </c>
      <c r="T413" s="25">
        <v>80</v>
      </c>
      <c r="U413" s="22">
        <v>83</v>
      </c>
      <c r="V413" s="22">
        <v>83</v>
      </c>
      <c r="W413" s="2">
        <v>80</v>
      </c>
    </row>
    <row r="414" spans="1:23">
      <c r="A414" t="str">
        <f t="shared" si="6"/>
        <v>MFm1996CZ011</v>
      </c>
      <c r="B414" s="5" t="s">
        <v>59</v>
      </c>
      <c r="C414" s="5">
        <v>1996</v>
      </c>
      <c r="D414" s="5" t="s">
        <v>28</v>
      </c>
      <c r="E414" s="5">
        <v>1</v>
      </c>
      <c r="F414" s="25">
        <v>70</v>
      </c>
      <c r="G414" s="22">
        <v>67</v>
      </c>
      <c r="H414" s="22">
        <v>67</v>
      </c>
      <c r="I414" s="2">
        <v>70</v>
      </c>
      <c r="J414" s="25">
        <v>78</v>
      </c>
      <c r="K414" s="22">
        <v>78</v>
      </c>
      <c r="L414" s="22">
        <v>78</v>
      </c>
      <c r="M414" s="2">
        <v>78</v>
      </c>
      <c r="P414" s="25">
        <v>70</v>
      </c>
      <c r="Q414" s="22">
        <v>67</v>
      </c>
      <c r="R414" s="22">
        <v>67</v>
      </c>
      <c r="S414" s="2">
        <v>70</v>
      </c>
      <c r="T414" s="25">
        <v>78</v>
      </c>
      <c r="U414" s="22">
        <v>78</v>
      </c>
      <c r="V414" s="22">
        <v>78</v>
      </c>
      <c r="W414" s="2">
        <v>78</v>
      </c>
    </row>
    <row r="415" spans="1:23">
      <c r="A415" t="str">
        <f t="shared" si="6"/>
        <v>MFm1996CZ012</v>
      </c>
      <c r="B415" s="5" t="s">
        <v>59</v>
      </c>
      <c r="C415" s="5">
        <v>1996</v>
      </c>
      <c r="D415" s="5" t="s">
        <v>28</v>
      </c>
      <c r="E415" s="5">
        <v>2</v>
      </c>
      <c r="F415" s="25">
        <v>72</v>
      </c>
      <c r="G415" s="22">
        <v>72</v>
      </c>
      <c r="H415" s="22">
        <v>72</v>
      </c>
      <c r="I415" s="2">
        <v>72</v>
      </c>
      <c r="J415" s="25">
        <v>83</v>
      </c>
      <c r="K415" s="22">
        <v>80</v>
      </c>
      <c r="L415" s="22">
        <v>80</v>
      </c>
      <c r="M415" s="2">
        <v>83</v>
      </c>
      <c r="P415" s="25">
        <v>72</v>
      </c>
      <c r="Q415" s="22">
        <v>72</v>
      </c>
      <c r="R415" s="22">
        <v>72</v>
      </c>
      <c r="S415" s="2">
        <v>72</v>
      </c>
      <c r="T415" s="25">
        <v>83</v>
      </c>
      <c r="U415" s="22">
        <v>80</v>
      </c>
      <c r="V415" s="22">
        <v>80</v>
      </c>
      <c r="W415" s="2">
        <v>83</v>
      </c>
    </row>
    <row r="416" spans="1:23">
      <c r="A416" t="str">
        <f t="shared" si="6"/>
        <v>MFm1996CZ013</v>
      </c>
      <c r="B416" s="5" t="s">
        <v>59</v>
      </c>
      <c r="C416" s="5">
        <v>1996</v>
      </c>
      <c r="D416" s="5" t="s">
        <v>28</v>
      </c>
      <c r="E416" s="5">
        <v>3</v>
      </c>
      <c r="F416" s="25">
        <v>74</v>
      </c>
      <c r="G416" s="22">
        <v>74</v>
      </c>
      <c r="H416" s="22">
        <v>74</v>
      </c>
      <c r="I416" s="2">
        <v>74</v>
      </c>
      <c r="J416" s="25">
        <v>80</v>
      </c>
      <c r="K416" s="22">
        <v>80</v>
      </c>
      <c r="L416" s="22">
        <v>80</v>
      </c>
      <c r="M416" s="2">
        <v>80</v>
      </c>
      <c r="P416" s="25">
        <v>74</v>
      </c>
      <c r="Q416" s="22">
        <v>74</v>
      </c>
      <c r="R416" s="22">
        <v>74</v>
      </c>
      <c r="S416" s="2">
        <v>74</v>
      </c>
      <c r="T416" s="25">
        <v>80</v>
      </c>
      <c r="U416" s="22">
        <v>80</v>
      </c>
      <c r="V416" s="22">
        <v>80</v>
      </c>
      <c r="W416" s="2">
        <v>80</v>
      </c>
    </row>
    <row r="417" spans="1:23">
      <c r="A417" t="str">
        <f t="shared" si="6"/>
        <v>MFm1996CZ014</v>
      </c>
      <c r="B417" s="5" t="s">
        <v>59</v>
      </c>
      <c r="C417" s="5">
        <v>1996</v>
      </c>
      <c r="D417" s="5" t="s">
        <v>28</v>
      </c>
      <c r="E417" s="5">
        <v>4</v>
      </c>
      <c r="F417" s="25">
        <v>70</v>
      </c>
      <c r="G417" s="22">
        <v>70</v>
      </c>
      <c r="H417" s="22">
        <v>70</v>
      </c>
      <c r="I417" s="2">
        <v>70</v>
      </c>
      <c r="J417" s="25">
        <v>76</v>
      </c>
      <c r="K417" s="22">
        <v>83</v>
      </c>
      <c r="L417" s="22">
        <v>83</v>
      </c>
      <c r="M417" s="2">
        <v>76</v>
      </c>
      <c r="P417" s="25">
        <v>70</v>
      </c>
      <c r="Q417" s="22">
        <v>70</v>
      </c>
      <c r="R417" s="22">
        <v>70</v>
      </c>
      <c r="S417" s="2">
        <v>70</v>
      </c>
      <c r="T417" s="25">
        <v>76</v>
      </c>
      <c r="U417" s="22">
        <v>83</v>
      </c>
      <c r="V417" s="22">
        <v>83</v>
      </c>
      <c r="W417" s="2">
        <v>76</v>
      </c>
    </row>
    <row r="418" spans="1:23">
      <c r="A418" t="str">
        <f t="shared" si="6"/>
        <v>MFm1996CZ015</v>
      </c>
      <c r="B418" s="5" t="s">
        <v>59</v>
      </c>
      <c r="C418" s="5">
        <v>1996</v>
      </c>
      <c r="D418" s="5" t="s">
        <v>28</v>
      </c>
      <c r="E418" s="5">
        <v>5</v>
      </c>
      <c r="F418" s="25">
        <v>72</v>
      </c>
      <c r="G418" s="22">
        <v>67</v>
      </c>
      <c r="H418" s="22">
        <v>67</v>
      </c>
      <c r="I418" s="2">
        <v>72</v>
      </c>
      <c r="J418" s="25">
        <v>80</v>
      </c>
      <c r="K418" s="22">
        <v>83</v>
      </c>
      <c r="L418" s="22">
        <v>83</v>
      </c>
      <c r="M418" s="2">
        <v>80</v>
      </c>
      <c r="P418" s="25">
        <v>72</v>
      </c>
      <c r="Q418" s="22">
        <v>67</v>
      </c>
      <c r="R418" s="22">
        <v>67</v>
      </c>
      <c r="S418" s="2">
        <v>72</v>
      </c>
      <c r="T418" s="25">
        <v>80</v>
      </c>
      <c r="U418" s="22">
        <v>83</v>
      </c>
      <c r="V418" s="22">
        <v>83</v>
      </c>
      <c r="W418" s="2">
        <v>80</v>
      </c>
    </row>
    <row r="419" spans="1:23">
      <c r="A419" t="str">
        <f t="shared" si="6"/>
        <v>MFm2003CZ011</v>
      </c>
      <c r="B419" s="5" t="s">
        <v>59</v>
      </c>
      <c r="C419" s="5">
        <v>2003</v>
      </c>
      <c r="D419" s="5" t="s">
        <v>28</v>
      </c>
      <c r="E419" s="5">
        <v>1</v>
      </c>
      <c r="F419" s="25">
        <v>70</v>
      </c>
      <c r="G419" s="22">
        <v>67</v>
      </c>
      <c r="H419" s="22">
        <v>67</v>
      </c>
      <c r="I419" s="2">
        <v>70</v>
      </c>
      <c r="J419" s="25">
        <v>78</v>
      </c>
      <c r="K419" s="22">
        <v>78</v>
      </c>
      <c r="L419" s="22">
        <v>78</v>
      </c>
      <c r="M419" s="2">
        <v>78</v>
      </c>
      <c r="P419" s="25">
        <v>70</v>
      </c>
      <c r="Q419" s="22">
        <v>67</v>
      </c>
      <c r="R419" s="22">
        <v>67</v>
      </c>
      <c r="S419" s="2">
        <v>70</v>
      </c>
      <c r="T419" s="25">
        <v>78</v>
      </c>
      <c r="U419" s="22">
        <v>78</v>
      </c>
      <c r="V419" s="22">
        <v>78</v>
      </c>
      <c r="W419" s="2">
        <v>78</v>
      </c>
    </row>
    <row r="420" spans="1:23">
      <c r="A420" t="str">
        <f t="shared" si="6"/>
        <v>MFm2003CZ012</v>
      </c>
      <c r="B420" s="5" t="s">
        <v>59</v>
      </c>
      <c r="C420" s="5">
        <v>2003</v>
      </c>
      <c r="D420" s="5" t="s">
        <v>28</v>
      </c>
      <c r="E420" s="5">
        <v>2</v>
      </c>
      <c r="F420" s="25">
        <v>72</v>
      </c>
      <c r="G420" s="22">
        <v>67</v>
      </c>
      <c r="H420" s="22">
        <v>67</v>
      </c>
      <c r="I420" s="2">
        <v>72</v>
      </c>
      <c r="J420" s="25">
        <v>83</v>
      </c>
      <c r="K420" s="22">
        <v>80</v>
      </c>
      <c r="L420" s="22">
        <v>80</v>
      </c>
      <c r="M420" s="2">
        <v>83</v>
      </c>
      <c r="P420" s="25">
        <v>72</v>
      </c>
      <c r="Q420" s="22">
        <v>67</v>
      </c>
      <c r="R420" s="22">
        <v>67</v>
      </c>
      <c r="S420" s="2">
        <v>72</v>
      </c>
      <c r="T420" s="25">
        <v>83</v>
      </c>
      <c r="U420" s="22">
        <v>80</v>
      </c>
      <c r="V420" s="22">
        <v>80</v>
      </c>
      <c r="W420" s="2">
        <v>83</v>
      </c>
    </row>
    <row r="421" spans="1:23">
      <c r="A421" t="str">
        <f t="shared" si="6"/>
        <v>MFm2003CZ013</v>
      </c>
      <c r="B421" s="5" t="s">
        <v>59</v>
      </c>
      <c r="C421" s="5">
        <v>2003</v>
      </c>
      <c r="D421" s="5" t="s">
        <v>28</v>
      </c>
      <c r="E421" s="5">
        <v>3</v>
      </c>
      <c r="F421" s="25">
        <v>72</v>
      </c>
      <c r="G421" s="22">
        <v>72</v>
      </c>
      <c r="H421" s="22">
        <v>72</v>
      </c>
      <c r="I421" s="2">
        <v>72</v>
      </c>
      <c r="J421" s="25">
        <v>80</v>
      </c>
      <c r="K421" s="22">
        <v>80</v>
      </c>
      <c r="L421" s="22">
        <v>80</v>
      </c>
      <c r="M421" s="2">
        <v>80</v>
      </c>
      <c r="P421" s="25">
        <v>72</v>
      </c>
      <c r="Q421" s="22">
        <v>72</v>
      </c>
      <c r="R421" s="22">
        <v>72</v>
      </c>
      <c r="S421" s="2">
        <v>72</v>
      </c>
      <c r="T421" s="25">
        <v>80</v>
      </c>
      <c r="U421" s="22">
        <v>80</v>
      </c>
      <c r="V421" s="22">
        <v>80</v>
      </c>
      <c r="W421" s="2">
        <v>80</v>
      </c>
    </row>
    <row r="422" spans="1:23">
      <c r="A422" t="str">
        <f t="shared" si="6"/>
        <v>MFm2003CZ014</v>
      </c>
      <c r="B422" s="5" t="s">
        <v>59</v>
      </c>
      <c r="C422" s="5">
        <v>2003</v>
      </c>
      <c r="D422" s="5" t="s">
        <v>28</v>
      </c>
      <c r="E422" s="5">
        <v>4</v>
      </c>
      <c r="F422" s="25">
        <v>74</v>
      </c>
      <c r="G422" s="22">
        <v>74</v>
      </c>
      <c r="H422" s="22">
        <v>74</v>
      </c>
      <c r="I422" s="2">
        <v>74</v>
      </c>
      <c r="J422" s="25">
        <v>76</v>
      </c>
      <c r="K422" s="22">
        <v>83</v>
      </c>
      <c r="L422" s="22">
        <v>83</v>
      </c>
      <c r="M422" s="2">
        <v>76</v>
      </c>
      <c r="P422" s="25">
        <v>74</v>
      </c>
      <c r="Q422" s="22">
        <v>74</v>
      </c>
      <c r="R422" s="22">
        <v>74</v>
      </c>
      <c r="S422" s="2">
        <v>74</v>
      </c>
      <c r="T422" s="25">
        <v>76</v>
      </c>
      <c r="U422" s="22">
        <v>83</v>
      </c>
      <c r="V422" s="22">
        <v>83</v>
      </c>
      <c r="W422" s="2">
        <v>76</v>
      </c>
    </row>
    <row r="423" spans="1:23">
      <c r="A423" t="str">
        <f t="shared" si="6"/>
        <v>MFm2003CZ015</v>
      </c>
      <c r="B423" s="5" t="s">
        <v>59</v>
      </c>
      <c r="C423" s="5">
        <v>2003</v>
      </c>
      <c r="D423" s="5" t="s">
        <v>28</v>
      </c>
      <c r="E423" s="5">
        <v>5</v>
      </c>
      <c r="F423" s="25">
        <v>70</v>
      </c>
      <c r="G423" s="22">
        <v>70</v>
      </c>
      <c r="H423" s="22">
        <v>70</v>
      </c>
      <c r="I423" s="2">
        <v>70</v>
      </c>
      <c r="J423" s="25">
        <v>80</v>
      </c>
      <c r="K423" s="22">
        <v>83</v>
      </c>
      <c r="L423" s="22">
        <v>83</v>
      </c>
      <c r="M423" s="2">
        <v>80</v>
      </c>
      <c r="P423" s="25">
        <v>70</v>
      </c>
      <c r="Q423" s="22">
        <v>70</v>
      </c>
      <c r="R423" s="22">
        <v>70</v>
      </c>
      <c r="S423" s="2">
        <v>70</v>
      </c>
      <c r="T423" s="25">
        <v>80</v>
      </c>
      <c r="U423" s="22">
        <v>83</v>
      </c>
      <c r="V423" s="22">
        <v>83</v>
      </c>
      <c r="W423" s="2">
        <v>80</v>
      </c>
    </row>
    <row r="424" spans="1:23">
      <c r="A424" t="str">
        <f t="shared" si="6"/>
        <v>MFm2007CZ011</v>
      </c>
      <c r="B424" s="5" t="s">
        <v>59</v>
      </c>
      <c r="C424" s="5">
        <v>2007</v>
      </c>
      <c r="D424" s="5" t="s">
        <v>28</v>
      </c>
      <c r="E424" s="5">
        <v>1</v>
      </c>
      <c r="F424" s="25">
        <v>74</v>
      </c>
      <c r="G424" s="22">
        <v>74</v>
      </c>
      <c r="H424" s="22">
        <v>74</v>
      </c>
      <c r="I424" s="2">
        <v>74</v>
      </c>
      <c r="J424" s="25">
        <v>78</v>
      </c>
      <c r="K424" s="22">
        <v>78</v>
      </c>
      <c r="L424" s="22">
        <v>78</v>
      </c>
      <c r="M424" s="2">
        <v>78</v>
      </c>
      <c r="P424" s="25">
        <v>74</v>
      </c>
      <c r="Q424" s="22">
        <v>74</v>
      </c>
      <c r="R424" s="22">
        <v>74</v>
      </c>
      <c r="S424" s="2">
        <v>74</v>
      </c>
      <c r="T424" s="25">
        <v>78</v>
      </c>
      <c r="U424" s="22">
        <v>78</v>
      </c>
      <c r="V424" s="22">
        <v>78</v>
      </c>
      <c r="W424" s="2">
        <v>78</v>
      </c>
    </row>
    <row r="425" spans="1:23">
      <c r="A425" t="str">
        <f t="shared" si="6"/>
        <v>MFm2007CZ012</v>
      </c>
      <c r="B425" s="5" t="s">
        <v>59</v>
      </c>
      <c r="C425" s="5">
        <v>2007</v>
      </c>
      <c r="D425" s="5" t="s">
        <v>28</v>
      </c>
      <c r="E425" s="5">
        <v>2</v>
      </c>
      <c r="F425" s="25">
        <v>72</v>
      </c>
      <c r="G425" s="22">
        <v>67</v>
      </c>
      <c r="H425" s="22">
        <v>67</v>
      </c>
      <c r="I425" s="2">
        <v>72</v>
      </c>
      <c r="J425" s="25">
        <v>83</v>
      </c>
      <c r="K425" s="22">
        <v>80</v>
      </c>
      <c r="L425" s="22">
        <v>80</v>
      </c>
      <c r="M425" s="2">
        <v>83</v>
      </c>
      <c r="P425" s="25">
        <v>72</v>
      </c>
      <c r="Q425" s="22">
        <v>67</v>
      </c>
      <c r="R425" s="22">
        <v>67</v>
      </c>
      <c r="S425" s="2">
        <v>72</v>
      </c>
      <c r="T425" s="25">
        <v>83</v>
      </c>
      <c r="U425" s="22">
        <v>80</v>
      </c>
      <c r="V425" s="22">
        <v>80</v>
      </c>
      <c r="W425" s="2">
        <v>83</v>
      </c>
    </row>
    <row r="426" spans="1:23">
      <c r="A426" t="str">
        <f t="shared" si="6"/>
        <v>MFm2007CZ013</v>
      </c>
      <c r="B426" s="5" t="s">
        <v>59</v>
      </c>
      <c r="C426" s="5">
        <v>2007</v>
      </c>
      <c r="D426" s="5" t="s">
        <v>28</v>
      </c>
      <c r="E426" s="5">
        <v>3</v>
      </c>
      <c r="F426" s="25">
        <v>72</v>
      </c>
      <c r="G426" s="22">
        <v>72</v>
      </c>
      <c r="H426" s="22">
        <v>72</v>
      </c>
      <c r="I426" s="2">
        <v>72</v>
      </c>
      <c r="J426" s="25">
        <v>80</v>
      </c>
      <c r="K426" s="22">
        <v>80</v>
      </c>
      <c r="L426" s="22">
        <v>80</v>
      </c>
      <c r="M426" s="2">
        <v>80</v>
      </c>
      <c r="P426" s="25">
        <v>72</v>
      </c>
      <c r="Q426" s="22">
        <v>72</v>
      </c>
      <c r="R426" s="22">
        <v>72</v>
      </c>
      <c r="S426" s="2">
        <v>72</v>
      </c>
      <c r="T426" s="25">
        <v>80</v>
      </c>
      <c r="U426" s="22">
        <v>80</v>
      </c>
      <c r="V426" s="22">
        <v>80</v>
      </c>
      <c r="W426" s="2">
        <v>80</v>
      </c>
    </row>
    <row r="427" spans="1:23">
      <c r="A427" t="str">
        <f t="shared" si="6"/>
        <v>MFm2007CZ014</v>
      </c>
      <c r="B427" s="5" t="s">
        <v>59</v>
      </c>
      <c r="C427" s="5">
        <v>2007</v>
      </c>
      <c r="D427" s="5" t="s">
        <v>28</v>
      </c>
      <c r="E427" s="5">
        <v>4</v>
      </c>
      <c r="F427" s="25">
        <v>70</v>
      </c>
      <c r="G427" s="22">
        <v>70</v>
      </c>
      <c r="H427" s="22">
        <v>70</v>
      </c>
      <c r="I427" s="2">
        <v>70</v>
      </c>
      <c r="J427" s="25">
        <v>80</v>
      </c>
      <c r="K427" s="22">
        <v>83</v>
      </c>
      <c r="L427" s="22">
        <v>83</v>
      </c>
      <c r="M427" s="2">
        <v>80</v>
      </c>
      <c r="P427" s="25">
        <v>70</v>
      </c>
      <c r="Q427" s="22">
        <v>70</v>
      </c>
      <c r="R427" s="22">
        <v>70</v>
      </c>
      <c r="S427" s="2">
        <v>70</v>
      </c>
      <c r="T427" s="25">
        <v>80</v>
      </c>
      <c r="U427" s="22">
        <v>83</v>
      </c>
      <c r="V427" s="22">
        <v>83</v>
      </c>
      <c r="W427" s="2">
        <v>80</v>
      </c>
    </row>
    <row r="428" spans="1:23">
      <c r="A428" t="str">
        <f t="shared" si="6"/>
        <v>MFm2007CZ015</v>
      </c>
      <c r="B428" s="5" t="s">
        <v>59</v>
      </c>
      <c r="C428" s="5">
        <v>2007</v>
      </c>
      <c r="D428" s="5" t="s">
        <v>28</v>
      </c>
      <c r="E428" s="5">
        <v>5</v>
      </c>
      <c r="F428" s="25">
        <v>70</v>
      </c>
      <c r="G428" s="22">
        <v>67</v>
      </c>
      <c r="H428" s="22">
        <v>67</v>
      </c>
      <c r="I428" s="2">
        <v>70</v>
      </c>
      <c r="J428" s="25">
        <v>83</v>
      </c>
      <c r="K428" s="22">
        <v>83</v>
      </c>
      <c r="L428" s="22">
        <v>83</v>
      </c>
      <c r="M428" s="2">
        <v>83</v>
      </c>
      <c r="P428" s="25">
        <v>70</v>
      </c>
      <c r="Q428" s="22">
        <v>67</v>
      </c>
      <c r="R428" s="22">
        <v>67</v>
      </c>
      <c r="S428" s="2">
        <v>70</v>
      </c>
      <c r="T428" s="25">
        <v>83</v>
      </c>
      <c r="U428" s="22">
        <v>83</v>
      </c>
      <c r="V428" s="22">
        <v>83</v>
      </c>
      <c r="W428" s="2">
        <v>83</v>
      </c>
    </row>
    <row r="429" spans="1:23">
      <c r="A429" t="str">
        <f t="shared" si="6"/>
        <v>MFm1975CZ021</v>
      </c>
      <c r="B429" s="5" t="s">
        <v>59</v>
      </c>
      <c r="C429" s="5">
        <v>1975</v>
      </c>
      <c r="D429" s="5" t="s">
        <v>30</v>
      </c>
      <c r="E429" s="5">
        <v>1</v>
      </c>
      <c r="F429" s="25">
        <v>74</v>
      </c>
      <c r="G429" s="22">
        <v>74</v>
      </c>
      <c r="H429" s="22">
        <v>74</v>
      </c>
      <c r="I429" s="2">
        <v>74</v>
      </c>
      <c r="J429" s="25">
        <v>76</v>
      </c>
      <c r="K429" s="22">
        <v>83</v>
      </c>
      <c r="L429" s="22">
        <v>83</v>
      </c>
      <c r="M429" s="2">
        <v>76</v>
      </c>
      <c r="P429" s="25">
        <v>74</v>
      </c>
      <c r="Q429" s="22">
        <v>74</v>
      </c>
      <c r="R429" s="22">
        <v>74</v>
      </c>
      <c r="S429" s="2">
        <v>74</v>
      </c>
      <c r="T429" s="25">
        <v>76</v>
      </c>
      <c r="U429" s="22">
        <v>83</v>
      </c>
      <c r="V429" s="22">
        <v>83</v>
      </c>
      <c r="W429" s="2">
        <v>76</v>
      </c>
    </row>
    <row r="430" spans="1:23">
      <c r="A430" t="str">
        <f t="shared" si="6"/>
        <v>MFm1975CZ022</v>
      </c>
      <c r="B430" s="5" t="s">
        <v>59</v>
      </c>
      <c r="C430" s="5">
        <v>1975</v>
      </c>
      <c r="D430" s="5" t="s">
        <v>30</v>
      </c>
      <c r="E430" s="5">
        <v>2</v>
      </c>
      <c r="F430" s="25">
        <v>70</v>
      </c>
      <c r="G430" s="22">
        <v>67</v>
      </c>
      <c r="H430" s="22">
        <v>67</v>
      </c>
      <c r="I430" s="2">
        <v>70</v>
      </c>
      <c r="J430" s="25">
        <v>80</v>
      </c>
      <c r="K430" s="22">
        <v>83</v>
      </c>
      <c r="L430" s="22">
        <v>83</v>
      </c>
      <c r="M430" s="2">
        <v>80</v>
      </c>
      <c r="P430" s="25">
        <v>70</v>
      </c>
      <c r="Q430" s="22">
        <v>67</v>
      </c>
      <c r="R430" s="22">
        <v>67</v>
      </c>
      <c r="S430" s="2">
        <v>70</v>
      </c>
      <c r="T430" s="25">
        <v>80</v>
      </c>
      <c r="U430" s="22">
        <v>83</v>
      </c>
      <c r="V430" s="22">
        <v>83</v>
      </c>
      <c r="W430" s="2">
        <v>80</v>
      </c>
    </row>
    <row r="431" spans="1:23">
      <c r="A431" t="str">
        <f t="shared" si="6"/>
        <v>MFm1975CZ023</v>
      </c>
      <c r="B431" s="5" t="s">
        <v>59</v>
      </c>
      <c r="C431" s="5">
        <v>1975</v>
      </c>
      <c r="D431" s="5" t="s">
        <v>30</v>
      </c>
      <c r="E431" s="5">
        <v>3</v>
      </c>
      <c r="F431" s="25">
        <v>72</v>
      </c>
      <c r="G431" s="22">
        <v>72</v>
      </c>
      <c r="H431" s="22">
        <v>72</v>
      </c>
      <c r="I431" s="2">
        <v>72</v>
      </c>
      <c r="J431" s="25">
        <v>83</v>
      </c>
      <c r="K431" s="22">
        <v>83</v>
      </c>
      <c r="L431" s="22">
        <v>83</v>
      </c>
      <c r="M431" s="2">
        <v>83</v>
      </c>
      <c r="P431" s="25">
        <v>72</v>
      </c>
      <c r="Q431" s="22">
        <v>72</v>
      </c>
      <c r="R431" s="22">
        <v>72</v>
      </c>
      <c r="S431" s="2">
        <v>72</v>
      </c>
      <c r="T431" s="25">
        <v>83</v>
      </c>
      <c r="U431" s="22">
        <v>83</v>
      </c>
      <c r="V431" s="22">
        <v>83</v>
      </c>
      <c r="W431" s="2">
        <v>83</v>
      </c>
    </row>
    <row r="432" spans="1:23">
      <c r="A432" t="str">
        <f t="shared" si="6"/>
        <v>MFm1975CZ024</v>
      </c>
      <c r="B432" s="5" t="s">
        <v>59</v>
      </c>
      <c r="C432" s="5">
        <v>1975</v>
      </c>
      <c r="D432" s="5" t="s">
        <v>30</v>
      </c>
      <c r="E432" s="5">
        <v>4</v>
      </c>
      <c r="F432" s="25">
        <v>70</v>
      </c>
      <c r="G432" s="22">
        <v>70</v>
      </c>
      <c r="H432" s="22">
        <v>70</v>
      </c>
      <c r="I432" s="2">
        <v>70</v>
      </c>
      <c r="J432" s="25">
        <v>85</v>
      </c>
      <c r="K432" s="22">
        <v>85</v>
      </c>
      <c r="L432" s="22">
        <v>85</v>
      </c>
      <c r="M432" s="2">
        <v>85</v>
      </c>
      <c r="P432" s="25">
        <v>70</v>
      </c>
      <c r="Q432" s="22">
        <v>70</v>
      </c>
      <c r="R432" s="22">
        <v>70</v>
      </c>
      <c r="S432" s="2">
        <v>70</v>
      </c>
      <c r="T432" s="25">
        <v>85</v>
      </c>
      <c r="U432" s="22">
        <v>85</v>
      </c>
      <c r="V432" s="22">
        <v>85</v>
      </c>
      <c r="W432" s="2">
        <v>85</v>
      </c>
    </row>
    <row r="433" spans="1:23">
      <c r="A433" t="str">
        <f t="shared" si="6"/>
        <v>MFm1975CZ025</v>
      </c>
      <c r="B433" s="5" t="s">
        <v>59</v>
      </c>
      <c r="C433" s="5">
        <v>1975</v>
      </c>
      <c r="D433" s="5" t="s">
        <v>30</v>
      </c>
      <c r="E433" s="5">
        <v>5</v>
      </c>
      <c r="F433" s="25">
        <v>72</v>
      </c>
      <c r="G433" s="22">
        <v>67</v>
      </c>
      <c r="H433" s="22">
        <v>67</v>
      </c>
      <c r="I433" s="2">
        <v>72</v>
      </c>
      <c r="J433" s="25">
        <v>90</v>
      </c>
      <c r="K433" s="22">
        <v>90</v>
      </c>
      <c r="L433" s="22">
        <v>90</v>
      </c>
      <c r="M433" s="2">
        <v>90</v>
      </c>
      <c r="P433" s="25">
        <v>72</v>
      </c>
      <c r="Q433" s="22">
        <v>67</v>
      </c>
      <c r="R433" s="22">
        <v>67</v>
      </c>
      <c r="S433" s="2">
        <v>72</v>
      </c>
      <c r="T433" s="25">
        <v>90</v>
      </c>
      <c r="U433" s="22">
        <v>90</v>
      </c>
      <c r="V433" s="22">
        <v>90</v>
      </c>
      <c r="W433" s="2">
        <v>90</v>
      </c>
    </row>
    <row r="434" spans="1:23">
      <c r="A434" t="str">
        <f t="shared" si="6"/>
        <v>MFm1985CZ021</v>
      </c>
      <c r="B434" s="5" t="s">
        <v>59</v>
      </c>
      <c r="C434" s="5">
        <v>1985</v>
      </c>
      <c r="D434" s="5" t="s">
        <v>30</v>
      </c>
      <c r="E434" s="5">
        <v>1</v>
      </c>
      <c r="F434" s="25">
        <v>74</v>
      </c>
      <c r="G434" s="22">
        <v>74</v>
      </c>
      <c r="H434" s="22">
        <v>74</v>
      </c>
      <c r="I434" s="2">
        <v>74</v>
      </c>
      <c r="J434" s="25">
        <v>76</v>
      </c>
      <c r="K434" s="22">
        <v>83</v>
      </c>
      <c r="L434" s="22">
        <v>83</v>
      </c>
      <c r="M434" s="2">
        <v>76</v>
      </c>
      <c r="P434" s="25">
        <v>74</v>
      </c>
      <c r="Q434" s="22">
        <v>74</v>
      </c>
      <c r="R434" s="22">
        <v>74</v>
      </c>
      <c r="S434" s="2">
        <v>74</v>
      </c>
      <c r="T434" s="25">
        <v>76</v>
      </c>
      <c r="U434" s="22">
        <v>83</v>
      </c>
      <c r="V434" s="22">
        <v>83</v>
      </c>
      <c r="W434" s="2">
        <v>76</v>
      </c>
    </row>
    <row r="435" spans="1:23">
      <c r="A435" t="str">
        <f t="shared" si="6"/>
        <v>MFm1985CZ022</v>
      </c>
      <c r="B435" s="5" t="s">
        <v>59</v>
      </c>
      <c r="C435" s="5">
        <v>1985</v>
      </c>
      <c r="D435" s="5" t="s">
        <v>30</v>
      </c>
      <c r="E435" s="5">
        <v>2</v>
      </c>
      <c r="F435" s="25">
        <v>70</v>
      </c>
      <c r="G435" s="22">
        <v>67</v>
      </c>
      <c r="H435" s="22">
        <v>67</v>
      </c>
      <c r="I435" s="2">
        <v>70</v>
      </c>
      <c r="J435" s="25">
        <v>80</v>
      </c>
      <c r="K435" s="22">
        <v>83</v>
      </c>
      <c r="L435" s="22">
        <v>83</v>
      </c>
      <c r="M435" s="2">
        <v>80</v>
      </c>
      <c r="P435" s="25">
        <v>70</v>
      </c>
      <c r="Q435" s="22">
        <v>67</v>
      </c>
      <c r="R435" s="22">
        <v>67</v>
      </c>
      <c r="S435" s="2">
        <v>70</v>
      </c>
      <c r="T435" s="25">
        <v>80</v>
      </c>
      <c r="U435" s="22">
        <v>83</v>
      </c>
      <c r="V435" s="22">
        <v>83</v>
      </c>
      <c r="W435" s="2">
        <v>80</v>
      </c>
    </row>
    <row r="436" spans="1:23">
      <c r="A436" t="str">
        <f t="shared" si="6"/>
        <v>MFm1985CZ023</v>
      </c>
      <c r="B436" s="5" t="s">
        <v>59</v>
      </c>
      <c r="C436" s="5">
        <v>1985</v>
      </c>
      <c r="D436" s="5" t="s">
        <v>30</v>
      </c>
      <c r="E436" s="5">
        <v>3</v>
      </c>
      <c r="F436" s="25">
        <v>72</v>
      </c>
      <c r="G436" s="22">
        <v>72</v>
      </c>
      <c r="H436" s="22">
        <v>72</v>
      </c>
      <c r="I436" s="2">
        <v>72</v>
      </c>
      <c r="J436" s="25">
        <v>83</v>
      </c>
      <c r="K436" s="22">
        <v>83</v>
      </c>
      <c r="L436" s="22">
        <v>83</v>
      </c>
      <c r="M436" s="2">
        <v>83</v>
      </c>
      <c r="P436" s="25">
        <v>72</v>
      </c>
      <c r="Q436" s="22">
        <v>72</v>
      </c>
      <c r="R436" s="22">
        <v>72</v>
      </c>
      <c r="S436" s="2">
        <v>72</v>
      </c>
      <c r="T436" s="25">
        <v>83</v>
      </c>
      <c r="U436" s="22">
        <v>83</v>
      </c>
      <c r="V436" s="22">
        <v>83</v>
      </c>
      <c r="W436" s="2">
        <v>83</v>
      </c>
    </row>
    <row r="437" spans="1:23">
      <c r="A437" t="str">
        <f t="shared" si="6"/>
        <v>MFm1985CZ024</v>
      </c>
      <c r="B437" s="5" t="s">
        <v>59</v>
      </c>
      <c r="C437" s="5">
        <v>1985</v>
      </c>
      <c r="D437" s="5" t="s">
        <v>30</v>
      </c>
      <c r="E437" s="5">
        <v>4</v>
      </c>
      <c r="F437" s="25">
        <v>70</v>
      </c>
      <c r="G437" s="22">
        <v>70</v>
      </c>
      <c r="H437" s="22">
        <v>70</v>
      </c>
      <c r="I437" s="2">
        <v>70</v>
      </c>
      <c r="J437" s="25">
        <v>85</v>
      </c>
      <c r="K437" s="22">
        <v>85</v>
      </c>
      <c r="L437" s="22">
        <v>85</v>
      </c>
      <c r="M437" s="2">
        <v>85</v>
      </c>
      <c r="P437" s="25">
        <v>70</v>
      </c>
      <c r="Q437" s="22">
        <v>70</v>
      </c>
      <c r="R437" s="22">
        <v>70</v>
      </c>
      <c r="S437" s="2">
        <v>70</v>
      </c>
      <c r="T437" s="25">
        <v>85</v>
      </c>
      <c r="U437" s="22">
        <v>85</v>
      </c>
      <c r="V437" s="22">
        <v>85</v>
      </c>
      <c r="W437" s="2">
        <v>85</v>
      </c>
    </row>
    <row r="438" spans="1:23">
      <c r="A438" t="str">
        <f t="shared" si="6"/>
        <v>MFm1985CZ025</v>
      </c>
      <c r="B438" s="5" t="s">
        <v>59</v>
      </c>
      <c r="C438" s="5">
        <v>1985</v>
      </c>
      <c r="D438" s="5" t="s">
        <v>30</v>
      </c>
      <c r="E438" s="5">
        <v>5</v>
      </c>
      <c r="F438" s="25">
        <v>72</v>
      </c>
      <c r="G438" s="22">
        <v>67</v>
      </c>
      <c r="H438" s="22">
        <v>67</v>
      </c>
      <c r="I438" s="2">
        <v>72</v>
      </c>
      <c r="J438" s="25">
        <v>90</v>
      </c>
      <c r="K438" s="22">
        <v>90</v>
      </c>
      <c r="L438" s="22">
        <v>90</v>
      </c>
      <c r="M438" s="2">
        <v>90</v>
      </c>
      <c r="P438" s="25">
        <v>72</v>
      </c>
      <c r="Q438" s="22">
        <v>67</v>
      </c>
      <c r="R438" s="22">
        <v>67</v>
      </c>
      <c r="S438" s="2">
        <v>72</v>
      </c>
      <c r="T438" s="25">
        <v>90</v>
      </c>
      <c r="U438" s="22">
        <v>90</v>
      </c>
      <c r="V438" s="22">
        <v>90</v>
      </c>
      <c r="W438" s="2">
        <v>90</v>
      </c>
    </row>
    <row r="439" spans="1:23">
      <c r="A439" t="str">
        <f t="shared" si="6"/>
        <v>MFm1996CZ021</v>
      </c>
      <c r="B439" s="5" t="s">
        <v>59</v>
      </c>
      <c r="C439" s="5">
        <v>1996</v>
      </c>
      <c r="D439" s="5" t="s">
        <v>30</v>
      </c>
      <c r="E439" s="5">
        <v>1</v>
      </c>
      <c r="F439" s="25">
        <v>74</v>
      </c>
      <c r="G439" s="22">
        <v>74</v>
      </c>
      <c r="H439" s="22">
        <v>74</v>
      </c>
      <c r="I439" s="2">
        <v>74</v>
      </c>
      <c r="J439" s="25">
        <v>76</v>
      </c>
      <c r="K439" s="22">
        <v>83</v>
      </c>
      <c r="L439" s="22">
        <v>83</v>
      </c>
      <c r="M439" s="2">
        <v>76</v>
      </c>
      <c r="P439" s="25">
        <v>74</v>
      </c>
      <c r="Q439" s="22">
        <v>74</v>
      </c>
      <c r="R439" s="22">
        <v>74</v>
      </c>
      <c r="S439" s="2">
        <v>74</v>
      </c>
      <c r="T439" s="25">
        <v>76</v>
      </c>
      <c r="U439" s="22">
        <v>83</v>
      </c>
      <c r="V439" s="22">
        <v>83</v>
      </c>
      <c r="W439" s="2">
        <v>76</v>
      </c>
    </row>
    <row r="440" spans="1:23">
      <c r="A440" t="str">
        <f t="shared" si="6"/>
        <v>MFm1996CZ022</v>
      </c>
      <c r="B440" s="5" t="s">
        <v>59</v>
      </c>
      <c r="C440" s="5">
        <v>1996</v>
      </c>
      <c r="D440" s="5" t="s">
        <v>30</v>
      </c>
      <c r="E440" s="5">
        <v>2</v>
      </c>
      <c r="F440" s="25">
        <v>70</v>
      </c>
      <c r="G440" s="22">
        <v>67</v>
      </c>
      <c r="H440" s="22">
        <v>67</v>
      </c>
      <c r="I440" s="2">
        <v>70</v>
      </c>
      <c r="J440" s="25">
        <v>80</v>
      </c>
      <c r="K440" s="22">
        <v>83</v>
      </c>
      <c r="L440" s="22">
        <v>83</v>
      </c>
      <c r="M440" s="2">
        <v>80</v>
      </c>
      <c r="P440" s="25">
        <v>70</v>
      </c>
      <c r="Q440" s="22">
        <v>67</v>
      </c>
      <c r="R440" s="22">
        <v>67</v>
      </c>
      <c r="S440" s="2">
        <v>70</v>
      </c>
      <c r="T440" s="25">
        <v>80</v>
      </c>
      <c r="U440" s="22">
        <v>83</v>
      </c>
      <c r="V440" s="22">
        <v>83</v>
      </c>
      <c r="W440" s="2">
        <v>80</v>
      </c>
    </row>
    <row r="441" spans="1:23">
      <c r="A441" t="str">
        <f t="shared" si="6"/>
        <v>MFm1996CZ023</v>
      </c>
      <c r="B441" s="5" t="s">
        <v>59</v>
      </c>
      <c r="C441" s="5">
        <v>1996</v>
      </c>
      <c r="D441" s="5" t="s">
        <v>30</v>
      </c>
      <c r="E441" s="5">
        <v>3</v>
      </c>
      <c r="F441" s="25">
        <v>72</v>
      </c>
      <c r="G441" s="22">
        <v>72</v>
      </c>
      <c r="H441" s="22">
        <v>72</v>
      </c>
      <c r="I441" s="2">
        <v>72</v>
      </c>
      <c r="J441" s="25">
        <v>83</v>
      </c>
      <c r="K441" s="22">
        <v>83</v>
      </c>
      <c r="L441" s="22">
        <v>83</v>
      </c>
      <c r="M441" s="2">
        <v>83</v>
      </c>
      <c r="P441" s="25">
        <v>72</v>
      </c>
      <c r="Q441" s="22">
        <v>72</v>
      </c>
      <c r="R441" s="22">
        <v>72</v>
      </c>
      <c r="S441" s="2">
        <v>72</v>
      </c>
      <c r="T441" s="25">
        <v>83</v>
      </c>
      <c r="U441" s="22">
        <v>83</v>
      </c>
      <c r="V441" s="22">
        <v>83</v>
      </c>
      <c r="W441" s="2">
        <v>83</v>
      </c>
    </row>
    <row r="442" spans="1:23">
      <c r="A442" t="str">
        <f t="shared" si="6"/>
        <v>MFm1996CZ024</v>
      </c>
      <c r="B442" s="5" t="s">
        <v>59</v>
      </c>
      <c r="C442" s="5">
        <v>1996</v>
      </c>
      <c r="D442" s="5" t="s">
        <v>30</v>
      </c>
      <c r="E442" s="5">
        <v>4</v>
      </c>
      <c r="F442" s="25">
        <v>70</v>
      </c>
      <c r="G442" s="22">
        <v>70</v>
      </c>
      <c r="H442" s="22">
        <v>70</v>
      </c>
      <c r="I442" s="2">
        <v>70</v>
      </c>
      <c r="J442" s="25">
        <v>85</v>
      </c>
      <c r="K442" s="22">
        <v>85</v>
      </c>
      <c r="L442" s="22">
        <v>85</v>
      </c>
      <c r="M442" s="2">
        <v>85</v>
      </c>
      <c r="P442" s="25">
        <v>70</v>
      </c>
      <c r="Q442" s="22">
        <v>70</v>
      </c>
      <c r="R442" s="22">
        <v>70</v>
      </c>
      <c r="S442" s="2">
        <v>70</v>
      </c>
      <c r="T442" s="25">
        <v>85</v>
      </c>
      <c r="U442" s="22">
        <v>85</v>
      </c>
      <c r="V442" s="22">
        <v>85</v>
      </c>
      <c r="W442" s="2">
        <v>85</v>
      </c>
    </row>
    <row r="443" spans="1:23">
      <c r="A443" t="str">
        <f t="shared" si="6"/>
        <v>MFm1996CZ025</v>
      </c>
      <c r="B443" s="5" t="s">
        <v>59</v>
      </c>
      <c r="C443" s="5">
        <v>1996</v>
      </c>
      <c r="D443" s="5" t="s">
        <v>30</v>
      </c>
      <c r="E443" s="5">
        <v>5</v>
      </c>
      <c r="F443" s="25">
        <v>72</v>
      </c>
      <c r="G443" s="22">
        <v>67</v>
      </c>
      <c r="H443" s="22">
        <v>67</v>
      </c>
      <c r="I443" s="2">
        <v>72</v>
      </c>
      <c r="J443" s="25">
        <v>90</v>
      </c>
      <c r="K443" s="22">
        <v>90</v>
      </c>
      <c r="L443" s="22">
        <v>90</v>
      </c>
      <c r="M443" s="2">
        <v>90</v>
      </c>
      <c r="P443" s="25">
        <v>72</v>
      </c>
      <c r="Q443" s="22">
        <v>67</v>
      </c>
      <c r="R443" s="22">
        <v>67</v>
      </c>
      <c r="S443" s="2">
        <v>72</v>
      </c>
      <c r="T443" s="25">
        <v>90</v>
      </c>
      <c r="U443" s="22">
        <v>90</v>
      </c>
      <c r="V443" s="22">
        <v>90</v>
      </c>
      <c r="W443" s="2">
        <v>90</v>
      </c>
    </row>
    <row r="444" spans="1:23">
      <c r="A444" t="str">
        <f t="shared" si="6"/>
        <v>MFm2003CZ021</v>
      </c>
      <c r="B444" s="5" t="s">
        <v>59</v>
      </c>
      <c r="C444" s="5">
        <v>2003</v>
      </c>
      <c r="D444" s="5" t="s">
        <v>30</v>
      </c>
      <c r="E444" s="5">
        <v>1</v>
      </c>
      <c r="F444" s="25">
        <v>67</v>
      </c>
      <c r="G444" s="22">
        <v>72</v>
      </c>
      <c r="H444" s="22">
        <v>72</v>
      </c>
      <c r="I444" s="2">
        <v>67</v>
      </c>
      <c r="J444" s="25">
        <v>76</v>
      </c>
      <c r="K444" s="22">
        <v>83</v>
      </c>
      <c r="L444" s="22">
        <v>83</v>
      </c>
      <c r="M444" s="2">
        <v>76</v>
      </c>
      <c r="P444" s="25">
        <v>67</v>
      </c>
      <c r="Q444" s="22">
        <v>72</v>
      </c>
      <c r="R444" s="22">
        <v>72</v>
      </c>
      <c r="S444" s="2">
        <v>67</v>
      </c>
      <c r="T444" s="25">
        <v>76</v>
      </c>
      <c r="U444" s="22">
        <v>83</v>
      </c>
      <c r="V444" s="22">
        <v>83</v>
      </c>
      <c r="W444" s="2">
        <v>76</v>
      </c>
    </row>
    <row r="445" spans="1:23">
      <c r="A445" t="str">
        <f t="shared" si="6"/>
        <v>MFm2003CZ022</v>
      </c>
      <c r="B445" s="5" t="s">
        <v>59</v>
      </c>
      <c r="C445" s="5">
        <v>2003</v>
      </c>
      <c r="D445" s="5" t="s">
        <v>30</v>
      </c>
      <c r="E445" s="5">
        <v>2</v>
      </c>
      <c r="F445" s="25">
        <v>67</v>
      </c>
      <c r="G445" s="22">
        <v>70</v>
      </c>
      <c r="H445" s="22">
        <v>70</v>
      </c>
      <c r="I445" s="2">
        <v>67</v>
      </c>
      <c r="J445" s="25">
        <v>80</v>
      </c>
      <c r="K445" s="22">
        <v>83</v>
      </c>
      <c r="L445" s="22">
        <v>83</v>
      </c>
      <c r="M445" s="2">
        <v>80</v>
      </c>
      <c r="P445" s="25">
        <v>67</v>
      </c>
      <c r="Q445" s="22">
        <v>70</v>
      </c>
      <c r="R445" s="22">
        <v>70</v>
      </c>
      <c r="S445" s="2">
        <v>67</v>
      </c>
      <c r="T445" s="25">
        <v>80</v>
      </c>
      <c r="U445" s="22">
        <v>83</v>
      </c>
      <c r="V445" s="22">
        <v>83</v>
      </c>
      <c r="W445" s="2">
        <v>80</v>
      </c>
    </row>
    <row r="446" spans="1:23">
      <c r="A446" t="str">
        <f t="shared" si="6"/>
        <v>MFm2003CZ023</v>
      </c>
      <c r="B446" s="5" t="s">
        <v>59</v>
      </c>
      <c r="C446" s="5">
        <v>2003</v>
      </c>
      <c r="D446" s="5" t="s">
        <v>30</v>
      </c>
      <c r="E446" s="5">
        <v>3</v>
      </c>
      <c r="F446" s="25">
        <v>72</v>
      </c>
      <c r="G446" s="22">
        <v>67</v>
      </c>
      <c r="H446" s="22">
        <v>67</v>
      </c>
      <c r="I446" s="2">
        <v>72</v>
      </c>
      <c r="J446" s="25">
        <v>83</v>
      </c>
      <c r="K446" s="22">
        <v>83</v>
      </c>
      <c r="L446" s="22">
        <v>83</v>
      </c>
      <c r="M446" s="2">
        <v>83</v>
      </c>
      <c r="P446" s="25">
        <v>72</v>
      </c>
      <c r="Q446" s="22">
        <v>67</v>
      </c>
      <c r="R446" s="22">
        <v>67</v>
      </c>
      <c r="S446" s="2">
        <v>72</v>
      </c>
      <c r="T446" s="25">
        <v>83</v>
      </c>
      <c r="U446" s="22">
        <v>83</v>
      </c>
      <c r="V446" s="22">
        <v>83</v>
      </c>
      <c r="W446" s="2">
        <v>83</v>
      </c>
    </row>
    <row r="447" spans="1:23">
      <c r="A447" t="str">
        <f t="shared" si="6"/>
        <v>MFm2003CZ024</v>
      </c>
      <c r="B447" s="5" t="s">
        <v>59</v>
      </c>
      <c r="C447" s="5">
        <v>2003</v>
      </c>
      <c r="D447" s="5" t="s">
        <v>30</v>
      </c>
      <c r="E447" s="5">
        <v>4</v>
      </c>
      <c r="F447" s="25">
        <v>70</v>
      </c>
      <c r="G447" s="22">
        <v>67</v>
      </c>
      <c r="H447" s="22">
        <v>67</v>
      </c>
      <c r="I447" s="2">
        <v>70</v>
      </c>
      <c r="J447" s="25">
        <v>85</v>
      </c>
      <c r="K447" s="22">
        <v>85</v>
      </c>
      <c r="L447" s="22">
        <v>85</v>
      </c>
      <c r="M447" s="2">
        <v>85</v>
      </c>
      <c r="P447" s="25">
        <v>70</v>
      </c>
      <c r="Q447" s="22">
        <v>67</v>
      </c>
      <c r="R447" s="22">
        <v>67</v>
      </c>
      <c r="S447" s="2">
        <v>70</v>
      </c>
      <c r="T447" s="25">
        <v>85</v>
      </c>
      <c r="U447" s="22">
        <v>85</v>
      </c>
      <c r="V447" s="22">
        <v>85</v>
      </c>
      <c r="W447" s="2">
        <v>85</v>
      </c>
    </row>
    <row r="448" spans="1:23">
      <c r="A448" t="str">
        <f t="shared" si="6"/>
        <v>MFm2003CZ025</v>
      </c>
      <c r="B448" s="5" t="s">
        <v>59</v>
      </c>
      <c r="C448" s="5">
        <v>2003</v>
      </c>
      <c r="D448" s="5" t="s">
        <v>30</v>
      </c>
      <c r="E448" s="5">
        <v>5</v>
      </c>
      <c r="F448" s="25">
        <v>70</v>
      </c>
      <c r="G448" s="22">
        <v>70</v>
      </c>
      <c r="H448" s="22">
        <v>70</v>
      </c>
      <c r="I448" s="2">
        <v>70</v>
      </c>
      <c r="J448" s="25">
        <v>90</v>
      </c>
      <c r="K448" s="22">
        <v>90</v>
      </c>
      <c r="L448" s="22">
        <v>90</v>
      </c>
      <c r="M448" s="2">
        <v>90</v>
      </c>
      <c r="P448" s="25">
        <v>70</v>
      </c>
      <c r="Q448" s="22">
        <v>70</v>
      </c>
      <c r="R448" s="22">
        <v>70</v>
      </c>
      <c r="S448" s="2">
        <v>70</v>
      </c>
      <c r="T448" s="25">
        <v>90</v>
      </c>
      <c r="U448" s="22">
        <v>90</v>
      </c>
      <c r="V448" s="22">
        <v>90</v>
      </c>
      <c r="W448" s="2">
        <v>90</v>
      </c>
    </row>
    <row r="449" spans="1:23">
      <c r="A449" t="str">
        <f t="shared" si="6"/>
        <v>MFm2007CZ021</v>
      </c>
      <c r="B449" s="5" t="s">
        <v>59</v>
      </c>
      <c r="C449" s="5">
        <v>2007</v>
      </c>
      <c r="D449" s="5" t="s">
        <v>30</v>
      </c>
      <c r="E449" s="5">
        <v>1</v>
      </c>
      <c r="F449" s="25">
        <v>74</v>
      </c>
      <c r="G449" s="22">
        <v>74</v>
      </c>
      <c r="H449" s="22">
        <v>74</v>
      </c>
      <c r="I449" s="2">
        <v>74</v>
      </c>
      <c r="J449" s="25">
        <v>80</v>
      </c>
      <c r="K449" s="22">
        <v>80</v>
      </c>
      <c r="L449" s="22">
        <v>80</v>
      </c>
      <c r="M449" s="2">
        <v>80</v>
      </c>
      <c r="P449" s="25">
        <v>74</v>
      </c>
      <c r="Q449" s="22">
        <v>74</v>
      </c>
      <c r="R449" s="22">
        <v>74</v>
      </c>
      <c r="S449" s="2">
        <v>74</v>
      </c>
      <c r="T449" s="25">
        <v>80</v>
      </c>
      <c r="U449" s="22">
        <v>80</v>
      </c>
      <c r="V449" s="22">
        <v>80</v>
      </c>
      <c r="W449" s="2">
        <v>80</v>
      </c>
    </row>
    <row r="450" spans="1:23">
      <c r="A450" t="str">
        <f t="shared" si="6"/>
        <v>MFm2007CZ022</v>
      </c>
      <c r="B450" s="5" t="s">
        <v>59</v>
      </c>
      <c r="C450" s="5">
        <v>2007</v>
      </c>
      <c r="D450" s="5" t="s">
        <v>30</v>
      </c>
      <c r="E450" s="5">
        <v>2</v>
      </c>
      <c r="F450" s="25">
        <v>70</v>
      </c>
      <c r="G450" s="22">
        <v>67</v>
      </c>
      <c r="H450" s="22">
        <v>67</v>
      </c>
      <c r="I450" s="2">
        <v>70</v>
      </c>
      <c r="J450" s="25">
        <v>76</v>
      </c>
      <c r="K450" s="22">
        <v>83</v>
      </c>
      <c r="L450" s="22">
        <v>83</v>
      </c>
      <c r="M450" s="2">
        <v>76</v>
      </c>
      <c r="P450" s="25">
        <v>70</v>
      </c>
      <c r="Q450" s="22">
        <v>67</v>
      </c>
      <c r="R450" s="22">
        <v>67</v>
      </c>
      <c r="S450" s="2">
        <v>70</v>
      </c>
      <c r="T450" s="25">
        <v>76</v>
      </c>
      <c r="U450" s="22">
        <v>83</v>
      </c>
      <c r="V450" s="22">
        <v>83</v>
      </c>
      <c r="W450" s="2">
        <v>76</v>
      </c>
    </row>
    <row r="451" spans="1:23">
      <c r="A451" t="str">
        <f t="shared" si="6"/>
        <v>MFm2007CZ023</v>
      </c>
      <c r="B451" s="5" t="s">
        <v>59</v>
      </c>
      <c r="C451" s="5">
        <v>2007</v>
      </c>
      <c r="D451" s="5" t="s">
        <v>30</v>
      </c>
      <c r="E451" s="5">
        <v>3</v>
      </c>
      <c r="F451" s="25">
        <v>72</v>
      </c>
      <c r="G451" s="22">
        <v>72</v>
      </c>
      <c r="H451" s="22">
        <v>72</v>
      </c>
      <c r="I451" s="2">
        <v>72</v>
      </c>
      <c r="J451" s="25">
        <v>80</v>
      </c>
      <c r="K451" s="22">
        <v>83</v>
      </c>
      <c r="L451" s="22">
        <v>83</v>
      </c>
      <c r="M451" s="2">
        <v>80</v>
      </c>
      <c r="P451" s="25">
        <v>72</v>
      </c>
      <c r="Q451" s="22">
        <v>72</v>
      </c>
      <c r="R451" s="22">
        <v>72</v>
      </c>
      <c r="S451" s="2">
        <v>72</v>
      </c>
      <c r="T451" s="25">
        <v>80</v>
      </c>
      <c r="U451" s="22">
        <v>83</v>
      </c>
      <c r="V451" s="22">
        <v>83</v>
      </c>
      <c r="W451" s="2">
        <v>80</v>
      </c>
    </row>
    <row r="452" spans="1:23">
      <c r="A452" t="str">
        <f t="shared" si="6"/>
        <v>MFm2007CZ024</v>
      </c>
      <c r="B452" s="5" t="s">
        <v>59</v>
      </c>
      <c r="C452" s="5">
        <v>2007</v>
      </c>
      <c r="D452" s="5" t="s">
        <v>30</v>
      </c>
      <c r="E452" s="5">
        <v>4</v>
      </c>
      <c r="F452" s="25">
        <v>70</v>
      </c>
      <c r="G452" s="22">
        <v>70</v>
      </c>
      <c r="H452" s="22">
        <v>70</v>
      </c>
      <c r="I452" s="2">
        <v>70</v>
      </c>
      <c r="J452" s="25">
        <v>83</v>
      </c>
      <c r="K452" s="22">
        <v>83</v>
      </c>
      <c r="L452" s="22">
        <v>83</v>
      </c>
      <c r="M452" s="2">
        <v>83</v>
      </c>
      <c r="P452" s="25">
        <v>70</v>
      </c>
      <c r="Q452" s="22">
        <v>70</v>
      </c>
      <c r="R452" s="22">
        <v>70</v>
      </c>
      <c r="S452" s="2">
        <v>70</v>
      </c>
      <c r="T452" s="25">
        <v>83</v>
      </c>
      <c r="U452" s="22">
        <v>83</v>
      </c>
      <c r="V452" s="22">
        <v>83</v>
      </c>
      <c r="W452" s="2">
        <v>83</v>
      </c>
    </row>
    <row r="453" spans="1:23">
      <c r="A453" t="str">
        <f t="shared" ref="A453:A516" si="7">B453&amp;C453&amp;D453&amp;E453</f>
        <v>MFm2007CZ025</v>
      </c>
      <c r="B453" s="5" t="s">
        <v>59</v>
      </c>
      <c r="C453" s="5">
        <v>2007</v>
      </c>
      <c r="D453" s="5" t="s">
        <v>30</v>
      </c>
      <c r="E453" s="5">
        <v>5</v>
      </c>
      <c r="F453" s="25">
        <v>72</v>
      </c>
      <c r="G453" s="22">
        <v>67</v>
      </c>
      <c r="H453" s="22">
        <v>67</v>
      </c>
      <c r="I453" s="2">
        <v>72</v>
      </c>
      <c r="J453" s="25">
        <v>85</v>
      </c>
      <c r="K453" s="22">
        <v>85</v>
      </c>
      <c r="L453" s="22">
        <v>85</v>
      </c>
      <c r="M453" s="2">
        <v>85</v>
      </c>
      <c r="P453" s="25">
        <v>72</v>
      </c>
      <c r="Q453" s="22">
        <v>67</v>
      </c>
      <c r="R453" s="22">
        <v>67</v>
      </c>
      <c r="S453" s="2">
        <v>72</v>
      </c>
      <c r="T453" s="25">
        <v>85</v>
      </c>
      <c r="U453" s="22">
        <v>85</v>
      </c>
      <c r="V453" s="22">
        <v>85</v>
      </c>
      <c r="W453" s="2">
        <v>85</v>
      </c>
    </row>
    <row r="454" spans="1:23">
      <c r="A454" t="str">
        <f t="shared" si="7"/>
        <v>MFm1975CZ031</v>
      </c>
      <c r="B454" s="5" t="s">
        <v>59</v>
      </c>
      <c r="C454" s="5">
        <v>1975</v>
      </c>
      <c r="D454" s="5" t="s">
        <v>31</v>
      </c>
      <c r="E454" s="5">
        <v>1</v>
      </c>
      <c r="F454" s="25">
        <v>70</v>
      </c>
      <c r="G454" s="22">
        <v>67</v>
      </c>
      <c r="H454" s="22">
        <v>67</v>
      </c>
      <c r="I454" s="2">
        <v>70</v>
      </c>
      <c r="J454" s="25">
        <v>76</v>
      </c>
      <c r="K454" s="22">
        <v>83</v>
      </c>
      <c r="L454" s="22">
        <v>83</v>
      </c>
      <c r="M454" s="2">
        <v>76</v>
      </c>
      <c r="P454" s="25">
        <v>70</v>
      </c>
      <c r="Q454" s="22">
        <v>67</v>
      </c>
      <c r="R454" s="22">
        <v>67</v>
      </c>
      <c r="S454" s="2">
        <v>70</v>
      </c>
      <c r="T454" s="25">
        <v>76</v>
      </c>
      <c r="U454" s="22">
        <v>83</v>
      </c>
      <c r="V454" s="22">
        <v>83</v>
      </c>
      <c r="W454" s="2">
        <v>76</v>
      </c>
    </row>
    <row r="455" spans="1:23">
      <c r="A455" t="str">
        <f t="shared" si="7"/>
        <v>MFm1975CZ032</v>
      </c>
      <c r="B455" s="5" t="s">
        <v>59</v>
      </c>
      <c r="C455" s="5">
        <v>1975</v>
      </c>
      <c r="D455" s="5" t="s">
        <v>31</v>
      </c>
      <c r="E455" s="5">
        <v>2</v>
      </c>
      <c r="F455" s="25">
        <v>72</v>
      </c>
      <c r="G455" s="22">
        <v>72</v>
      </c>
      <c r="H455" s="22">
        <v>72</v>
      </c>
      <c r="I455" s="2">
        <v>72</v>
      </c>
      <c r="J455" s="25">
        <v>80</v>
      </c>
      <c r="K455" s="22">
        <v>83</v>
      </c>
      <c r="L455" s="22">
        <v>83</v>
      </c>
      <c r="M455" s="2">
        <v>80</v>
      </c>
      <c r="P455" s="25">
        <v>72</v>
      </c>
      <c r="Q455" s="22">
        <v>72</v>
      </c>
      <c r="R455" s="22">
        <v>72</v>
      </c>
      <c r="S455" s="2">
        <v>72</v>
      </c>
      <c r="T455" s="25">
        <v>80</v>
      </c>
      <c r="U455" s="22">
        <v>83</v>
      </c>
      <c r="V455" s="22">
        <v>83</v>
      </c>
      <c r="W455" s="2">
        <v>80</v>
      </c>
    </row>
    <row r="456" spans="1:23">
      <c r="A456" t="str">
        <f t="shared" si="7"/>
        <v>MFm1975CZ033</v>
      </c>
      <c r="B456" s="5" t="s">
        <v>59</v>
      </c>
      <c r="C456" s="5">
        <v>1975</v>
      </c>
      <c r="D456" s="5" t="s">
        <v>31</v>
      </c>
      <c r="E456" s="5">
        <v>3</v>
      </c>
      <c r="F456" s="25">
        <v>74</v>
      </c>
      <c r="G456" s="22">
        <v>74</v>
      </c>
      <c r="H456" s="22">
        <v>74</v>
      </c>
      <c r="I456" s="2">
        <v>74</v>
      </c>
      <c r="J456" s="25">
        <v>83</v>
      </c>
      <c r="K456" s="22">
        <v>83</v>
      </c>
      <c r="L456" s="22">
        <v>83</v>
      </c>
      <c r="M456" s="2">
        <v>83</v>
      </c>
      <c r="P456" s="25">
        <v>74</v>
      </c>
      <c r="Q456" s="22">
        <v>74</v>
      </c>
      <c r="R456" s="22">
        <v>74</v>
      </c>
      <c r="S456" s="2">
        <v>74</v>
      </c>
      <c r="T456" s="25">
        <v>83</v>
      </c>
      <c r="U456" s="22">
        <v>83</v>
      </c>
      <c r="V456" s="22">
        <v>83</v>
      </c>
      <c r="W456" s="2">
        <v>83</v>
      </c>
    </row>
    <row r="457" spans="1:23">
      <c r="A457" t="str">
        <f t="shared" si="7"/>
        <v>MFm1975CZ034</v>
      </c>
      <c r="B457" s="5" t="s">
        <v>59</v>
      </c>
      <c r="C457" s="5">
        <v>1975</v>
      </c>
      <c r="D457" s="5" t="s">
        <v>31</v>
      </c>
      <c r="E457" s="5">
        <v>4</v>
      </c>
      <c r="F457" s="25">
        <v>72</v>
      </c>
      <c r="G457" s="22">
        <v>67</v>
      </c>
      <c r="H457" s="22">
        <v>67</v>
      </c>
      <c r="I457" s="2">
        <v>72</v>
      </c>
      <c r="J457" s="25">
        <v>85</v>
      </c>
      <c r="K457" s="22">
        <v>85</v>
      </c>
      <c r="L457" s="22">
        <v>85</v>
      </c>
      <c r="M457" s="2">
        <v>85</v>
      </c>
      <c r="P457" s="25">
        <v>72</v>
      </c>
      <c r="Q457" s="22">
        <v>67</v>
      </c>
      <c r="R457" s="22">
        <v>67</v>
      </c>
      <c r="S457" s="2">
        <v>72</v>
      </c>
      <c r="T457" s="25">
        <v>85</v>
      </c>
      <c r="U457" s="22">
        <v>85</v>
      </c>
      <c r="V457" s="22">
        <v>85</v>
      </c>
      <c r="W457" s="2">
        <v>85</v>
      </c>
    </row>
    <row r="458" spans="1:23">
      <c r="A458" t="str">
        <f t="shared" si="7"/>
        <v>MFm1975CZ035</v>
      </c>
      <c r="B458" s="5" t="s">
        <v>59</v>
      </c>
      <c r="C458" s="5">
        <v>1975</v>
      </c>
      <c r="D458" s="5" t="s">
        <v>31</v>
      </c>
      <c r="E458" s="5">
        <v>5</v>
      </c>
      <c r="F458" s="25">
        <v>70</v>
      </c>
      <c r="G458" s="22">
        <v>70</v>
      </c>
      <c r="H458" s="22">
        <v>70</v>
      </c>
      <c r="I458" s="2">
        <v>70</v>
      </c>
      <c r="J458" s="25">
        <v>90</v>
      </c>
      <c r="K458" s="22">
        <v>90</v>
      </c>
      <c r="L458" s="22">
        <v>90</v>
      </c>
      <c r="M458" s="2">
        <v>90</v>
      </c>
      <c r="P458" s="25">
        <v>70</v>
      </c>
      <c r="Q458" s="22">
        <v>70</v>
      </c>
      <c r="R458" s="22">
        <v>70</v>
      </c>
      <c r="S458" s="2">
        <v>70</v>
      </c>
      <c r="T458" s="25">
        <v>90</v>
      </c>
      <c r="U458" s="22">
        <v>90</v>
      </c>
      <c r="V458" s="22">
        <v>90</v>
      </c>
      <c r="W458" s="2">
        <v>90</v>
      </c>
    </row>
    <row r="459" spans="1:23">
      <c r="A459" t="str">
        <f t="shared" si="7"/>
        <v>MFm1985CZ031</v>
      </c>
      <c r="B459" s="5" t="s">
        <v>59</v>
      </c>
      <c r="C459" s="5">
        <v>1985</v>
      </c>
      <c r="D459" s="5" t="s">
        <v>31</v>
      </c>
      <c r="E459" s="5">
        <v>1</v>
      </c>
      <c r="F459" s="25">
        <v>70</v>
      </c>
      <c r="G459" s="22">
        <v>67</v>
      </c>
      <c r="H459" s="22">
        <v>67</v>
      </c>
      <c r="I459" s="2">
        <v>70</v>
      </c>
      <c r="J459" s="25">
        <v>76</v>
      </c>
      <c r="K459" s="22">
        <v>83</v>
      </c>
      <c r="L459" s="22">
        <v>83</v>
      </c>
      <c r="M459" s="2">
        <v>76</v>
      </c>
      <c r="P459" s="25">
        <v>70</v>
      </c>
      <c r="Q459" s="22">
        <v>67</v>
      </c>
      <c r="R459" s="22">
        <v>67</v>
      </c>
      <c r="S459" s="2">
        <v>70</v>
      </c>
      <c r="T459" s="25">
        <v>76</v>
      </c>
      <c r="U459" s="22">
        <v>83</v>
      </c>
      <c r="V459" s="22">
        <v>83</v>
      </c>
      <c r="W459" s="2">
        <v>76</v>
      </c>
    </row>
    <row r="460" spans="1:23">
      <c r="A460" t="str">
        <f t="shared" si="7"/>
        <v>MFm1985CZ032</v>
      </c>
      <c r="B460" s="5" t="s">
        <v>59</v>
      </c>
      <c r="C460" s="5">
        <v>1985</v>
      </c>
      <c r="D460" s="5" t="s">
        <v>31</v>
      </c>
      <c r="E460" s="5">
        <v>2</v>
      </c>
      <c r="F460" s="25">
        <v>70</v>
      </c>
      <c r="G460" s="22">
        <v>70</v>
      </c>
      <c r="H460" s="22">
        <v>70</v>
      </c>
      <c r="I460" s="2">
        <v>70</v>
      </c>
      <c r="J460" s="25">
        <v>80</v>
      </c>
      <c r="K460" s="22">
        <v>83</v>
      </c>
      <c r="L460" s="22">
        <v>83</v>
      </c>
      <c r="M460" s="2">
        <v>80</v>
      </c>
      <c r="P460" s="25">
        <v>70</v>
      </c>
      <c r="Q460" s="22">
        <v>70</v>
      </c>
      <c r="R460" s="22">
        <v>70</v>
      </c>
      <c r="S460" s="2">
        <v>70</v>
      </c>
      <c r="T460" s="25">
        <v>80</v>
      </c>
      <c r="U460" s="22">
        <v>83</v>
      </c>
      <c r="V460" s="22">
        <v>83</v>
      </c>
      <c r="W460" s="2">
        <v>80</v>
      </c>
    </row>
    <row r="461" spans="1:23">
      <c r="A461" t="str">
        <f t="shared" si="7"/>
        <v>MFm1985CZ033</v>
      </c>
      <c r="B461" s="5" t="s">
        <v>59</v>
      </c>
      <c r="C461" s="5">
        <v>1985</v>
      </c>
      <c r="D461" s="5" t="s">
        <v>31</v>
      </c>
      <c r="E461" s="5">
        <v>3</v>
      </c>
      <c r="F461" s="25">
        <v>72</v>
      </c>
      <c r="G461" s="22">
        <v>67</v>
      </c>
      <c r="H461" s="22">
        <v>67</v>
      </c>
      <c r="I461" s="2">
        <v>72</v>
      </c>
      <c r="J461" s="25">
        <v>83</v>
      </c>
      <c r="K461" s="22">
        <v>83</v>
      </c>
      <c r="L461" s="22">
        <v>83</v>
      </c>
      <c r="M461" s="2">
        <v>83</v>
      </c>
      <c r="P461" s="25">
        <v>72</v>
      </c>
      <c r="Q461" s="22">
        <v>67</v>
      </c>
      <c r="R461" s="22">
        <v>67</v>
      </c>
      <c r="S461" s="2">
        <v>72</v>
      </c>
      <c r="T461" s="25">
        <v>83</v>
      </c>
      <c r="U461" s="22">
        <v>83</v>
      </c>
      <c r="V461" s="22">
        <v>83</v>
      </c>
      <c r="W461" s="2">
        <v>83</v>
      </c>
    </row>
    <row r="462" spans="1:23">
      <c r="A462" t="str">
        <f t="shared" si="7"/>
        <v>MFm1985CZ034</v>
      </c>
      <c r="B462" s="5" t="s">
        <v>59</v>
      </c>
      <c r="C462" s="5">
        <v>1985</v>
      </c>
      <c r="D462" s="5" t="s">
        <v>31</v>
      </c>
      <c r="E462" s="5">
        <v>4</v>
      </c>
      <c r="F462" s="25">
        <v>74</v>
      </c>
      <c r="G462" s="22">
        <v>74</v>
      </c>
      <c r="H462" s="22">
        <v>74</v>
      </c>
      <c r="I462" s="2">
        <v>74</v>
      </c>
      <c r="J462" s="25">
        <v>85</v>
      </c>
      <c r="K462" s="22">
        <v>85</v>
      </c>
      <c r="L462" s="22">
        <v>85</v>
      </c>
      <c r="M462" s="2">
        <v>85</v>
      </c>
      <c r="P462" s="25">
        <v>74</v>
      </c>
      <c r="Q462" s="22">
        <v>74</v>
      </c>
      <c r="R462" s="22">
        <v>74</v>
      </c>
      <c r="S462" s="2">
        <v>74</v>
      </c>
      <c r="T462" s="25">
        <v>85</v>
      </c>
      <c r="U462" s="22">
        <v>85</v>
      </c>
      <c r="V462" s="22">
        <v>85</v>
      </c>
      <c r="W462" s="2">
        <v>85</v>
      </c>
    </row>
    <row r="463" spans="1:23">
      <c r="A463" t="str">
        <f t="shared" si="7"/>
        <v>MFm1985CZ035</v>
      </c>
      <c r="B463" s="5" t="s">
        <v>59</v>
      </c>
      <c r="C463" s="5">
        <v>1985</v>
      </c>
      <c r="D463" s="5" t="s">
        <v>31</v>
      </c>
      <c r="E463" s="5">
        <v>5</v>
      </c>
      <c r="F463" s="25">
        <v>72</v>
      </c>
      <c r="G463" s="22">
        <v>72</v>
      </c>
      <c r="H463" s="22">
        <v>72</v>
      </c>
      <c r="I463" s="2">
        <v>72</v>
      </c>
      <c r="J463" s="25">
        <v>90</v>
      </c>
      <c r="K463" s="22">
        <v>90</v>
      </c>
      <c r="L463" s="22">
        <v>90</v>
      </c>
      <c r="M463" s="2">
        <v>90</v>
      </c>
      <c r="P463" s="25">
        <v>72</v>
      </c>
      <c r="Q463" s="22">
        <v>72</v>
      </c>
      <c r="R463" s="22">
        <v>72</v>
      </c>
      <c r="S463" s="2">
        <v>72</v>
      </c>
      <c r="T463" s="25">
        <v>90</v>
      </c>
      <c r="U463" s="22">
        <v>90</v>
      </c>
      <c r="V463" s="22">
        <v>90</v>
      </c>
      <c r="W463" s="2">
        <v>90</v>
      </c>
    </row>
    <row r="464" spans="1:23">
      <c r="A464" t="str">
        <f t="shared" si="7"/>
        <v>MFm1996CZ031</v>
      </c>
      <c r="B464" s="5" t="s">
        <v>59</v>
      </c>
      <c r="C464" s="5">
        <v>1996</v>
      </c>
      <c r="D464" s="5" t="s">
        <v>31</v>
      </c>
      <c r="E464" s="5">
        <v>1</v>
      </c>
      <c r="F464" s="25">
        <v>70</v>
      </c>
      <c r="G464" s="22">
        <v>67</v>
      </c>
      <c r="H464" s="22">
        <v>67</v>
      </c>
      <c r="I464" s="2">
        <v>70</v>
      </c>
      <c r="J464" s="25">
        <v>76</v>
      </c>
      <c r="K464" s="22">
        <v>83</v>
      </c>
      <c r="L464" s="22">
        <v>83</v>
      </c>
      <c r="M464" s="2">
        <v>76</v>
      </c>
      <c r="P464" s="25">
        <v>70</v>
      </c>
      <c r="Q464" s="22">
        <v>67</v>
      </c>
      <c r="R464" s="22">
        <v>67</v>
      </c>
      <c r="S464" s="2">
        <v>70</v>
      </c>
      <c r="T464" s="25">
        <v>76</v>
      </c>
      <c r="U464" s="22">
        <v>83</v>
      </c>
      <c r="V464" s="22">
        <v>83</v>
      </c>
      <c r="W464" s="2">
        <v>76</v>
      </c>
    </row>
    <row r="465" spans="1:23">
      <c r="A465" t="str">
        <f t="shared" si="7"/>
        <v>MFm1996CZ032</v>
      </c>
      <c r="B465" s="5" t="s">
        <v>59</v>
      </c>
      <c r="C465" s="5">
        <v>1996</v>
      </c>
      <c r="D465" s="5" t="s">
        <v>31</v>
      </c>
      <c r="E465" s="5">
        <v>2</v>
      </c>
      <c r="F465" s="25">
        <v>72</v>
      </c>
      <c r="G465" s="22">
        <v>72</v>
      </c>
      <c r="H465" s="22">
        <v>72</v>
      </c>
      <c r="I465" s="2">
        <v>72</v>
      </c>
      <c r="J465" s="25">
        <v>80</v>
      </c>
      <c r="K465" s="22">
        <v>83</v>
      </c>
      <c r="L465" s="22">
        <v>83</v>
      </c>
      <c r="M465" s="2">
        <v>80</v>
      </c>
      <c r="P465" s="25">
        <v>72</v>
      </c>
      <c r="Q465" s="22">
        <v>72</v>
      </c>
      <c r="R465" s="22">
        <v>72</v>
      </c>
      <c r="S465" s="2">
        <v>72</v>
      </c>
      <c r="T465" s="25">
        <v>80</v>
      </c>
      <c r="U465" s="22">
        <v>83</v>
      </c>
      <c r="V465" s="22">
        <v>83</v>
      </c>
      <c r="W465" s="2">
        <v>80</v>
      </c>
    </row>
    <row r="466" spans="1:23">
      <c r="A466" t="str">
        <f t="shared" si="7"/>
        <v>MFm1996CZ033</v>
      </c>
      <c r="B466" s="5" t="s">
        <v>59</v>
      </c>
      <c r="C466" s="5">
        <v>1996</v>
      </c>
      <c r="D466" s="5" t="s">
        <v>31</v>
      </c>
      <c r="E466" s="5">
        <v>3</v>
      </c>
      <c r="F466" s="25">
        <v>74</v>
      </c>
      <c r="G466" s="22">
        <v>74</v>
      </c>
      <c r="H466" s="22">
        <v>74</v>
      </c>
      <c r="I466" s="2">
        <v>74</v>
      </c>
      <c r="J466" s="25">
        <v>83</v>
      </c>
      <c r="K466" s="22">
        <v>83</v>
      </c>
      <c r="L466" s="22">
        <v>83</v>
      </c>
      <c r="M466" s="2">
        <v>83</v>
      </c>
      <c r="P466" s="25">
        <v>74</v>
      </c>
      <c r="Q466" s="22">
        <v>74</v>
      </c>
      <c r="R466" s="22">
        <v>74</v>
      </c>
      <c r="S466" s="2">
        <v>74</v>
      </c>
      <c r="T466" s="25">
        <v>83</v>
      </c>
      <c r="U466" s="22">
        <v>83</v>
      </c>
      <c r="V466" s="22">
        <v>83</v>
      </c>
      <c r="W466" s="2">
        <v>83</v>
      </c>
    </row>
    <row r="467" spans="1:23">
      <c r="A467" t="str">
        <f t="shared" si="7"/>
        <v>MFm1996CZ034</v>
      </c>
      <c r="B467" s="5" t="s">
        <v>59</v>
      </c>
      <c r="C467" s="5">
        <v>1996</v>
      </c>
      <c r="D467" s="5" t="s">
        <v>31</v>
      </c>
      <c r="E467" s="5">
        <v>4</v>
      </c>
      <c r="F467" s="25">
        <v>72</v>
      </c>
      <c r="G467" s="22">
        <v>67</v>
      </c>
      <c r="H467" s="22">
        <v>67</v>
      </c>
      <c r="I467" s="2">
        <v>72</v>
      </c>
      <c r="J467" s="25">
        <v>85</v>
      </c>
      <c r="K467" s="22">
        <v>85</v>
      </c>
      <c r="L467" s="22">
        <v>85</v>
      </c>
      <c r="M467" s="2">
        <v>85</v>
      </c>
      <c r="P467" s="25">
        <v>72</v>
      </c>
      <c r="Q467" s="22">
        <v>67</v>
      </c>
      <c r="R467" s="22">
        <v>67</v>
      </c>
      <c r="S467" s="2">
        <v>72</v>
      </c>
      <c r="T467" s="25">
        <v>85</v>
      </c>
      <c r="U467" s="22">
        <v>85</v>
      </c>
      <c r="V467" s="22">
        <v>85</v>
      </c>
      <c r="W467" s="2">
        <v>85</v>
      </c>
    </row>
    <row r="468" spans="1:23">
      <c r="A468" t="str">
        <f t="shared" si="7"/>
        <v>MFm1996CZ035</v>
      </c>
      <c r="B468" s="5" t="s">
        <v>59</v>
      </c>
      <c r="C468" s="5">
        <v>1996</v>
      </c>
      <c r="D468" s="5" t="s">
        <v>31</v>
      </c>
      <c r="E468" s="5">
        <v>5</v>
      </c>
      <c r="F468" s="25">
        <v>70</v>
      </c>
      <c r="G468" s="22">
        <v>70</v>
      </c>
      <c r="H468" s="22">
        <v>70</v>
      </c>
      <c r="I468" s="2">
        <v>70</v>
      </c>
      <c r="J468" s="25">
        <v>90</v>
      </c>
      <c r="K468" s="22">
        <v>90</v>
      </c>
      <c r="L468" s="22">
        <v>90</v>
      </c>
      <c r="M468" s="2">
        <v>90</v>
      </c>
      <c r="P468" s="25">
        <v>70</v>
      </c>
      <c r="Q468" s="22">
        <v>70</v>
      </c>
      <c r="R468" s="22">
        <v>70</v>
      </c>
      <c r="S468" s="2">
        <v>70</v>
      </c>
      <c r="T468" s="25">
        <v>90</v>
      </c>
      <c r="U468" s="22">
        <v>90</v>
      </c>
      <c r="V468" s="22">
        <v>90</v>
      </c>
      <c r="W468" s="2">
        <v>90</v>
      </c>
    </row>
    <row r="469" spans="1:23">
      <c r="A469" t="str">
        <f t="shared" si="7"/>
        <v>MFm2003CZ031</v>
      </c>
      <c r="B469" s="5" t="s">
        <v>59</v>
      </c>
      <c r="C469" s="5">
        <v>2003</v>
      </c>
      <c r="D469" s="5" t="s">
        <v>31</v>
      </c>
      <c r="E469" s="5">
        <v>1</v>
      </c>
      <c r="F469" s="25">
        <v>70</v>
      </c>
      <c r="G469" s="22">
        <v>67</v>
      </c>
      <c r="H469" s="22">
        <v>67</v>
      </c>
      <c r="I469" s="2">
        <v>70</v>
      </c>
      <c r="J469" s="25">
        <v>76</v>
      </c>
      <c r="K469" s="22">
        <v>83</v>
      </c>
      <c r="L469" s="22">
        <v>83</v>
      </c>
      <c r="M469" s="2">
        <v>76</v>
      </c>
      <c r="P469" s="25">
        <v>70</v>
      </c>
      <c r="Q469" s="22">
        <v>67</v>
      </c>
      <c r="R469" s="22">
        <v>67</v>
      </c>
      <c r="S469" s="2">
        <v>70</v>
      </c>
      <c r="T469" s="25">
        <v>76</v>
      </c>
      <c r="U469" s="22">
        <v>83</v>
      </c>
      <c r="V469" s="22">
        <v>83</v>
      </c>
      <c r="W469" s="2">
        <v>76</v>
      </c>
    </row>
    <row r="470" spans="1:23">
      <c r="A470" t="str">
        <f t="shared" si="7"/>
        <v>MFm2003CZ032</v>
      </c>
      <c r="B470" s="5" t="s">
        <v>59</v>
      </c>
      <c r="C470" s="5">
        <v>2003</v>
      </c>
      <c r="D470" s="5" t="s">
        <v>31</v>
      </c>
      <c r="E470" s="5">
        <v>2</v>
      </c>
      <c r="F470" s="25">
        <v>70</v>
      </c>
      <c r="G470" s="22">
        <v>70</v>
      </c>
      <c r="H470" s="22">
        <v>70</v>
      </c>
      <c r="I470" s="2">
        <v>70</v>
      </c>
      <c r="J470" s="25">
        <v>80</v>
      </c>
      <c r="K470" s="22">
        <v>83</v>
      </c>
      <c r="L470" s="22">
        <v>83</v>
      </c>
      <c r="M470" s="2">
        <v>80</v>
      </c>
      <c r="P470" s="25">
        <v>70</v>
      </c>
      <c r="Q470" s="22">
        <v>70</v>
      </c>
      <c r="R470" s="22">
        <v>70</v>
      </c>
      <c r="S470" s="2">
        <v>70</v>
      </c>
      <c r="T470" s="25">
        <v>80</v>
      </c>
      <c r="U470" s="22">
        <v>83</v>
      </c>
      <c r="V470" s="22">
        <v>83</v>
      </c>
      <c r="W470" s="2">
        <v>80</v>
      </c>
    </row>
    <row r="471" spans="1:23">
      <c r="A471" t="str">
        <f t="shared" si="7"/>
        <v>MFm2003CZ033</v>
      </c>
      <c r="B471" s="5" t="s">
        <v>59</v>
      </c>
      <c r="C471" s="5">
        <v>2003</v>
      </c>
      <c r="D471" s="5" t="s">
        <v>31</v>
      </c>
      <c r="E471" s="5">
        <v>3</v>
      </c>
      <c r="F471" s="25">
        <v>72</v>
      </c>
      <c r="G471" s="22">
        <v>67</v>
      </c>
      <c r="H471" s="22">
        <v>67</v>
      </c>
      <c r="I471" s="2">
        <v>72</v>
      </c>
      <c r="J471" s="25">
        <v>83</v>
      </c>
      <c r="K471" s="22">
        <v>83</v>
      </c>
      <c r="L471" s="22">
        <v>83</v>
      </c>
      <c r="M471" s="2">
        <v>83</v>
      </c>
      <c r="P471" s="25">
        <v>72</v>
      </c>
      <c r="Q471" s="22">
        <v>67</v>
      </c>
      <c r="R471" s="22">
        <v>67</v>
      </c>
      <c r="S471" s="2">
        <v>72</v>
      </c>
      <c r="T471" s="25">
        <v>83</v>
      </c>
      <c r="U471" s="22">
        <v>83</v>
      </c>
      <c r="V471" s="22">
        <v>83</v>
      </c>
      <c r="W471" s="2">
        <v>83</v>
      </c>
    </row>
    <row r="472" spans="1:23">
      <c r="A472" t="str">
        <f t="shared" si="7"/>
        <v>MFm2003CZ034</v>
      </c>
      <c r="B472" s="5" t="s">
        <v>59</v>
      </c>
      <c r="C472" s="5">
        <v>2003</v>
      </c>
      <c r="D472" s="5" t="s">
        <v>31</v>
      </c>
      <c r="E472" s="5">
        <v>4</v>
      </c>
      <c r="F472" s="25">
        <v>72</v>
      </c>
      <c r="G472" s="22">
        <v>72</v>
      </c>
      <c r="H472" s="22">
        <v>72</v>
      </c>
      <c r="I472" s="2">
        <v>72</v>
      </c>
      <c r="J472" s="25">
        <v>85</v>
      </c>
      <c r="K472" s="22">
        <v>85</v>
      </c>
      <c r="L472" s="22">
        <v>85</v>
      </c>
      <c r="M472" s="2">
        <v>85</v>
      </c>
      <c r="P472" s="25">
        <v>72</v>
      </c>
      <c r="Q472" s="22">
        <v>72</v>
      </c>
      <c r="R472" s="22">
        <v>72</v>
      </c>
      <c r="S472" s="2">
        <v>72</v>
      </c>
      <c r="T472" s="25">
        <v>85</v>
      </c>
      <c r="U472" s="22">
        <v>85</v>
      </c>
      <c r="V472" s="22">
        <v>85</v>
      </c>
      <c r="W472" s="2">
        <v>85</v>
      </c>
    </row>
    <row r="473" spans="1:23">
      <c r="A473" t="str">
        <f t="shared" si="7"/>
        <v>MFm2003CZ035</v>
      </c>
      <c r="B473" s="5" t="s">
        <v>59</v>
      </c>
      <c r="C473" s="5">
        <v>2003</v>
      </c>
      <c r="D473" s="5" t="s">
        <v>31</v>
      </c>
      <c r="E473" s="5">
        <v>5</v>
      </c>
      <c r="F473" s="25">
        <v>74</v>
      </c>
      <c r="G473" s="22">
        <v>74</v>
      </c>
      <c r="H473" s="22">
        <v>74</v>
      </c>
      <c r="I473" s="2">
        <v>74</v>
      </c>
      <c r="J473" s="25">
        <v>90</v>
      </c>
      <c r="K473" s="22">
        <v>90</v>
      </c>
      <c r="L473" s="22">
        <v>90</v>
      </c>
      <c r="M473" s="2">
        <v>90</v>
      </c>
      <c r="P473" s="25">
        <v>74</v>
      </c>
      <c r="Q473" s="22">
        <v>74</v>
      </c>
      <c r="R473" s="22">
        <v>74</v>
      </c>
      <c r="S473" s="2">
        <v>74</v>
      </c>
      <c r="T473" s="25">
        <v>90</v>
      </c>
      <c r="U473" s="22">
        <v>90</v>
      </c>
      <c r="V473" s="22">
        <v>90</v>
      </c>
      <c r="W473" s="2">
        <v>90</v>
      </c>
    </row>
    <row r="474" spans="1:23">
      <c r="A474" t="str">
        <f t="shared" si="7"/>
        <v>MFm2007CZ031</v>
      </c>
      <c r="B474" s="5" t="s">
        <v>59</v>
      </c>
      <c r="C474" s="5">
        <v>2007</v>
      </c>
      <c r="D474" s="5" t="s">
        <v>31</v>
      </c>
      <c r="E474" s="5">
        <v>1</v>
      </c>
      <c r="F474" s="25">
        <v>70</v>
      </c>
      <c r="G474" s="22">
        <v>67</v>
      </c>
      <c r="H474" s="22">
        <v>67</v>
      </c>
      <c r="I474" s="2">
        <v>70</v>
      </c>
      <c r="J474" s="25">
        <v>76</v>
      </c>
      <c r="K474" s="22">
        <v>83</v>
      </c>
      <c r="L474" s="22">
        <v>83</v>
      </c>
      <c r="M474" s="2">
        <v>76</v>
      </c>
      <c r="P474" s="25">
        <v>70</v>
      </c>
      <c r="Q474" s="22">
        <v>67</v>
      </c>
      <c r="R474" s="22">
        <v>67</v>
      </c>
      <c r="S474" s="2">
        <v>70</v>
      </c>
      <c r="T474" s="25">
        <v>76</v>
      </c>
      <c r="U474" s="22">
        <v>83</v>
      </c>
      <c r="V474" s="22">
        <v>83</v>
      </c>
      <c r="W474" s="2">
        <v>76</v>
      </c>
    </row>
    <row r="475" spans="1:23">
      <c r="A475" t="str">
        <f t="shared" si="7"/>
        <v>MFm2007CZ032</v>
      </c>
      <c r="B475" s="5" t="s">
        <v>59</v>
      </c>
      <c r="C475" s="5">
        <v>2007</v>
      </c>
      <c r="D475" s="5" t="s">
        <v>31</v>
      </c>
      <c r="E475" s="5">
        <v>2</v>
      </c>
      <c r="F475" s="25">
        <v>70</v>
      </c>
      <c r="G475" s="22">
        <v>70</v>
      </c>
      <c r="H475" s="22">
        <v>70</v>
      </c>
      <c r="I475" s="2">
        <v>70</v>
      </c>
      <c r="J475" s="25">
        <v>80</v>
      </c>
      <c r="K475" s="22">
        <v>83</v>
      </c>
      <c r="L475" s="22">
        <v>83</v>
      </c>
      <c r="M475" s="2">
        <v>80</v>
      </c>
      <c r="P475" s="25">
        <v>70</v>
      </c>
      <c r="Q475" s="22">
        <v>70</v>
      </c>
      <c r="R475" s="22">
        <v>70</v>
      </c>
      <c r="S475" s="2">
        <v>70</v>
      </c>
      <c r="T475" s="25">
        <v>80</v>
      </c>
      <c r="U475" s="22">
        <v>83</v>
      </c>
      <c r="V475" s="22">
        <v>83</v>
      </c>
      <c r="W475" s="2">
        <v>80</v>
      </c>
    </row>
    <row r="476" spans="1:23">
      <c r="A476" t="str">
        <f t="shared" si="7"/>
        <v>MFm2007CZ033</v>
      </c>
      <c r="B476" s="5" t="s">
        <v>59</v>
      </c>
      <c r="C476" s="5">
        <v>2007</v>
      </c>
      <c r="D476" s="5" t="s">
        <v>31</v>
      </c>
      <c r="E476" s="5">
        <v>3</v>
      </c>
      <c r="F476" s="25">
        <v>72</v>
      </c>
      <c r="G476" s="22">
        <v>67</v>
      </c>
      <c r="H476" s="22">
        <v>67</v>
      </c>
      <c r="I476" s="2">
        <v>72</v>
      </c>
      <c r="J476" s="25">
        <v>83</v>
      </c>
      <c r="K476" s="22">
        <v>83</v>
      </c>
      <c r="L476" s="22">
        <v>83</v>
      </c>
      <c r="M476" s="2">
        <v>83</v>
      </c>
      <c r="P476" s="25">
        <v>72</v>
      </c>
      <c r="Q476" s="22">
        <v>67</v>
      </c>
      <c r="R476" s="22">
        <v>67</v>
      </c>
      <c r="S476" s="2">
        <v>72</v>
      </c>
      <c r="T476" s="25">
        <v>83</v>
      </c>
      <c r="U476" s="22">
        <v>83</v>
      </c>
      <c r="V476" s="22">
        <v>83</v>
      </c>
      <c r="W476" s="2">
        <v>83</v>
      </c>
    </row>
    <row r="477" spans="1:23">
      <c r="A477" t="str">
        <f t="shared" si="7"/>
        <v>MFm2007CZ034</v>
      </c>
      <c r="B477" s="5" t="s">
        <v>59</v>
      </c>
      <c r="C477" s="5">
        <v>2007</v>
      </c>
      <c r="D477" s="5" t="s">
        <v>31</v>
      </c>
      <c r="E477" s="5">
        <v>4</v>
      </c>
      <c r="F477" s="25">
        <v>72</v>
      </c>
      <c r="G477" s="22">
        <v>72</v>
      </c>
      <c r="H477" s="22">
        <v>72</v>
      </c>
      <c r="I477" s="2">
        <v>72</v>
      </c>
      <c r="J477" s="25">
        <v>85</v>
      </c>
      <c r="K477" s="22">
        <v>85</v>
      </c>
      <c r="L477" s="22">
        <v>85</v>
      </c>
      <c r="M477" s="2">
        <v>85</v>
      </c>
      <c r="P477" s="25">
        <v>72</v>
      </c>
      <c r="Q477" s="22">
        <v>72</v>
      </c>
      <c r="R477" s="22">
        <v>72</v>
      </c>
      <c r="S477" s="2">
        <v>72</v>
      </c>
      <c r="T477" s="25">
        <v>85</v>
      </c>
      <c r="U477" s="22">
        <v>85</v>
      </c>
      <c r="V477" s="22">
        <v>85</v>
      </c>
      <c r="W477" s="2">
        <v>85</v>
      </c>
    </row>
    <row r="478" spans="1:23">
      <c r="A478" t="str">
        <f t="shared" si="7"/>
        <v>MFm2007CZ035</v>
      </c>
      <c r="B478" s="5" t="s">
        <v>59</v>
      </c>
      <c r="C478" s="5">
        <v>2007</v>
      </c>
      <c r="D478" s="5" t="s">
        <v>31</v>
      </c>
      <c r="E478" s="5">
        <v>5</v>
      </c>
      <c r="F478" s="25">
        <v>74</v>
      </c>
      <c r="G478" s="22">
        <v>74</v>
      </c>
      <c r="H478" s="22">
        <v>74</v>
      </c>
      <c r="I478" s="2">
        <v>74</v>
      </c>
      <c r="J478" s="25">
        <v>90</v>
      </c>
      <c r="K478" s="22">
        <v>90</v>
      </c>
      <c r="L478" s="22">
        <v>90</v>
      </c>
      <c r="M478" s="2">
        <v>90</v>
      </c>
      <c r="P478" s="25">
        <v>74</v>
      </c>
      <c r="Q478" s="22">
        <v>74</v>
      </c>
      <c r="R478" s="22">
        <v>74</v>
      </c>
      <c r="S478" s="2">
        <v>74</v>
      </c>
      <c r="T478" s="25">
        <v>90</v>
      </c>
      <c r="U478" s="22">
        <v>90</v>
      </c>
      <c r="V478" s="22">
        <v>90</v>
      </c>
      <c r="W478" s="2">
        <v>90</v>
      </c>
    </row>
    <row r="479" spans="1:23">
      <c r="A479" t="str">
        <f t="shared" si="7"/>
        <v>MFm1975CZ041</v>
      </c>
      <c r="B479" s="5" t="s">
        <v>59</v>
      </c>
      <c r="C479" s="5">
        <v>1975</v>
      </c>
      <c r="D479" s="5" t="s">
        <v>32</v>
      </c>
      <c r="E479" s="5">
        <v>1</v>
      </c>
      <c r="F479" s="25">
        <v>70</v>
      </c>
      <c r="G479" s="22">
        <v>67</v>
      </c>
      <c r="H479" s="22">
        <v>67</v>
      </c>
      <c r="I479" s="2">
        <v>70</v>
      </c>
      <c r="J479" s="25">
        <v>76</v>
      </c>
      <c r="K479" s="22">
        <v>83</v>
      </c>
      <c r="L479" s="22">
        <v>83</v>
      </c>
      <c r="M479" s="2">
        <v>76</v>
      </c>
      <c r="P479" s="25">
        <v>70</v>
      </c>
      <c r="Q479" s="22">
        <v>67</v>
      </c>
      <c r="R479" s="22">
        <v>67</v>
      </c>
      <c r="S479" s="2">
        <v>70</v>
      </c>
      <c r="T479" s="25">
        <v>76</v>
      </c>
      <c r="U479" s="22">
        <v>83</v>
      </c>
      <c r="V479" s="22">
        <v>83</v>
      </c>
      <c r="W479" s="2">
        <v>76</v>
      </c>
    </row>
    <row r="480" spans="1:23">
      <c r="A480" t="str">
        <f t="shared" si="7"/>
        <v>MFm1975CZ042</v>
      </c>
      <c r="B480" s="5" t="s">
        <v>59</v>
      </c>
      <c r="C480" s="5">
        <v>1975</v>
      </c>
      <c r="D480" s="5" t="s">
        <v>32</v>
      </c>
      <c r="E480" s="5">
        <v>2</v>
      </c>
      <c r="F480" s="25">
        <v>72</v>
      </c>
      <c r="G480" s="22">
        <v>67</v>
      </c>
      <c r="H480" s="22">
        <v>67</v>
      </c>
      <c r="I480" s="2">
        <v>72</v>
      </c>
      <c r="J480" s="25">
        <v>80</v>
      </c>
      <c r="K480" s="22">
        <v>83</v>
      </c>
      <c r="L480" s="22">
        <v>83</v>
      </c>
      <c r="M480" s="2">
        <v>80</v>
      </c>
      <c r="P480" s="25">
        <v>72</v>
      </c>
      <c r="Q480" s="22">
        <v>67</v>
      </c>
      <c r="R480" s="22">
        <v>67</v>
      </c>
      <c r="S480" s="2">
        <v>72</v>
      </c>
      <c r="T480" s="25">
        <v>80</v>
      </c>
      <c r="U480" s="22">
        <v>83</v>
      </c>
      <c r="V480" s="22">
        <v>83</v>
      </c>
      <c r="W480" s="2">
        <v>80</v>
      </c>
    </row>
    <row r="481" spans="1:23">
      <c r="A481" t="str">
        <f t="shared" si="7"/>
        <v>MFm1975CZ043</v>
      </c>
      <c r="B481" s="5" t="s">
        <v>59</v>
      </c>
      <c r="C481" s="5">
        <v>1975</v>
      </c>
      <c r="D481" s="5" t="s">
        <v>32</v>
      </c>
      <c r="E481" s="5">
        <v>3</v>
      </c>
      <c r="F481" s="25">
        <v>72</v>
      </c>
      <c r="G481" s="22">
        <v>72</v>
      </c>
      <c r="H481" s="22">
        <v>72</v>
      </c>
      <c r="I481" s="2">
        <v>72</v>
      </c>
      <c r="J481" s="25">
        <v>83</v>
      </c>
      <c r="K481" s="22">
        <v>83</v>
      </c>
      <c r="L481" s="22">
        <v>83</v>
      </c>
      <c r="M481" s="2">
        <v>83</v>
      </c>
      <c r="P481" s="25">
        <v>72</v>
      </c>
      <c r="Q481" s="22">
        <v>72</v>
      </c>
      <c r="R481" s="22">
        <v>72</v>
      </c>
      <c r="S481" s="2">
        <v>72</v>
      </c>
      <c r="T481" s="25">
        <v>83</v>
      </c>
      <c r="U481" s="22">
        <v>83</v>
      </c>
      <c r="V481" s="22">
        <v>83</v>
      </c>
      <c r="W481" s="2">
        <v>83</v>
      </c>
    </row>
    <row r="482" spans="1:23">
      <c r="A482" t="str">
        <f t="shared" si="7"/>
        <v>MFm1975CZ044</v>
      </c>
      <c r="B482" s="5" t="s">
        <v>59</v>
      </c>
      <c r="C482" s="5">
        <v>1975</v>
      </c>
      <c r="D482" s="5" t="s">
        <v>32</v>
      </c>
      <c r="E482" s="5">
        <v>4</v>
      </c>
      <c r="F482" s="25">
        <v>70</v>
      </c>
      <c r="G482" s="22">
        <v>70</v>
      </c>
      <c r="H482" s="22">
        <v>70</v>
      </c>
      <c r="I482" s="2">
        <v>70</v>
      </c>
      <c r="J482" s="25">
        <v>85</v>
      </c>
      <c r="K482" s="22">
        <v>85</v>
      </c>
      <c r="L482" s="22">
        <v>85</v>
      </c>
      <c r="M482" s="2">
        <v>85</v>
      </c>
      <c r="P482" s="25">
        <v>70</v>
      </c>
      <c r="Q482" s="22">
        <v>70</v>
      </c>
      <c r="R482" s="22">
        <v>70</v>
      </c>
      <c r="S482" s="2">
        <v>70</v>
      </c>
      <c r="T482" s="25">
        <v>85</v>
      </c>
      <c r="U482" s="22">
        <v>85</v>
      </c>
      <c r="V482" s="22">
        <v>85</v>
      </c>
      <c r="W482" s="2">
        <v>85</v>
      </c>
    </row>
    <row r="483" spans="1:23">
      <c r="A483" t="str">
        <f t="shared" si="7"/>
        <v>MFm1975CZ045</v>
      </c>
      <c r="B483" s="5" t="s">
        <v>59</v>
      </c>
      <c r="C483" s="5">
        <v>1975</v>
      </c>
      <c r="D483" s="5" t="s">
        <v>32</v>
      </c>
      <c r="E483" s="5">
        <v>5</v>
      </c>
      <c r="F483" s="25">
        <v>74</v>
      </c>
      <c r="G483" s="22">
        <v>74</v>
      </c>
      <c r="H483" s="22">
        <v>74</v>
      </c>
      <c r="I483" s="2">
        <v>74</v>
      </c>
      <c r="J483" s="25">
        <v>90</v>
      </c>
      <c r="K483" s="22">
        <v>90</v>
      </c>
      <c r="L483" s="22">
        <v>90</v>
      </c>
      <c r="M483" s="2">
        <v>90</v>
      </c>
      <c r="P483" s="25">
        <v>74</v>
      </c>
      <c r="Q483" s="22">
        <v>74</v>
      </c>
      <c r="R483" s="22">
        <v>74</v>
      </c>
      <c r="S483" s="2">
        <v>74</v>
      </c>
      <c r="T483" s="25">
        <v>90</v>
      </c>
      <c r="U483" s="22">
        <v>90</v>
      </c>
      <c r="V483" s="22">
        <v>90</v>
      </c>
      <c r="W483" s="2">
        <v>90</v>
      </c>
    </row>
    <row r="484" spans="1:23">
      <c r="A484" t="str">
        <f t="shared" si="7"/>
        <v>MFm1985CZ041</v>
      </c>
      <c r="B484" s="5" t="s">
        <v>59</v>
      </c>
      <c r="C484" s="5">
        <v>1985</v>
      </c>
      <c r="D484" s="5" t="s">
        <v>32</v>
      </c>
      <c r="E484" s="5">
        <v>1</v>
      </c>
      <c r="F484" s="25">
        <v>67</v>
      </c>
      <c r="G484" s="22">
        <v>72</v>
      </c>
      <c r="H484" s="22">
        <v>72</v>
      </c>
      <c r="I484" s="2">
        <v>67</v>
      </c>
      <c r="J484" s="25">
        <v>76</v>
      </c>
      <c r="K484" s="22">
        <v>83</v>
      </c>
      <c r="L484" s="22">
        <v>83</v>
      </c>
      <c r="M484" s="2">
        <v>76</v>
      </c>
      <c r="P484" s="25">
        <v>67</v>
      </c>
      <c r="Q484" s="22">
        <v>72</v>
      </c>
      <c r="R484" s="22">
        <v>72</v>
      </c>
      <c r="S484" s="2">
        <v>67</v>
      </c>
      <c r="T484" s="25">
        <v>76</v>
      </c>
      <c r="U484" s="22">
        <v>83</v>
      </c>
      <c r="V484" s="22">
        <v>83</v>
      </c>
      <c r="W484" s="2">
        <v>76</v>
      </c>
    </row>
    <row r="485" spans="1:23">
      <c r="A485" t="str">
        <f t="shared" si="7"/>
        <v>MFm1985CZ042</v>
      </c>
      <c r="B485" s="5" t="s">
        <v>59</v>
      </c>
      <c r="C485" s="5">
        <v>1985</v>
      </c>
      <c r="D485" s="5" t="s">
        <v>32</v>
      </c>
      <c r="E485" s="5">
        <v>2</v>
      </c>
      <c r="F485" s="25">
        <v>70</v>
      </c>
      <c r="G485" s="22">
        <v>67</v>
      </c>
      <c r="H485" s="22">
        <v>67</v>
      </c>
      <c r="I485" s="2">
        <v>70</v>
      </c>
      <c r="J485" s="25">
        <v>80</v>
      </c>
      <c r="K485" s="22">
        <v>83</v>
      </c>
      <c r="L485" s="22">
        <v>83</v>
      </c>
      <c r="M485" s="2">
        <v>80</v>
      </c>
      <c r="P485" s="25">
        <v>70</v>
      </c>
      <c r="Q485" s="22">
        <v>67</v>
      </c>
      <c r="R485" s="22">
        <v>67</v>
      </c>
      <c r="S485" s="2">
        <v>70</v>
      </c>
      <c r="T485" s="25">
        <v>80</v>
      </c>
      <c r="U485" s="22">
        <v>83</v>
      </c>
      <c r="V485" s="22">
        <v>83</v>
      </c>
      <c r="W485" s="2">
        <v>80</v>
      </c>
    </row>
    <row r="486" spans="1:23">
      <c r="A486" t="str">
        <f t="shared" si="7"/>
        <v>MFm1985CZ043</v>
      </c>
      <c r="B486" s="5" t="s">
        <v>59</v>
      </c>
      <c r="C486" s="5">
        <v>1985</v>
      </c>
      <c r="D486" s="5" t="s">
        <v>32</v>
      </c>
      <c r="E486" s="5">
        <v>3</v>
      </c>
      <c r="F486" s="25">
        <v>70</v>
      </c>
      <c r="G486" s="22">
        <v>70</v>
      </c>
      <c r="H486" s="22">
        <v>70</v>
      </c>
      <c r="I486" s="2">
        <v>70</v>
      </c>
      <c r="J486" s="25">
        <v>83</v>
      </c>
      <c r="K486" s="22">
        <v>83</v>
      </c>
      <c r="L486" s="22">
        <v>83</v>
      </c>
      <c r="M486" s="2">
        <v>83</v>
      </c>
      <c r="P486" s="25">
        <v>70</v>
      </c>
      <c r="Q486" s="22">
        <v>70</v>
      </c>
      <c r="R486" s="22">
        <v>70</v>
      </c>
      <c r="S486" s="2">
        <v>70</v>
      </c>
      <c r="T486" s="25">
        <v>83</v>
      </c>
      <c r="U486" s="22">
        <v>83</v>
      </c>
      <c r="V486" s="22">
        <v>83</v>
      </c>
      <c r="W486" s="2">
        <v>83</v>
      </c>
    </row>
    <row r="487" spans="1:23">
      <c r="A487" t="str">
        <f t="shared" si="7"/>
        <v>MFm1985CZ044</v>
      </c>
      <c r="B487" s="5" t="s">
        <v>59</v>
      </c>
      <c r="C487" s="5">
        <v>1985</v>
      </c>
      <c r="D487" s="5" t="s">
        <v>32</v>
      </c>
      <c r="E487" s="5">
        <v>4</v>
      </c>
      <c r="F487" s="25">
        <v>72</v>
      </c>
      <c r="G487" s="22">
        <v>72</v>
      </c>
      <c r="H487" s="22">
        <v>72</v>
      </c>
      <c r="I487" s="2">
        <v>72</v>
      </c>
      <c r="J487" s="25">
        <v>85</v>
      </c>
      <c r="K487" s="22">
        <v>85</v>
      </c>
      <c r="L487" s="22">
        <v>85</v>
      </c>
      <c r="M487" s="2">
        <v>85</v>
      </c>
      <c r="P487" s="25">
        <v>72</v>
      </c>
      <c r="Q487" s="22">
        <v>72</v>
      </c>
      <c r="R487" s="22">
        <v>72</v>
      </c>
      <c r="S487" s="2">
        <v>72</v>
      </c>
      <c r="T487" s="25">
        <v>85</v>
      </c>
      <c r="U487" s="22">
        <v>85</v>
      </c>
      <c r="V487" s="22">
        <v>85</v>
      </c>
      <c r="W487" s="2">
        <v>85</v>
      </c>
    </row>
    <row r="488" spans="1:23">
      <c r="A488" t="str">
        <f t="shared" si="7"/>
        <v>MFm1985CZ045</v>
      </c>
      <c r="B488" s="5" t="s">
        <v>59</v>
      </c>
      <c r="C488" s="5">
        <v>1985</v>
      </c>
      <c r="D488" s="5" t="s">
        <v>32</v>
      </c>
      <c r="E488" s="5">
        <v>5</v>
      </c>
      <c r="F488" s="25">
        <v>72</v>
      </c>
      <c r="G488" s="22">
        <v>67</v>
      </c>
      <c r="H488" s="22">
        <v>67</v>
      </c>
      <c r="I488" s="2">
        <v>72</v>
      </c>
      <c r="J488" s="25">
        <v>90</v>
      </c>
      <c r="K488" s="22">
        <v>90</v>
      </c>
      <c r="L488" s="22">
        <v>90</v>
      </c>
      <c r="M488" s="2">
        <v>90</v>
      </c>
      <c r="P488" s="25">
        <v>72</v>
      </c>
      <c r="Q488" s="22">
        <v>67</v>
      </c>
      <c r="R488" s="22">
        <v>67</v>
      </c>
      <c r="S488" s="2">
        <v>72</v>
      </c>
      <c r="T488" s="25">
        <v>90</v>
      </c>
      <c r="U488" s="22">
        <v>90</v>
      </c>
      <c r="V488" s="22">
        <v>90</v>
      </c>
      <c r="W488" s="2">
        <v>90</v>
      </c>
    </row>
    <row r="489" spans="1:23">
      <c r="A489" t="str">
        <f t="shared" si="7"/>
        <v>MFm1996CZ041</v>
      </c>
      <c r="B489" s="5" t="s">
        <v>59</v>
      </c>
      <c r="C489" s="5">
        <v>1996</v>
      </c>
      <c r="D489" s="5" t="s">
        <v>32</v>
      </c>
      <c r="E489" s="5">
        <v>1</v>
      </c>
      <c r="F489" s="25">
        <v>67</v>
      </c>
      <c r="G489" s="22">
        <v>72</v>
      </c>
      <c r="H489" s="22">
        <v>72</v>
      </c>
      <c r="I489" s="2">
        <v>67</v>
      </c>
      <c r="J489" s="25">
        <v>76</v>
      </c>
      <c r="K489" s="22">
        <v>83</v>
      </c>
      <c r="L489" s="22">
        <v>83</v>
      </c>
      <c r="M489" s="2">
        <v>76</v>
      </c>
      <c r="P489" s="25">
        <v>67</v>
      </c>
      <c r="Q489" s="22">
        <v>72</v>
      </c>
      <c r="R489" s="22">
        <v>72</v>
      </c>
      <c r="S489" s="2">
        <v>67</v>
      </c>
      <c r="T489" s="25">
        <v>76</v>
      </c>
      <c r="U489" s="22">
        <v>83</v>
      </c>
      <c r="V489" s="22">
        <v>83</v>
      </c>
      <c r="W489" s="2">
        <v>76</v>
      </c>
    </row>
    <row r="490" spans="1:23">
      <c r="A490" t="str">
        <f t="shared" si="7"/>
        <v>MFm1996CZ042</v>
      </c>
      <c r="B490" s="5" t="s">
        <v>59</v>
      </c>
      <c r="C490" s="5">
        <v>1996</v>
      </c>
      <c r="D490" s="5" t="s">
        <v>32</v>
      </c>
      <c r="E490" s="5">
        <v>2</v>
      </c>
      <c r="F490" s="25">
        <v>70</v>
      </c>
      <c r="G490" s="22">
        <v>67</v>
      </c>
      <c r="H490" s="22">
        <v>67</v>
      </c>
      <c r="I490" s="2">
        <v>70</v>
      </c>
      <c r="J490" s="25">
        <v>80</v>
      </c>
      <c r="K490" s="22">
        <v>83</v>
      </c>
      <c r="L490" s="22">
        <v>83</v>
      </c>
      <c r="M490" s="2">
        <v>80</v>
      </c>
      <c r="P490" s="25">
        <v>70</v>
      </c>
      <c r="Q490" s="22">
        <v>67</v>
      </c>
      <c r="R490" s="22">
        <v>67</v>
      </c>
      <c r="S490" s="2">
        <v>70</v>
      </c>
      <c r="T490" s="25">
        <v>80</v>
      </c>
      <c r="U490" s="22">
        <v>83</v>
      </c>
      <c r="V490" s="22">
        <v>83</v>
      </c>
      <c r="W490" s="2">
        <v>80</v>
      </c>
    </row>
    <row r="491" spans="1:23">
      <c r="A491" t="str">
        <f t="shared" si="7"/>
        <v>MFm1996CZ043</v>
      </c>
      <c r="B491" s="5" t="s">
        <v>59</v>
      </c>
      <c r="C491" s="5">
        <v>1996</v>
      </c>
      <c r="D491" s="5" t="s">
        <v>32</v>
      </c>
      <c r="E491" s="5">
        <v>3</v>
      </c>
      <c r="F491" s="25">
        <v>72</v>
      </c>
      <c r="G491" s="22">
        <v>67</v>
      </c>
      <c r="H491" s="22">
        <v>67</v>
      </c>
      <c r="I491" s="2">
        <v>72</v>
      </c>
      <c r="J491" s="25">
        <v>83</v>
      </c>
      <c r="K491" s="22">
        <v>83</v>
      </c>
      <c r="L491" s="22">
        <v>83</v>
      </c>
      <c r="M491" s="2">
        <v>83</v>
      </c>
      <c r="P491" s="25">
        <v>72</v>
      </c>
      <c r="Q491" s="22">
        <v>67</v>
      </c>
      <c r="R491" s="22">
        <v>67</v>
      </c>
      <c r="S491" s="2">
        <v>72</v>
      </c>
      <c r="T491" s="25">
        <v>83</v>
      </c>
      <c r="U491" s="22">
        <v>83</v>
      </c>
      <c r="V491" s="22">
        <v>83</v>
      </c>
      <c r="W491" s="2">
        <v>83</v>
      </c>
    </row>
    <row r="492" spans="1:23">
      <c r="A492" t="str">
        <f t="shared" si="7"/>
        <v>MFm1996CZ044</v>
      </c>
      <c r="B492" s="5" t="s">
        <v>59</v>
      </c>
      <c r="C492" s="5">
        <v>1996</v>
      </c>
      <c r="D492" s="5" t="s">
        <v>32</v>
      </c>
      <c r="E492" s="5">
        <v>4</v>
      </c>
      <c r="F492" s="25">
        <v>72</v>
      </c>
      <c r="G492" s="22">
        <v>72</v>
      </c>
      <c r="H492" s="22">
        <v>72</v>
      </c>
      <c r="I492" s="2">
        <v>72</v>
      </c>
      <c r="J492" s="25">
        <v>85</v>
      </c>
      <c r="K492" s="22">
        <v>85</v>
      </c>
      <c r="L492" s="22">
        <v>85</v>
      </c>
      <c r="M492" s="2">
        <v>85</v>
      </c>
      <c r="P492" s="25">
        <v>72</v>
      </c>
      <c r="Q492" s="22">
        <v>72</v>
      </c>
      <c r="R492" s="22">
        <v>72</v>
      </c>
      <c r="S492" s="2">
        <v>72</v>
      </c>
      <c r="T492" s="25">
        <v>85</v>
      </c>
      <c r="U492" s="22">
        <v>85</v>
      </c>
      <c r="V492" s="22">
        <v>85</v>
      </c>
      <c r="W492" s="2">
        <v>85</v>
      </c>
    </row>
    <row r="493" spans="1:23">
      <c r="A493" t="str">
        <f t="shared" si="7"/>
        <v>MFm1996CZ045</v>
      </c>
      <c r="B493" s="5" t="s">
        <v>59</v>
      </c>
      <c r="C493" s="5">
        <v>1996</v>
      </c>
      <c r="D493" s="5" t="s">
        <v>32</v>
      </c>
      <c r="E493" s="5">
        <v>5</v>
      </c>
      <c r="F493" s="25">
        <v>70</v>
      </c>
      <c r="G493" s="22">
        <v>70</v>
      </c>
      <c r="H493" s="22">
        <v>70</v>
      </c>
      <c r="I493" s="2">
        <v>70</v>
      </c>
      <c r="J493" s="25">
        <v>90</v>
      </c>
      <c r="K493" s="22">
        <v>90</v>
      </c>
      <c r="L493" s="22">
        <v>90</v>
      </c>
      <c r="M493" s="2">
        <v>90</v>
      </c>
      <c r="P493" s="25">
        <v>70</v>
      </c>
      <c r="Q493" s="22">
        <v>70</v>
      </c>
      <c r="R493" s="22">
        <v>70</v>
      </c>
      <c r="S493" s="2">
        <v>70</v>
      </c>
      <c r="T493" s="25">
        <v>90</v>
      </c>
      <c r="U493" s="22">
        <v>90</v>
      </c>
      <c r="V493" s="22">
        <v>90</v>
      </c>
      <c r="W493" s="2">
        <v>90</v>
      </c>
    </row>
    <row r="494" spans="1:23">
      <c r="A494" t="str">
        <f t="shared" si="7"/>
        <v>MFm2003CZ041</v>
      </c>
      <c r="B494" s="5" t="s">
        <v>59</v>
      </c>
      <c r="C494" s="5">
        <v>2003</v>
      </c>
      <c r="D494" s="5" t="s">
        <v>32</v>
      </c>
      <c r="E494" s="5">
        <v>1</v>
      </c>
      <c r="F494" s="25">
        <v>67</v>
      </c>
      <c r="G494" s="22">
        <v>72</v>
      </c>
      <c r="H494" s="22">
        <v>72</v>
      </c>
      <c r="I494" s="2">
        <v>67</v>
      </c>
      <c r="J494" s="25">
        <v>78</v>
      </c>
      <c r="K494" s="22">
        <v>78</v>
      </c>
      <c r="L494" s="22">
        <v>78</v>
      </c>
      <c r="M494" s="2">
        <v>78</v>
      </c>
      <c r="P494" s="25">
        <v>67</v>
      </c>
      <c r="Q494" s="22">
        <v>72</v>
      </c>
      <c r="R494" s="22">
        <v>72</v>
      </c>
      <c r="S494" s="2">
        <v>67</v>
      </c>
      <c r="T494" s="25">
        <v>78</v>
      </c>
      <c r="U494" s="22">
        <v>78</v>
      </c>
      <c r="V494" s="22">
        <v>78</v>
      </c>
      <c r="W494" s="2">
        <v>78</v>
      </c>
    </row>
    <row r="495" spans="1:23">
      <c r="A495" t="str">
        <f t="shared" si="7"/>
        <v>MFm2003CZ042</v>
      </c>
      <c r="B495" s="5" t="s">
        <v>59</v>
      </c>
      <c r="C495" s="5">
        <v>2003</v>
      </c>
      <c r="D495" s="5" t="s">
        <v>32</v>
      </c>
      <c r="E495" s="5">
        <v>2</v>
      </c>
      <c r="F495" s="25">
        <v>67</v>
      </c>
      <c r="G495" s="22">
        <v>70</v>
      </c>
      <c r="H495" s="22">
        <v>70</v>
      </c>
      <c r="I495" s="2">
        <v>67</v>
      </c>
      <c r="J495" s="25">
        <v>83</v>
      </c>
      <c r="K495" s="22">
        <v>80</v>
      </c>
      <c r="L495" s="22">
        <v>80</v>
      </c>
      <c r="M495" s="2">
        <v>83</v>
      </c>
      <c r="P495" s="25">
        <v>67</v>
      </c>
      <c r="Q495" s="22">
        <v>70</v>
      </c>
      <c r="R495" s="22">
        <v>70</v>
      </c>
      <c r="S495" s="2">
        <v>67</v>
      </c>
      <c r="T495" s="25">
        <v>83</v>
      </c>
      <c r="U495" s="22">
        <v>80</v>
      </c>
      <c r="V495" s="22">
        <v>80</v>
      </c>
      <c r="W495" s="2">
        <v>83</v>
      </c>
    </row>
    <row r="496" spans="1:23">
      <c r="A496" t="str">
        <f t="shared" si="7"/>
        <v>MFm2003CZ043</v>
      </c>
      <c r="B496" s="5" t="s">
        <v>59</v>
      </c>
      <c r="C496" s="5">
        <v>2003</v>
      </c>
      <c r="D496" s="5" t="s">
        <v>32</v>
      </c>
      <c r="E496" s="5">
        <v>3</v>
      </c>
      <c r="F496" s="25">
        <v>70</v>
      </c>
      <c r="G496" s="22">
        <v>70</v>
      </c>
      <c r="H496" s="22">
        <v>70</v>
      </c>
      <c r="I496" s="2">
        <v>70</v>
      </c>
      <c r="J496" s="25">
        <v>80</v>
      </c>
      <c r="K496" s="22">
        <v>80</v>
      </c>
      <c r="L496" s="22">
        <v>80</v>
      </c>
      <c r="M496" s="2">
        <v>80</v>
      </c>
      <c r="P496" s="25">
        <v>70</v>
      </c>
      <c r="Q496" s="22">
        <v>70</v>
      </c>
      <c r="R496" s="22">
        <v>70</v>
      </c>
      <c r="S496" s="2">
        <v>70</v>
      </c>
      <c r="T496" s="25">
        <v>80</v>
      </c>
      <c r="U496" s="22">
        <v>80</v>
      </c>
      <c r="V496" s="22">
        <v>80</v>
      </c>
      <c r="W496" s="2">
        <v>80</v>
      </c>
    </row>
    <row r="497" spans="1:23">
      <c r="A497" t="str">
        <f t="shared" si="7"/>
        <v>MFm2003CZ044</v>
      </c>
      <c r="B497" s="5" t="s">
        <v>59</v>
      </c>
      <c r="C497" s="5">
        <v>2003</v>
      </c>
      <c r="D497" s="5" t="s">
        <v>32</v>
      </c>
      <c r="E497" s="5">
        <v>4</v>
      </c>
      <c r="F497" s="25">
        <v>70</v>
      </c>
      <c r="G497" s="22">
        <v>67</v>
      </c>
      <c r="H497" s="22">
        <v>67</v>
      </c>
      <c r="I497" s="2">
        <v>70</v>
      </c>
      <c r="J497" s="25">
        <v>76</v>
      </c>
      <c r="K497" s="22">
        <v>83</v>
      </c>
      <c r="L497" s="22">
        <v>83</v>
      </c>
      <c r="M497" s="2">
        <v>76</v>
      </c>
      <c r="P497" s="25">
        <v>70</v>
      </c>
      <c r="Q497" s="22">
        <v>67</v>
      </c>
      <c r="R497" s="22">
        <v>67</v>
      </c>
      <c r="S497" s="2">
        <v>70</v>
      </c>
      <c r="T497" s="25">
        <v>76</v>
      </c>
      <c r="U497" s="22">
        <v>83</v>
      </c>
      <c r="V497" s="22">
        <v>83</v>
      </c>
      <c r="W497" s="2">
        <v>76</v>
      </c>
    </row>
    <row r="498" spans="1:23">
      <c r="A498" t="str">
        <f t="shared" si="7"/>
        <v>MFm2003CZ045</v>
      </c>
      <c r="B498" s="5" t="s">
        <v>59</v>
      </c>
      <c r="C498" s="5">
        <v>2003</v>
      </c>
      <c r="D498" s="5" t="s">
        <v>32</v>
      </c>
      <c r="E498" s="5">
        <v>5</v>
      </c>
      <c r="F498" s="25">
        <v>72</v>
      </c>
      <c r="G498" s="22">
        <v>67</v>
      </c>
      <c r="H498" s="22">
        <v>67</v>
      </c>
      <c r="I498" s="2">
        <v>72</v>
      </c>
      <c r="J498" s="25">
        <v>80</v>
      </c>
      <c r="K498" s="22">
        <v>83</v>
      </c>
      <c r="L498" s="22">
        <v>83</v>
      </c>
      <c r="M498" s="2">
        <v>80</v>
      </c>
      <c r="P498" s="25">
        <v>72</v>
      </c>
      <c r="Q498" s="22">
        <v>67</v>
      </c>
      <c r="R498" s="22">
        <v>67</v>
      </c>
      <c r="S498" s="2">
        <v>72</v>
      </c>
      <c r="T498" s="25">
        <v>80</v>
      </c>
      <c r="U498" s="22">
        <v>83</v>
      </c>
      <c r="V498" s="22">
        <v>83</v>
      </c>
      <c r="W498" s="2">
        <v>80</v>
      </c>
    </row>
    <row r="499" spans="1:23">
      <c r="A499" t="str">
        <f t="shared" si="7"/>
        <v>MFm2007CZ041</v>
      </c>
      <c r="B499" s="5" t="s">
        <v>59</v>
      </c>
      <c r="C499" s="5">
        <v>2007</v>
      </c>
      <c r="D499" s="5" t="s">
        <v>32</v>
      </c>
      <c r="E499" s="5">
        <v>1</v>
      </c>
      <c r="F499" s="25">
        <v>72</v>
      </c>
      <c r="G499" s="22">
        <v>72</v>
      </c>
      <c r="H499" s="22">
        <v>72</v>
      </c>
      <c r="I499" s="2">
        <v>72</v>
      </c>
      <c r="J499" s="25">
        <v>83</v>
      </c>
      <c r="K499" s="22">
        <v>76</v>
      </c>
      <c r="L499" s="22">
        <v>76</v>
      </c>
      <c r="M499" s="2">
        <v>83</v>
      </c>
      <c r="P499" s="25">
        <v>72</v>
      </c>
      <c r="Q499" s="22">
        <v>72</v>
      </c>
      <c r="R499" s="22">
        <v>72</v>
      </c>
      <c r="S499" s="2">
        <v>72</v>
      </c>
      <c r="T499" s="25">
        <v>83</v>
      </c>
      <c r="U499" s="22">
        <v>76</v>
      </c>
      <c r="V499" s="22">
        <v>76</v>
      </c>
      <c r="W499" s="2">
        <v>83</v>
      </c>
    </row>
    <row r="500" spans="1:23">
      <c r="A500" t="str">
        <f t="shared" si="7"/>
        <v>MFm2007CZ042</v>
      </c>
      <c r="B500" s="5" t="s">
        <v>59</v>
      </c>
      <c r="C500" s="5">
        <v>2007</v>
      </c>
      <c r="D500" s="5" t="s">
        <v>32</v>
      </c>
      <c r="E500" s="5">
        <v>2</v>
      </c>
      <c r="F500" s="25">
        <v>67</v>
      </c>
      <c r="G500" s="22">
        <v>72</v>
      </c>
      <c r="H500" s="22">
        <v>72</v>
      </c>
      <c r="I500" s="2">
        <v>67</v>
      </c>
      <c r="J500" s="25">
        <v>78</v>
      </c>
      <c r="K500" s="22">
        <v>78</v>
      </c>
      <c r="L500" s="22">
        <v>78</v>
      </c>
      <c r="M500" s="2">
        <v>78</v>
      </c>
      <c r="P500" s="25">
        <v>67</v>
      </c>
      <c r="Q500" s="22">
        <v>72</v>
      </c>
      <c r="R500" s="22">
        <v>72</v>
      </c>
      <c r="S500" s="2">
        <v>67</v>
      </c>
      <c r="T500" s="25">
        <v>78</v>
      </c>
      <c r="U500" s="22">
        <v>78</v>
      </c>
      <c r="V500" s="22">
        <v>78</v>
      </c>
      <c r="W500" s="2">
        <v>78</v>
      </c>
    </row>
    <row r="501" spans="1:23">
      <c r="A501" t="str">
        <f t="shared" si="7"/>
        <v>MFm2007CZ043</v>
      </c>
      <c r="B501" s="5" t="s">
        <v>59</v>
      </c>
      <c r="C501" s="5">
        <v>2007</v>
      </c>
      <c r="D501" s="5" t="s">
        <v>32</v>
      </c>
      <c r="E501" s="5">
        <v>3</v>
      </c>
      <c r="F501" s="25">
        <v>70</v>
      </c>
      <c r="G501" s="22">
        <v>67</v>
      </c>
      <c r="H501" s="22">
        <v>67</v>
      </c>
      <c r="I501" s="2">
        <v>70</v>
      </c>
      <c r="J501" s="25">
        <v>83</v>
      </c>
      <c r="K501" s="22">
        <v>80</v>
      </c>
      <c r="L501" s="22">
        <v>80</v>
      </c>
      <c r="M501" s="2">
        <v>83</v>
      </c>
      <c r="P501" s="25">
        <v>70</v>
      </c>
      <c r="Q501" s="22">
        <v>67</v>
      </c>
      <c r="R501" s="22">
        <v>67</v>
      </c>
      <c r="S501" s="2">
        <v>70</v>
      </c>
      <c r="T501" s="25">
        <v>83</v>
      </c>
      <c r="U501" s="22">
        <v>80</v>
      </c>
      <c r="V501" s="22">
        <v>80</v>
      </c>
      <c r="W501" s="2">
        <v>83</v>
      </c>
    </row>
    <row r="502" spans="1:23">
      <c r="A502" t="str">
        <f t="shared" si="7"/>
        <v>MFm2007CZ044</v>
      </c>
      <c r="B502" s="5" t="s">
        <v>59</v>
      </c>
      <c r="C502" s="5">
        <v>2007</v>
      </c>
      <c r="D502" s="5" t="s">
        <v>32</v>
      </c>
      <c r="E502" s="5">
        <v>4</v>
      </c>
      <c r="F502" s="25">
        <v>72</v>
      </c>
      <c r="G502" s="22">
        <v>67</v>
      </c>
      <c r="H502" s="22">
        <v>67</v>
      </c>
      <c r="I502" s="2">
        <v>72</v>
      </c>
      <c r="J502" s="25">
        <v>80</v>
      </c>
      <c r="K502" s="22">
        <v>80</v>
      </c>
      <c r="L502" s="22">
        <v>80</v>
      </c>
      <c r="M502" s="2">
        <v>80</v>
      </c>
      <c r="P502" s="25">
        <v>72</v>
      </c>
      <c r="Q502" s="22">
        <v>67</v>
      </c>
      <c r="R502" s="22">
        <v>67</v>
      </c>
      <c r="S502" s="2">
        <v>72</v>
      </c>
      <c r="T502" s="25">
        <v>80</v>
      </c>
      <c r="U502" s="22">
        <v>80</v>
      </c>
      <c r="V502" s="22">
        <v>80</v>
      </c>
      <c r="W502" s="2">
        <v>80</v>
      </c>
    </row>
    <row r="503" spans="1:23">
      <c r="A503" t="str">
        <f t="shared" si="7"/>
        <v>MFm2007CZ045</v>
      </c>
      <c r="B503" s="5" t="s">
        <v>59</v>
      </c>
      <c r="C503" s="5">
        <v>2007</v>
      </c>
      <c r="D503" s="5" t="s">
        <v>32</v>
      </c>
      <c r="E503" s="5">
        <v>5</v>
      </c>
      <c r="F503" s="25">
        <v>70</v>
      </c>
      <c r="G503" s="22">
        <v>70</v>
      </c>
      <c r="H503" s="22">
        <v>70</v>
      </c>
      <c r="I503" s="2">
        <v>70</v>
      </c>
      <c r="J503" s="25">
        <v>76</v>
      </c>
      <c r="K503" s="22">
        <v>83</v>
      </c>
      <c r="L503" s="22">
        <v>83</v>
      </c>
      <c r="M503" s="2">
        <v>76</v>
      </c>
      <c r="P503" s="25">
        <v>70</v>
      </c>
      <c r="Q503" s="22">
        <v>70</v>
      </c>
      <c r="R503" s="22">
        <v>70</v>
      </c>
      <c r="S503" s="2">
        <v>70</v>
      </c>
      <c r="T503" s="25">
        <v>76</v>
      </c>
      <c r="U503" s="22">
        <v>83</v>
      </c>
      <c r="V503" s="22">
        <v>83</v>
      </c>
      <c r="W503" s="2">
        <v>76</v>
      </c>
    </row>
    <row r="504" spans="1:23">
      <c r="A504" t="str">
        <f t="shared" si="7"/>
        <v>MFm1975CZ051</v>
      </c>
      <c r="B504" s="5" t="s">
        <v>59</v>
      </c>
      <c r="C504" s="5">
        <v>1975</v>
      </c>
      <c r="D504" s="5" t="s">
        <v>33</v>
      </c>
      <c r="E504" s="5">
        <v>1</v>
      </c>
      <c r="F504" s="25">
        <v>70</v>
      </c>
      <c r="G504" s="22">
        <v>67</v>
      </c>
      <c r="H504" s="22">
        <v>67</v>
      </c>
      <c r="I504" s="2">
        <v>70</v>
      </c>
      <c r="J504" s="25">
        <v>76</v>
      </c>
      <c r="K504" s="22">
        <v>83</v>
      </c>
      <c r="L504" s="22">
        <v>83</v>
      </c>
      <c r="M504" s="2">
        <v>76</v>
      </c>
      <c r="P504" s="25">
        <v>70</v>
      </c>
      <c r="Q504" s="22">
        <v>67</v>
      </c>
      <c r="R504" s="22">
        <v>67</v>
      </c>
      <c r="S504" s="2">
        <v>70</v>
      </c>
      <c r="T504" s="25">
        <v>76</v>
      </c>
      <c r="U504" s="22">
        <v>83</v>
      </c>
      <c r="V504" s="22">
        <v>83</v>
      </c>
      <c r="W504" s="2">
        <v>76</v>
      </c>
    </row>
    <row r="505" spans="1:23">
      <c r="A505" t="str">
        <f t="shared" si="7"/>
        <v>MFm1975CZ052</v>
      </c>
      <c r="B505" s="5" t="s">
        <v>59</v>
      </c>
      <c r="C505" s="5">
        <v>1975</v>
      </c>
      <c r="D505" s="5" t="s">
        <v>33</v>
      </c>
      <c r="E505" s="5">
        <v>2</v>
      </c>
      <c r="F505" s="25">
        <v>70</v>
      </c>
      <c r="G505" s="22">
        <v>70</v>
      </c>
      <c r="H505" s="22">
        <v>70</v>
      </c>
      <c r="I505" s="2">
        <v>70</v>
      </c>
      <c r="J505" s="25">
        <v>80</v>
      </c>
      <c r="K505" s="22">
        <v>83</v>
      </c>
      <c r="L505" s="22">
        <v>83</v>
      </c>
      <c r="M505" s="2">
        <v>80</v>
      </c>
      <c r="P505" s="25">
        <v>70</v>
      </c>
      <c r="Q505" s="22">
        <v>70</v>
      </c>
      <c r="R505" s="22">
        <v>70</v>
      </c>
      <c r="S505" s="2">
        <v>70</v>
      </c>
      <c r="T505" s="25">
        <v>80</v>
      </c>
      <c r="U505" s="22">
        <v>83</v>
      </c>
      <c r="V505" s="22">
        <v>83</v>
      </c>
      <c r="W505" s="2">
        <v>80</v>
      </c>
    </row>
    <row r="506" spans="1:23">
      <c r="A506" t="str">
        <f t="shared" si="7"/>
        <v>MFm1975CZ053</v>
      </c>
      <c r="B506" s="5" t="s">
        <v>59</v>
      </c>
      <c r="C506" s="5">
        <v>1975</v>
      </c>
      <c r="D506" s="5" t="s">
        <v>33</v>
      </c>
      <c r="E506" s="5">
        <v>3</v>
      </c>
      <c r="F506" s="25">
        <v>72</v>
      </c>
      <c r="G506" s="22">
        <v>67</v>
      </c>
      <c r="H506" s="22">
        <v>67</v>
      </c>
      <c r="I506" s="2">
        <v>72</v>
      </c>
      <c r="J506" s="25">
        <v>83</v>
      </c>
      <c r="K506" s="22">
        <v>83</v>
      </c>
      <c r="L506" s="22">
        <v>83</v>
      </c>
      <c r="M506" s="2">
        <v>83</v>
      </c>
      <c r="P506" s="25">
        <v>72</v>
      </c>
      <c r="Q506" s="22">
        <v>67</v>
      </c>
      <c r="R506" s="22">
        <v>67</v>
      </c>
      <c r="S506" s="2">
        <v>72</v>
      </c>
      <c r="T506" s="25">
        <v>83</v>
      </c>
      <c r="U506" s="22">
        <v>83</v>
      </c>
      <c r="V506" s="22">
        <v>83</v>
      </c>
      <c r="W506" s="2">
        <v>83</v>
      </c>
    </row>
    <row r="507" spans="1:23">
      <c r="A507" t="str">
        <f t="shared" si="7"/>
        <v>MFm1975CZ054</v>
      </c>
      <c r="B507" s="5" t="s">
        <v>59</v>
      </c>
      <c r="C507" s="5">
        <v>1975</v>
      </c>
      <c r="D507" s="5" t="s">
        <v>33</v>
      </c>
      <c r="E507" s="5">
        <v>4</v>
      </c>
      <c r="F507" s="25">
        <v>74</v>
      </c>
      <c r="G507" s="22">
        <v>74</v>
      </c>
      <c r="H507" s="22">
        <v>74</v>
      </c>
      <c r="I507" s="2">
        <v>74</v>
      </c>
      <c r="J507" s="25">
        <v>85</v>
      </c>
      <c r="K507" s="22">
        <v>85</v>
      </c>
      <c r="L507" s="22">
        <v>85</v>
      </c>
      <c r="M507" s="2">
        <v>85</v>
      </c>
      <c r="P507" s="25">
        <v>74</v>
      </c>
      <c r="Q507" s="22">
        <v>74</v>
      </c>
      <c r="R507" s="22">
        <v>74</v>
      </c>
      <c r="S507" s="2">
        <v>74</v>
      </c>
      <c r="T507" s="25">
        <v>85</v>
      </c>
      <c r="U507" s="22">
        <v>85</v>
      </c>
      <c r="V507" s="22">
        <v>85</v>
      </c>
      <c r="W507" s="2">
        <v>85</v>
      </c>
    </row>
    <row r="508" spans="1:23">
      <c r="A508" t="str">
        <f t="shared" si="7"/>
        <v>MFm1975CZ055</v>
      </c>
      <c r="B508" s="5" t="s">
        <v>59</v>
      </c>
      <c r="C508" s="5">
        <v>1975</v>
      </c>
      <c r="D508" s="5" t="s">
        <v>33</v>
      </c>
      <c r="E508" s="5">
        <v>5</v>
      </c>
      <c r="F508" s="25">
        <v>72</v>
      </c>
      <c r="G508" s="22">
        <v>72</v>
      </c>
      <c r="H508" s="22">
        <v>72</v>
      </c>
      <c r="I508" s="2">
        <v>72</v>
      </c>
      <c r="J508" s="25">
        <v>90</v>
      </c>
      <c r="K508" s="22">
        <v>90</v>
      </c>
      <c r="L508" s="22">
        <v>90</v>
      </c>
      <c r="M508" s="2">
        <v>90</v>
      </c>
      <c r="P508" s="25">
        <v>72</v>
      </c>
      <c r="Q508" s="22">
        <v>72</v>
      </c>
      <c r="R508" s="22">
        <v>72</v>
      </c>
      <c r="S508" s="2">
        <v>72</v>
      </c>
      <c r="T508" s="25">
        <v>90</v>
      </c>
      <c r="U508" s="22">
        <v>90</v>
      </c>
      <c r="V508" s="22">
        <v>90</v>
      </c>
      <c r="W508" s="2">
        <v>90</v>
      </c>
    </row>
    <row r="509" spans="1:23">
      <c r="A509" t="str">
        <f t="shared" si="7"/>
        <v>MFm1985CZ051</v>
      </c>
      <c r="B509" s="5" t="s">
        <v>59</v>
      </c>
      <c r="C509" s="5">
        <v>1985</v>
      </c>
      <c r="D509" s="5" t="s">
        <v>33</v>
      </c>
      <c r="E509" s="5">
        <v>1</v>
      </c>
      <c r="F509" s="25">
        <v>70</v>
      </c>
      <c r="G509" s="22">
        <v>67</v>
      </c>
      <c r="H509" s="22">
        <v>67</v>
      </c>
      <c r="I509" s="2">
        <v>70</v>
      </c>
      <c r="J509" s="25">
        <v>76</v>
      </c>
      <c r="K509" s="22">
        <v>83</v>
      </c>
      <c r="L509" s="22">
        <v>83</v>
      </c>
      <c r="M509" s="2">
        <v>76</v>
      </c>
      <c r="P509" s="25">
        <v>70</v>
      </c>
      <c r="Q509" s="22">
        <v>67</v>
      </c>
      <c r="R509" s="22">
        <v>67</v>
      </c>
      <c r="S509" s="2">
        <v>70</v>
      </c>
      <c r="T509" s="25">
        <v>76</v>
      </c>
      <c r="U509" s="22">
        <v>83</v>
      </c>
      <c r="V509" s="22">
        <v>83</v>
      </c>
      <c r="W509" s="2">
        <v>76</v>
      </c>
    </row>
    <row r="510" spans="1:23">
      <c r="A510" t="str">
        <f t="shared" si="7"/>
        <v>MFm1985CZ052</v>
      </c>
      <c r="B510" s="5" t="s">
        <v>59</v>
      </c>
      <c r="C510" s="5">
        <v>1985</v>
      </c>
      <c r="D510" s="5" t="s">
        <v>33</v>
      </c>
      <c r="E510" s="5">
        <v>2</v>
      </c>
      <c r="F510" s="25">
        <v>70</v>
      </c>
      <c r="G510" s="22">
        <v>70</v>
      </c>
      <c r="H510" s="22">
        <v>70</v>
      </c>
      <c r="I510" s="2">
        <v>70</v>
      </c>
      <c r="J510" s="25">
        <v>80</v>
      </c>
      <c r="K510" s="22">
        <v>83</v>
      </c>
      <c r="L510" s="22">
        <v>83</v>
      </c>
      <c r="M510" s="2">
        <v>80</v>
      </c>
      <c r="P510" s="25">
        <v>70</v>
      </c>
      <c r="Q510" s="22">
        <v>70</v>
      </c>
      <c r="R510" s="22">
        <v>70</v>
      </c>
      <c r="S510" s="2">
        <v>70</v>
      </c>
      <c r="T510" s="25">
        <v>80</v>
      </c>
      <c r="U510" s="22">
        <v>83</v>
      </c>
      <c r="V510" s="22">
        <v>83</v>
      </c>
      <c r="W510" s="2">
        <v>80</v>
      </c>
    </row>
    <row r="511" spans="1:23">
      <c r="A511" t="str">
        <f t="shared" si="7"/>
        <v>MFm1985CZ053</v>
      </c>
      <c r="B511" s="5" t="s">
        <v>59</v>
      </c>
      <c r="C511" s="5">
        <v>1985</v>
      </c>
      <c r="D511" s="5" t="s">
        <v>33</v>
      </c>
      <c r="E511" s="5">
        <v>3</v>
      </c>
      <c r="F511" s="25">
        <v>72</v>
      </c>
      <c r="G511" s="22">
        <v>67</v>
      </c>
      <c r="H511" s="22">
        <v>67</v>
      </c>
      <c r="I511" s="2">
        <v>72</v>
      </c>
      <c r="J511" s="25">
        <v>83</v>
      </c>
      <c r="K511" s="22">
        <v>83</v>
      </c>
      <c r="L511" s="22">
        <v>83</v>
      </c>
      <c r="M511" s="2">
        <v>83</v>
      </c>
      <c r="P511" s="25">
        <v>72</v>
      </c>
      <c r="Q511" s="22">
        <v>67</v>
      </c>
      <c r="R511" s="22">
        <v>67</v>
      </c>
      <c r="S511" s="2">
        <v>72</v>
      </c>
      <c r="T511" s="25">
        <v>83</v>
      </c>
      <c r="U511" s="22">
        <v>83</v>
      </c>
      <c r="V511" s="22">
        <v>83</v>
      </c>
      <c r="W511" s="2">
        <v>83</v>
      </c>
    </row>
    <row r="512" spans="1:23">
      <c r="A512" t="str">
        <f t="shared" si="7"/>
        <v>MFm1985CZ054</v>
      </c>
      <c r="B512" s="5" t="s">
        <v>59</v>
      </c>
      <c r="C512" s="5">
        <v>1985</v>
      </c>
      <c r="D512" s="5" t="s">
        <v>33</v>
      </c>
      <c r="E512" s="5">
        <v>4</v>
      </c>
      <c r="F512" s="25">
        <v>74</v>
      </c>
      <c r="G512" s="22">
        <v>74</v>
      </c>
      <c r="H512" s="22">
        <v>74</v>
      </c>
      <c r="I512" s="2">
        <v>74</v>
      </c>
      <c r="J512" s="25">
        <v>85</v>
      </c>
      <c r="K512" s="22">
        <v>85</v>
      </c>
      <c r="L512" s="22">
        <v>85</v>
      </c>
      <c r="M512" s="2">
        <v>85</v>
      </c>
      <c r="P512" s="25">
        <v>74</v>
      </c>
      <c r="Q512" s="22">
        <v>74</v>
      </c>
      <c r="R512" s="22">
        <v>74</v>
      </c>
      <c r="S512" s="2">
        <v>74</v>
      </c>
      <c r="T512" s="25">
        <v>85</v>
      </c>
      <c r="U512" s="22">
        <v>85</v>
      </c>
      <c r="V512" s="22">
        <v>85</v>
      </c>
      <c r="W512" s="2">
        <v>85</v>
      </c>
    </row>
    <row r="513" spans="1:23">
      <c r="A513" t="str">
        <f t="shared" si="7"/>
        <v>MFm1985CZ055</v>
      </c>
      <c r="B513" s="5" t="s">
        <v>59</v>
      </c>
      <c r="C513" s="5">
        <v>1985</v>
      </c>
      <c r="D513" s="5" t="s">
        <v>33</v>
      </c>
      <c r="E513" s="5">
        <v>5</v>
      </c>
      <c r="F513" s="25">
        <v>72</v>
      </c>
      <c r="G513" s="22">
        <v>72</v>
      </c>
      <c r="H513" s="22">
        <v>72</v>
      </c>
      <c r="I513" s="2">
        <v>72</v>
      </c>
      <c r="J513" s="25">
        <v>90</v>
      </c>
      <c r="K513" s="22">
        <v>90</v>
      </c>
      <c r="L513" s="22">
        <v>90</v>
      </c>
      <c r="M513" s="2">
        <v>90</v>
      </c>
      <c r="P513" s="25">
        <v>72</v>
      </c>
      <c r="Q513" s="22">
        <v>72</v>
      </c>
      <c r="R513" s="22">
        <v>72</v>
      </c>
      <c r="S513" s="2">
        <v>72</v>
      </c>
      <c r="T513" s="25">
        <v>90</v>
      </c>
      <c r="U513" s="22">
        <v>90</v>
      </c>
      <c r="V513" s="22">
        <v>90</v>
      </c>
      <c r="W513" s="2">
        <v>90</v>
      </c>
    </row>
    <row r="514" spans="1:23">
      <c r="A514" t="str">
        <f t="shared" si="7"/>
        <v>MFm1996CZ051</v>
      </c>
      <c r="B514" s="5" t="s">
        <v>59</v>
      </c>
      <c r="C514" s="5">
        <v>1996</v>
      </c>
      <c r="D514" s="5" t="s">
        <v>33</v>
      </c>
      <c r="E514" s="5">
        <v>1</v>
      </c>
      <c r="F514" s="25">
        <v>70</v>
      </c>
      <c r="G514" s="22">
        <v>67</v>
      </c>
      <c r="H514" s="22">
        <v>67</v>
      </c>
      <c r="I514" s="2">
        <v>70</v>
      </c>
      <c r="J514" s="25">
        <v>76</v>
      </c>
      <c r="K514" s="22">
        <v>83</v>
      </c>
      <c r="L514" s="22">
        <v>83</v>
      </c>
      <c r="M514" s="2">
        <v>76</v>
      </c>
      <c r="P514" s="25">
        <v>70</v>
      </c>
      <c r="Q514" s="22">
        <v>67</v>
      </c>
      <c r="R514" s="22">
        <v>67</v>
      </c>
      <c r="S514" s="2">
        <v>70</v>
      </c>
      <c r="T514" s="25">
        <v>76</v>
      </c>
      <c r="U514" s="22">
        <v>83</v>
      </c>
      <c r="V514" s="22">
        <v>83</v>
      </c>
      <c r="W514" s="2">
        <v>76</v>
      </c>
    </row>
    <row r="515" spans="1:23">
      <c r="A515" t="str">
        <f t="shared" si="7"/>
        <v>MFm1996CZ052</v>
      </c>
      <c r="B515" s="5" t="s">
        <v>59</v>
      </c>
      <c r="C515" s="5">
        <v>1996</v>
      </c>
      <c r="D515" s="5" t="s">
        <v>33</v>
      </c>
      <c r="E515" s="5">
        <v>2</v>
      </c>
      <c r="F515" s="25">
        <v>70</v>
      </c>
      <c r="G515" s="22">
        <v>70</v>
      </c>
      <c r="H515" s="22">
        <v>70</v>
      </c>
      <c r="I515" s="2">
        <v>70</v>
      </c>
      <c r="J515" s="25">
        <v>80</v>
      </c>
      <c r="K515" s="22">
        <v>83</v>
      </c>
      <c r="L515" s="22">
        <v>83</v>
      </c>
      <c r="M515" s="2">
        <v>80</v>
      </c>
      <c r="P515" s="25">
        <v>70</v>
      </c>
      <c r="Q515" s="22">
        <v>70</v>
      </c>
      <c r="R515" s="22">
        <v>70</v>
      </c>
      <c r="S515" s="2">
        <v>70</v>
      </c>
      <c r="T515" s="25">
        <v>80</v>
      </c>
      <c r="U515" s="22">
        <v>83</v>
      </c>
      <c r="V515" s="22">
        <v>83</v>
      </c>
      <c r="W515" s="2">
        <v>80</v>
      </c>
    </row>
    <row r="516" spans="1:23">
      <c r="A516" t="str">
        <f t="shared" si="7"/>
        <v>MFm1996CZ053</v>
      </c>
      <c r="B516" s="5" t="s">
        <v>59</v>
      </c>
      <c r="C516" s="5">
        <v>1996</v>
      </c>
      <c r="D516" s="5" t="s">
        <v>33</v>
      </c>
      <c r="E516" s="5">
        <v>3</v>
      </c>
      <c r="F516" s="25">
        <v>72</v>
      </c>
      <c r="G516" s="22">
        <v>67</v>
      </c>
      <c r="H516" s="22">
        <v>67</v>
      </c>
      <c r="I516" s="2">
        <v>72</v>
      </c>
      <c r="J516" s="25">
        <v>83</v>
      </c>
      <c r="K516" s="22">
        <v>83</v>
      </c>
      <c r="L516" s="22">
        <v>83</v>
      </c>
      <c r="M516" s="2">
        <v>83</v>
      </c>
      <c r="P516" s="25">
        <v>72</v>
      </c>
      <c r="Q516" s="22">
        <v>67</v>
      </c>
      <c r="R516" s="22">
        <v>67</v>
      </c>
      <c r="S516" s="2">
        <v>72</v>
      </c>
      <c r="T516" s="25">
        <v>83</v>
      </c>
      <c r="U516" s="22">
        <v>83</v>
      </c>
      <c r="V516" s="22">
        <v>83</v>
      </c>
      <c r="W516" s="2">
        <v>83</v>
      </c>
    </row>
    <row r="517" spans="1:23">
      <c r="A517" t="str">
        <f t="shared" ref="A517:A580" si="8">B517&amp;C517&amp;D517&amp;E517</f>
        <v>MFm1996CZ054</v>
      </c>
      <c r="B517" s="5" t="s">
        <v>59</v>
      </c>
      <c r="C517" s="5">
        <v>1996</v>
      </c>
      <c r="D517" s="5" t="s">
        <v>33</v>
      </c>
      <c r="E517" s="5">
        <v>4</v>
      </c>
      <c r="F517" s="25">
        <v>74</v>
      </c>
      <c r="G517" s="22">
        <v>74</v>
      </c>
      <c r="H517" s="22">
        <v>74</v>
      </c>
      <c r="I517" s="2">
        <v>74</v>
      </c>
      <c r="J517" s="25">
        <v>85</v>
      </c>
      <c r="K517" s="22">
        <v>85</v>
      </c>
      <c r="L517" s="22">
        <v>85</v>
      </c>
      <c r="M517" s="2">
        <v>85</v>
      </c>
      <c r="P517" s="25">
        <v>74</v>
      </c>
      <c r="Q517" s="22">
        <v>74</v>
      </c>
      <c r="R517" s="22">
        <v>74</v>
      </c>
      <c r="S517" s="2">
        <v>74</v>
      </c>
      <c r="T517" s="25">
        <v>85</v>
      </c>
      <c r="U517" s="22">
        <v>85</v>
      </c>
      <c r="V517" s="22">
        <v>85</v>
      </c>
      <c r="W517" s="2">
        <v>85</v>
      </c>
    </row>
    <row r="518" spans="1:23">
      <c r="A518" t="str">
        <f t="shared" si="8"/>
        <v>MFm1996CZ055</v>
      </c>
      <c r="B518" s="5" t="s">
        <v>59</v>
      </c>
      <c r="C518" s="5">
        <v>1996</v>
      </c>
      <c r="D518" s="5" t="s">
        <v>33</v>
      </c>
      <c r="E518" s="5">
        <v>5</v>
      </c>
      <c r="F518" s="25">
        <v>72</v>
      </c>
      <c r="G518" s="22">
        <v>72</v>
      </c>
      <c r="H518" s="22">
        <v>72</v>
      </c>
      <c r="I518" s="2">
        <v>72</v>
      </c>
      <c r="J518" s="25">
        <v>90</v>
      </c>
      <c r="K518" s="22">
        <v>90</v>
      </c>
      <c r="L518" s="22">
        <v>90</v>
      </c>
      <c r="M518" s="2">
        <v>90</v>
      </c>
      <c r="P518" s="25">
        <v>72</v>
      </c>
      <c r="Q518" s="22">
        <v>72</v>
      </c>
      <c r="R518" s="22">
        <v>72</v>
      </c>
      <c r="S518" s="2">
        <v>72</v>
      </c>
      <c r="T518" s="25">
        <v>90</v>
      </c>
      <c r="U518" s="22">
        <v>90</v>
      </c>
      <c r="V518" s="22">
        <v>90</v>
      </c>
      <c r="W518" s="2">
        <v>90</v>
      </c>
    </row>
    <row r="519" spans="1:23">
      <c r="A519" t="str">
        <f t="shared" si="8"/>
        <v>MFm2003CZ051</v>
      </c>
      <c r="B519" s="5" t="s">
        <v>59</v>
      </c>
      <c r="C519" s="5">
        <v>2003</v>
      </c>
      <c r="D519" s="5" t="s">
        <v>33</v>
      </c>
      <c r="E519" s="5">
        <v>1</v>
      </c>
      <c r="F519" s="25">
        <v>70</v>
      </c>
      <c r="G519" s="22">
        <v>67</v>
      </c>
      <c r="H519" s="22">
        <v>67</v>
      </c>
      <c r="I519" s="2">
        <v>70</v>
      </c>
      <c r="J519" s="25">
        <v>76</v>
      </c>
      <c r="K519" s="22">
        <v>83</v>
      </c>
      <c r="L519" s="22">
        <v>83</v>
      </c>
      <c r="M519" s="2">
        <v>76</v>
      </c>
      <c r="P519" s="25">
        <v>70</v>
      </c>
      <c r="Q519" s="22">
        <v>67</v>
      </c>
      <c r="R519" s="22">
        <v>67</v>
      </c>
      <c r="S519" s="2">
        <v>70</v>
      </c>
      <c r="T519" s="25">
        <v>76</v>
      </c>
      <c r="U519" s="22">
        <v>83</v>
      </c>
      <c r="V519" s="22">
        <v>83</v>
      </c>
      <c r="W519" s="2">
        <v>76</v>
      </c>
    </row>
    <row r="520" spans="1:23">
      <c r="A520" t="str">
        <f t="shared" si="8"/>
        <v>MFm2003CZ052</v>
      </c>
      <c r="B520" s="5" t="s">
        <v>59</v>
      </c>
      <c r="C520" s="5">
        <v>2003</v>
      </c>
      <c r="D520" s="5" t="s">
        <v>33</v>
      </c>
      <c r="E520" s="5">
        <v>2</v>
      </c>
      <c r="F520" s="25">
        <v>72</v>
      </c>
      <c r="G520" s="22">
        <v>67</v>
      </c>
      <c r="H520" s="22">
        <v>67</v>
      </c>
      <c r="I520" s="2">
        <v>72</v>
      </c>
      <c r="J520" s="25">
        <v>80</v>
      </c>
      <c r="K520" s="22">
        <v>83</v>
      </c>
      <c r="L520" s="22">
        <v>83</v>
      </c>
      <c r="M520" s="2">
        <v>80</v>
      </c>
      <c r="P520" s="25">
        <v>72</v>
      </c>
      <c r="Q520" s="22">
        <v>67</v>
      </c>
      <c r="R520" s="22">
        <v>67</v>
      </c>
      <c r="S520" s="2">
        <v>72</v>
      </c>
      <c r="T520" s="25">
        <v>80</v>
      </c>
      <c r="U520" s="22">
        <v>83</v>
      </c>
      <c r="V520" s="22">
        <v>83</v>
      </c>
      <c r="W520" s="2">
        <v>80</v>
      </c>
    </row>
    <row r="521" spans="1:23">
      <c r="A521" t="str">
        <f t="shared" si="8"/>
        <v>MFm2003CZ053</v>
      </c>
      <c r="B521" s="5" t="s">
        <v>59</v>
      </c>
      <c r="C521" s="5">
        <v>2003</v>
      </c>
      <c r="D521" s="5" t="s">
        <v>33</v>
      </c>
      <c r="E521" s="5">
        <v>3</v>
      </c>
      <c r="F521" s="25">
        <v>70</v>
      </c>
      <c r="G521" s="22">
        <v>70</v>
      </c>
      <c r="H521" s="22">
        <v>70</v>
      </c>
      <c r="I521" s="2">
        <v>70</v>
      </c>
      <c r="J521" s="25">
        <v>83</v>
      </c>
      <c r="K521" s="22">
        <v>83</v>
      </c>
      <c r="L521" s="22">
        <v>83</v>
      </c>
      <c r="M521" s="2">
        <v>83</v>
      </c>
      <c r="P521" s="25">
        <v>70</v>
      </c>
      <c r="Q521" s="22">
        <v>70</v>
      </c>
      <c r="R521" s="22">
        <v>70</v>
      </c>
      <c r="S521" s="2">
        <v>70</v>
      </c>
      <c r="T521" s="25">
        <v>83</v>
      </c>
      <c r="U521" s="22">
        <v>83</v>
      </c>
      <c r="V521" s="22">
        <v>83</v>
      </c>
      <c r="W521" s="2">
        <v>83</v>
      </c>
    </row>
    <row r="522" spans="1:23">
      <c r="A522" t="str">
        <f t="shared" si="8"/>
        <v>MFm2003CZ054</v>
      </c>
      <c r="B522" s="5" t="s">
        <v>59</v>
      </c>
      <c r="C522" s="5">
        <v>2003</v>
      </c>
      <c r="D522" s="5" t="s">
        <v>33</v>
      </c>
      <c r="E522" s="5">
        <v>4</v>
      </c>
      <c r="F522" s="25">
        <v>72</v>
      </c>
      <c r="G522" s="22">
        <v>72</v>
      </c>
      <c r="H522" s="22">
        <v>72</v>
      </c>
      <c r="I522" s="2">
        <v>72</v>
      </c>
      <c r="J522" s="25">
        <v>85</v>
      </c>
      <c r="K522" s="22">
        <v>85</v>
      </c>
      <c r="L522" s="22">
        <v>85</v>
      </c>
      <c r="M522" s="2">
        <v>85</v>
      </c>
      <c r="P522" s="25">
        <v>72</v>
      </c>
      <c r="Q522" s="22">
        <v>72</v>
      </c>
      <c r="R522" s="22">
        <v>72</v>
      </c>
      <c r="S522" s="2">
        <v>72</v>
      </c>
      <c r="T522" s="25">
        <v>85</v>
      </c>
      <c r="U522" s="22">
        <v>85</v>
      </c>
      <c r="V522" s="22">
        <v>85</v>
      </c>
      <c r="W522" s="2">
        <v>85</v>
      </c>
    </row>
    <row r="523" spans="1:23">
      <c r="A523" t="str">
        <f t="shared" si="8"/>
        <v>MFm2003CZ055</v>
      </c>
      <c r="B523" s="5" t="s">
        <v>59</v>
      </c>
      <c r="C523" s="5">
        <v>2003</v>
      </c>
      <c r="D523" s="5" t="s">
        <v>33</v>
      </c>
      <c r="E523" s="5">
        <v>5</v>
      </c>
      <c r="F523" s="25">
        <v>74</v>
      </c>
      <c r="G523" s="22">
        <v>74</v>
      </c>
      <c r="H523" s="22">
        <v>74</v>
      </c>
      <c r="I523" s="2">
        <v>74</v>
      </c>
      <c r="J523" s="25">
        <v>90</v>
      </c>
      <c r="K523" s="22">
        <v>90</v>
      </c>
      <c r="L523" s="22">
        <v>90</v>
      </c>
      <c r="M523" s="2">
        <v>90</v>
      </c>
      <c r="P523" s="25">
        <v>74</v>
      </c>
      <c r="Q523" s="22">
        <v>74</v>
      </c>
      <c r="R523" s="22">
        <v>74</v>
      </c>
      <c r="S523" s="2">
        <v>74</v>
      </c>
      <c r="T523" s="25">
        <v>90</v>
      </c>
      <c r="U523" s="22">
        <v>90</v>
      </c>
      <c r="V523" s="22">
        <v>90</v>
      </c>
      <c r="W523" s="2">
        <v>90</v>
      </c>
    </row>
    <row r="524" spans="1:23">
      <c r="A524" t="str">
        <f t="shared" si="8"/>
        <v>MFm2007CZ051</v>
      </c>
      <c r="B524" s="5" t="s">
        <v>59</v>
      </c>
      <c r="C524" s="5">
        <v>2007</v>
      </c>
      <c r="D524" s="5" t="s">
        <v>33</v>
      </c>
      <c r="E524" s="5">
        <v>1</v>
      </c>
      <c r="F524" s="25">
        <v>70</v>
      </c>
      <c r="G524" s="22">
        <v>67</v>
      </c>
      <c r="H524" s="22">
        <v>67</v>
      </c>
      <c r="I524" s="2">
        <v>70</v>
      </c>
      <c r="J524" s="25">
        <v>76</v>
      </c>
      <c r="K524" s="22">
        <v>83</v>
      </c>
      <c r="L524" s="22">
        <v>83</v>
      </c>
      <c r="M524" s="2">
        <v>76</v>
      </c>
      <c r="P524" s="25">
        <v>70</v>
      </c>
      <c r="Q524" s="22">
        <v>67</v>
      </c>
      <c r="R524" s="22">
        <v>67</v>
      </c>
      <c r="S524" s="2">
        <v>70</v>
      </c>
      <c r="T524" s="25">
        <v>76</v>
      </c>
      <c r="U524" s="22">
        <v>83</v>
      </c>
      <c r="V524" s="22">
        <v>83</v>
      </c>
      <c r="W524" s="2">
        <v>76</v>
      </c>
    </row>
    <row r="525" spans="1:23">
      <c r="A525" t="str">
        <f t="shared" si="8"/>
        <v>MFm2007CZ052</v>
      </c>
      <c r="B525" s="5" t="s">
        <v>59</v>
      </c>
      <c r="C525" s="5">
        <v>2007</v>
      </c>
      <c r="D525" s="5" t="s">
        <v>33</v>
      </c>
      <c r="E525" s="5">
        <v>2</v>
      </c>
      <c r="F525" s="25">
        <v>70</v>
      </c>
      <c r="G525" s="22">
        <v>70</v>
      </c>
      <c r="H525" s="22">
        <v>70</v>
      </c>
      <c r="I525" s="2">
        <v>70</v>
      </c>
      <c r="J525" s="25">
        <v>80</v>
      </c>
      <c r="K525" s="22">
        <v>83</v>
      </c>
      <c r="L525" s="22">
        <v>83</v>
      </c>
      <c r="M525" s="2">
        <v>80</v>
      </c>
      <c r="P525" s="25">
        <v>70</v>
      </c>
      <c r="Q525" s="22">
        <v>70</v>
      </c>
      <c r="R525" s="22">
        <v>70</v>
      </c>
      <c r="S525" s="2">
        <v>70</v>
      </c>
      <c r="T525" s="25">
        <v>80</v>
      </c>
      <c r="U525" s="22">
        <v>83</v>
      </c>
      <c r="V525" s="22">
        <v>83</v>
      </c>
      <c r="W525" s="2">
        <v>80</v>
      </c>
    </row>
    <row r="526" spans="1:23">
      <c r="A526" t="str">
        <f t="shared" si="8"/>
        <v>MFm2007CZ053</v>
      </c>
      <c r="B526" s="5" t="s">
        <v>59</v>
      </c>
      <c r="C526" s="5">
        <v>2007</v>
      </c>
      <c r="D526" s="5" t="s">
        <v>33</v>
      </c>
      <c r="E526" s="5">
        <v>3</v>
      </c>
      <c r="F526" s="25">
        <v>72</v>
      </c>
      <c r="G526" s="22">
        <v>67</v>
      </c>
      <c r="H526" s="22">
        <v>67</v>
      </c>
      <c r="I526" s="2">
        <v>72</v>
      </c>
      <c r="J526" s="25">
        <v>83</v>
      </c>
      <c r="K526" s="22">
        <v>83</v>
      </c>
      <c r="L526" s="22">
        <v>83</v>
      </c>
      <c r="M526" s="2">
        <v>83</v>
      </c>
      <c r="P526" s="25">
        <v>72</v>
      </c>
      <c r="Q526" s="22">
        <v>67</v>
      </c>
      <c r="R526" s="22">
        <v>67</v>
      </c>
      <c r="S526" s="2">
        <v>72</v>
      </c>
      <c r="T526" s="25">
        <v>83</v>
      </c>
      <c r="U526" s="22">
        <v>83</v>
      </c>
      <c r="V526" s="22">
        <v>83</v>
      </c>
      <c r="W526" s="2">
        <v>83</v>
      </c>
    </row>
    <row r="527" spans="1:23">
      <c r="A527" t="str">
        <f t="shared" si="8"/>
        <v>MFm2007CZ054</v>
      </c>
      <c r="B527" s="5" t="s">
        <v>59</v>
      </c>
      <c r="C527" s="5">
        <v>2007</v>
      </c>
      <c r="D527" s="5" t="s">
        <v>33</v>
      </c>
      <c r="E527" s="5">
        <v>4</v>
      </c>
      <c r="F527" s="25">
        <v>74</v>
      </c>
      <c r="G527" s="22">
        <v>74</v>
      </c>
      <c r="H527" s="22">
        <v>74</v>
      </c>
      <c r="I527" s="2">
        <v>74</v>
      </c>
      <c r="J527" s="25">
        <v>85</v>
      </c>
      <c r="K527" s="22">
        <v>85</v>
      </c>
      <c r="L527" s="22">
        <v>85</v>
      </c>
      <c r="M527" s="2">
        <v>85</v>
      </c>
      <c r="P527" s="25">
        <v>74</v>
      </c>
      <c r="Q527" s="22">
        <v>74</v>
      </c>
      <c r="R527" s="22">
        <v>74</v>
      </c>
      <c r="S527" s="2">
        <v>74</v>
      </c>
      <c r="T527" s="25">
        <v>85</v>
      </c>
      <c r="U527" s="22">
        <v>85</v>
      </c>
      <c r="V527" s="22">
        <v>85</v>
      </c>
      <c r="W527" s="2">
        <v>85</v>
      </c>
    </row>
    <row r="528" spans="1:23">
      <c r="A528" t="str">
        <f t="shared" si="8"/>
        <v>MFm2007CZ055</v>
      </c>
      <c r="B528" s="5" t="s">
        <v>59</v>
      </c>
      <c r="C528" s="5">
        <v>2007</v>
      </c>
      <c r="D528" s="5" t="s">
        <v>33</v>
      </c>
      <c r="E528" s="5">
        <v>5</v>
      </c>
      <c r="F528" s="25">
        <v>72</v>
      </c>
      <c r="G528" s="22">
        <v>72</v>
      </c>
      <c r="H528" s="22">
        <v>72</v>
      </c>
      <c r="I528" s="2">
        <v>72</v>
      </c>
      <c r="J528" s="25">
        <v>90</v>
      </c>
      <c r="K528" s="22">
        <v>90</v>
      </c>
      <c r="L528" s="22">
        <v>90</v>
      </c>
      <c r="M528" s="2">
        <v>90</v>
      </c>
      <c r="P528" s="25">
        <v>72</v>
      </c>
      <c r="Q528" s="22">
        <v>72</v>
      </c>
      <c r="R528" s="22">
        <v>72</v>
      </c>
      <c r="S528" s="2">
        <v>72</v>
      </c>
      <c r="T528" s="25">
        <v>90</v>
      </c>
      <c r="U528" s="22">
        <v>90</v>
      </c>
      <c r="V528" s="22">
        <v>90</v>
      </c>
      <c r="W528" s="2">
        <v>90</v>
      </c>
    </row>
    <row r="529" spans="1:23">
      <c r="A529" t="str">
        <f t="shared" si="8"/>
        <v>MFm1975CZ061</v>
      </c>
      <c r="B529" s="5" t="s">
        <v>59</v>
      </c>
      <c r="C529" s="5">
        <v>1975</v>
      </c>
      <c r="D529" s="5" t="s">
        <v>34</v>
      </c>
      <c r="E529" s="5">
        <v>1</v>
      </c>
      <c r="F529" s="25">
        <v>74</v>
      </c>
      <c r="G529" s="22">
        <v>74</v>
      </c>
      <c r="H529" s="22">
        <v>74</v>
      </c>
      <c r="I529" s="2">
        <v>74</v>
      </c>
      <c r="J529" s="25">
        <v>83</v>
      </c>
      <c r="K529" s="22">
        <v>80</v>
      </c>
      <c r="L529" s="22">
        <v>80</v>
      </c>
      <c r="M529" s="2">
        <v>83</v>
      </c>
      <c r="P529" s="25">
        <v>74</v>
      </c>
      <c r="Q529" s="22">
        <v>74</v>
      </c>
      <c r="R529" s="22">
        <v>74</v>
      </c>
      <c r="S529" s="2">
        <v>74</v>
      </c>
      <c r="T529" s="25">
        <v>83</v>
      </c>
      <c r="U529" s="22">
        <v>80</v>
      </c>
      <c r="V529" s="22">
        <v>80</v>
      </c>
      <c r="W529" s="2">
        <v>83</v>
      </c>
    </row>
    <row r="530" spans="1:23">
      <c r="A530" t="str">
        <f t="shared" si="8"/>
        <v>MFm1975CZ062</v>
      </c>
      <c r="B530" s="5" t="s">
        <v>59</v>
      </c>
      <c r="C530" s="5">
        <v>1975</v>
      </c>
      <c r="D530" s="5" t="s">
        <v>34</v>
      </c>
      <c r="E530" s="5">
        <v>2</v>
      </c>
      <c r="F530" s="25">
        <v>72</v>
      </c>
      <c r="G530" s="22">
        <v>72</v>
      </c>
      <c r="H530" s="22">
        <v>72</v>
      </c>
      <c r="I530" s="2">
        <v>72</v>
      </c>
      <c r="J530" s="25">
        <v>80</v>
      </c>
      <c r="K530" s="22">
        <v>80</v>
      </c>
      <c r="L530" s="22">
        <v>80</v>
      </c>
      <c r="M530" s="2">
        <v>80</v>
      </c>
      <c r="P530" s="25">
        <v>72</v>
      </c>
      <c r="Q530" s="22">
        <v>72</v>
      </c>
      <c r="R530" s="22">
        <v>72</v>
      </c>
      <c r="S530" s="2">
        <v>72</v>
      </c>
      <c r="T530" s="25">
        <v>80</v>
      </c>
      <c r="U530" s="22">
        <v>80</v>
      </c>
      <c r="V530" s="22">
        <v>80</v>
      </c>
      <c r="W530" s="2">
        <v>80</v>
      </c>
    </row>
    <row r="531" spans="1:23">
      <c r="A531" t="str">
        <f t="shared" si="8"/>
        <v>MFm1975CZ063</v>
      </c>
      <c r="B531" s="5" t="s">
        <v>59</v>
      </c>
      <c r="C531" s="5">
        <v>1975</v>
      </c>
      <c r="D531" s="5" t="s">
        <v>34</v>
      </c>
      <c r="E531" s="5">
        <v>3</v>
      </c>
      <c r="F531" s="25">
        <v>72</v>
      </c>
      <c r="G531" s="22">
        <v>67</v>
      </c>
      <c r="H531" s="22">
        <v>67</v>
      </c>
      <c r="I531" s="2">
        <v>72</v>
      </c>
      <c r="J531" s="25">
        <v>76</v>
      </c>
      <c r="K531" s="22">
        <v>83</v>
      </c>
      <c r="L531" s="22">
        <v>83</v>
      </c>
      <c r="M531" s="2">
        <v>76</v>
      </c>
      <c r="P531" s="25">
        <v>72</v>
      </c>
      <c r="Q531" s="22">
        <v>67</v>
      </c>
      <c r="R531" s="22">
        <v>67</v>
      </c>
      <c r="S531" s="2">
        <v>72</v>
      </c>
      <c r="T531" s="25">
        <v>76</v>
      </c>
      <c r="U531" s="22">
        <v>83</v>
      </c>
      <c r="V531" s="22">
        <v>83</v>
      </c>
      <c r="W531" s="2">
        <v>76</v>
      </c>
    </row>
    <row r="532" spans="1:23">
      <c r="A532" t="str">
        <f t="shared" si="8"/>
        <v>MFm1975CZ064</v>
      </c>
      <c r="B532" s="5" t="s">
        <v>59</v>
      </c>
      <c r="C532" s="5">
        <v>1975</v>
      </c>
      <c r="D532" s="5" t="s">
        <v>34</v>
      </c>
      <c r="E532" s="5">
        <v>4</v>
      </c>
      <c r="F532" s="25">
        <v>70</v>
      </c>
      <c r="G532" s="22">
        <v>67</v>
      </c>
      <c r="H532" s="22">
        <v>67</v>
      </c>
      <c r="I532" s="2">
        <v>70</v>
      </c>
      <c r="J532" s="25">
        <v>80</v>
      </c>
      <c r="K532" s="22">
        <v>83</v>
      </c>
      <c r="L532" s="22">
        <v>83</v>
      </c>
      <c r="M532" s="2">
        <v>80</v>
      </c>
      <c r="P532" s="25">
        <v>70</v>
      </c>
      <c r="Q532" s="22">
        <v>67</v>
      </c>
      <c r="R532" s="22">
        <v>67</v>
      </c>
      <c r="S532" s="2">
        <v>70</v>
      </c>
      <c r="T532" s="25">
        <v>80</v>
      </c>
      <c r="U532" s="22">
        <v>83</v>
      </c>
      <c r="V532" s="22">
        <v>83</v>
      </c>
      <c r="W532" s="2">
        <v>80</v>
      </c>
    </row>
    <row r="533" spans="1:23">
      <c r="A533" t="str">
        <f t="shared" si="8"/>
        <v>MFm1975CZ065</v>
      </c>
      <c r="B533" s="5" t="s">
        <v>59</v>
      </c>
      <c r="C533" s="5">
        <v>1975</v>
      </c>
      <c r="D533" s="5" t="s">
        <v>34</v>
      </c>
      <c r="E533" s="5">
        <v>5</v>
      </c>
      <c r="F533" s="25">
        <v>70</v>
      </c>
      <c r="G533" s="22">
        <v>70</v>
      </c>
      <c r="H533" s="22">
        <v>70</v>
      </c>
      <c r="I533" s="2">
        <v>70</v>
      </c>
      <c r="J533" s="25">
        <v>83</v>
      </c>
      <c r="K533" s="22">
        <v>83</v>
      </c>
      <c r="L533" s="22">
        <v>83</v>
      </c>
      <c r="M533" s="2">
        <v>83</v>
      </c>
      <c r="P533" s="25">
        <v>70</v>
      </c>
      <c r="Q533" s="22">
        <v>70</v>
      </c>
      <c r="R533" s="22">
        <v>70</v>
      </c>
      <c r="S533" s="2">
        <v>70</v>
      </c>
      <c r="T533" s="25">
        <v>83</v>
      </c>
      <c r="U533" s="22">
        <v>83</v>
      </c>
      <c r="V533" s="22">
        <v>83</v>
      </c>
      <c r="W533" s="2">
        <v>83</v>
      </c>
    </row>
    <row r="534" spans="1:23">
      <c r="A534" t="str">
        <f t="shared" si="8"/>
        <v>MFm1985CZ061</v>
      </c>
      <c r="B534" s="5" t="s">
        <v>59</v>
      </c>
      <c r="C534" s="5">
        <v>1985</v>
      </c>
      <c r="D534" s="5" t="s">
        <v>34</v>
      </c>
      <c r="E534" s="5">
        <v>1</v>
      </c>
      <c r="F534" s="25">
        <v>70</v>
      </c>
      <c r="G534" s="22">
        <v>67</v>
      </c>
      <c r="H534" s="22">
        <v>67</v>
      </c>
      <c r="I534" s="2">
        <v>70</v>
      </c>
      <c r="J534" s="25">
        <v>83</v>
      </c>
      <c r="K534" s="22">
        <v>80</v>
      </c>
      <c r="L534" s="22">
        <v>80</v>
      </c>
      <c r="M534" s="2">
        <v>83</v>
      </c>
      <c r="P534" s="25">
        <v>70</v>
      </c>
      <c r="Q534" s="22">
        <v>67</v>
      </c>
      <c r="R534" s="22">
        <v>67</v>
      </c>
      <c r="S534" s="2">
        <v>70</v>
      </c>
      <c r="T534" s="25">
        <v>83</v>
      </c>
      <c r="U534" s="22">
        <v>80</v>
      </c>
      <c r="V534" s="22">
        <v>80</v>
      </c>
      <c r="W534" s="2">
        <v>83</v>
      </c>
    </row>
    <row r="535" spans="1:23">
      <c r="A535" t="str">
        <f t="shared" si="8"/>
        <v>MFm1985CZ062</v>
      </c>
      <c r="B535" s="5" t="s">
        <v>59</v>
      </c>
      <c r="C535" s="5">
        <v>1985</v>
      </c>
      <c r="D535" s="5" t="s">
        <v>34</v>
      </c>
      <c r="E535" s="5">
        <v>2</v>
      </c>
      <c r="F535" s="25">
        <v>70</v>
      </c>
      <c r="G535" s="22">
        <v>70</v>
      </c>
      <c r="H535" s="22">
        <v>70</v>
      </c>
      <c r="I535" s="2">
        <v>70</v>
      </c>
      <c r="J535" s="25">
        <v>80</v>
      </c>
      <c r="K535" s="22">
        <v>80</v>
      </c>
      <c r="L535" s="22">
        <v>80</v>
      </c>
      <c r="M535" s="2">
        <v>80</v>
      </c>
      <c r="P535" s="25">
        <v>70</v>
      </c>
      <c r="Q535" s="22">
        <v>70</v>
      </c>
      <c r="R535" s="22">
        <v>70</v>
      </c>
      <c r="S535" s="2">
        <v>70</v>
      </c>
      <c r="T535" s="25">
        <v>80</v>
      </c>
      <c r="U535" s="22">
        <v>80</v>
      </c>
      <c r="V535" s="22">
        <v>80</v>
      </c>
      <c r="W535" s="2">
        <v>80</v>
      </c>
    </row>
    <row r="536" spans="1:23">
      <c r="A536" t="str">
        <f t="shared" si="8"/>
        <v>MFm1985CZ063</v>
      </c>
      <c r="B536" s="5" t="s">
        <v>59</v>
      </c>
      <c r="C536" s="5">
        <v>1985</v>
      </c>
      <c r="D536" s="5" t="s">
        <v>34</v>
      </c>
      <c r="E536" s="5">
        <v>3</v>
      </c>
      <c r="F536" s="25">
        <v>74</v>
      </c>
      <c r="G536" s="22">
        <v>74</v>
      </c>
      <c r="H536" s="22">
        <v>74</v>
      </c>
      <c r="I536" s="2">
        <v>74</v>
      </c>
      <c r="J536" s="25">
        <v>76</v>
      </c>
      <c r="K536" s="22">
        <v>83</v>
      </c>
      <c r="L536" s="22">
        <v>83</v>
      </c>
      <c r="M536" s="2">
        <v>76</v>
      </c>
      <c r="P536" s="25">
        <v>74</v>
      </c>
      <c r="Q536" s="22">
        <v>74</v>
      </c>
      <c r="R536" s="22">
        <v>74</v>
      </c>
      <c r="S536" s="2">
        <v>74</v>
      </c>
      <c r="T536" s="25">
        <v>76</v>
      </c>
      <c r="U536" s="22">
        <v>83</v>
      </c>
      <c r="V536" s="22">
        <v>83</v>
      </c>
      <c r="W536" s="2">
        <v>76</v>
      </c>
    </row>
    <row r="537" spans="1:23">
      <c r="A537" t="str">
        <f t="shared" si="8"/>
        <v>MFm1985CZ064</v>
      </c>
      <c r="B537" s="5" t="s">
        <v>59</v>
      </c>
      <c r="C537" s="5">
        <v>1985</v>
      </c>
      <c r="D537" s="5" t="s">
        <v>34</v>
      </c>
      <c r="E537" s="5">
        <v>4</v>
      </c>
      <c r="F537" s="25">
        <v>72</v>
      </c>
      <c r="G537" s="22">
        <v>72</v>
      </c>
      <c r="H537" s="22">
        <v>72</v>
      </c>
      <c r="I537" s="2">
        <v>72</v>
      </c>
      <c r="J537" s="25">
        <v>80</v>
      </c>
      <c r="K537" s="22">
        <v>83</v>
      </c>
      <c r="L537" s="22">
        <v>83</v>
      </c>
      <c r="M537" s="2">
        <v>80</v>
      </c>
      <c r="P537" s="25">
        <v>72</v>
      </c>
      <c r="Q537" s="22">
        <v>72</v>
      </c>
      <c r="R537" s="22">
        <v>72</v>
      </c>
      <c r="S537" s="2">
        <v>72</v>
      </c>
      <c r="T537" s="25">
        <v>80</v>
      </c>
      <c r="U537" s="22">
        <v>83</v>
      </c>
      <c r="V537" s="22">
        <v>83</v>
      </c>
      <c r="W537" s="2">
        <v>80</v>
      </c>
    </row>
    <row r="538" spans="1:23">
      <c r="A538" t="str">
        <f t="shared" si="8"/>
        <v>MFm1985CZ065</v>
      </c>
      <c r="B538" s="5" t="s">
        <v>59</v>
      </c>
      <c r="C538" s="5">
        <v>1985</v>
      </c>
      <c r="D538" s="5" t="s">
        <v>34</v>
      </c>
      <c r="E538" s="5">
        <v>5</v>
      </c>
      <c r="F538" s="25">
        <v>72</v>
      </c>
      <c r="G538" s="22">
        <v>67</v>
      </c>
      <c r="H538" s="22">
        <v>67</v>
      </c>
      <c r="I538" s="2">
        <v>72</v>
      </c>
      <c r="J538" s="25">
        <v>83</v>
      </c>
      <c r="K538" s="22">
        <v>83</v>
      </c>
      <c r="L538" s="22">
        <v>83</v>
      </c>
      <c r="M538" s="2">
        <v>83</v>
      </c>
      <c r="P538" s="25">
        <v>72</v>
      </c>
      <c r="Q538" s="22">
        <v>67</v>
      </c>
      <c r="R538" s="22">
        <v>67</v>
      </c>
      <c r="S538" s="2">
        <v>72</v>
      </c>
      <c r="T538" s="25">
        <v>83</v>
      </c>
      <c r="U538" s="22">
        <v>83</v>
      </c>
      <c r="V538" s="22">
        <v>83</v>
      </c>
      <c r="W538" s="2">
        <v>83</v>
      </c>
    </row>
    <row r="539" spans="1:23">
      <c r="A539" t="str">
        <f t="shared" si="8"/>
        <v>MFm1996CZ061</v>
      </c>
      <c r="B539" s="5" t="s">
        <v>59</v>
      </c>
      <c r="C539" s="5">
        <v>1996</v>
      </c>
      <c r="D539" s="5" t="s">
        <v>34</v>
      </c>
      <c r="E539" s="5">
        <v>1</v>
      </c>
      <c r="F539" s="25">
        <v>70</v>
      </c>
      <c r="G539" s="22">
        <v>67</v>
      </c>
      <c r="H539" s="22">
        <v>67</v>
      </c>
      <c r="I539" s="2">
        <v>70</v>
      </c>
      <c r="J539" s="25">
        <v>83</v>
      </c>
      <c r="K539" s="22">
        <v>80</v>
      </c>
      <c r="L539" s="22">
        <v>80</v>
      </c>
      <c r="M539" s="2">
        <v>83</v>
      </c>
      <c r="P539" s="25">
        <v>70</v>
      </c>
      <c r="Q539" s="22">
        <v>67</v>
      </c>
      <c r="R539" s="22">
        <v>67</v>
      </c>
      <c r="S539" s="2">
        <v>70</v>
      </c>
      <c r="T539" s="25">
        <v>83</v>
      </c>
      <c r="U539" s="22">
        <v>80</v>
      </c>
      <c r="V539" s="22">
        <v>80</v>
      </c>
      <c r="W539" s="2">
        <v>83</v>
      </c>
    </row>
    <row r="540" spans="1:23">
      <c r="A540" t="str">
        <f t="shared" si="8"/>
        <v>MFm1996CZ062</v>
      </c>
      <c r="B540" s="5" t="s">
        <v>59</v>
      </c>
      <c r="C540" s="5">
        <v>1996</v>
      </c>
      <c r="D540" s="5" t="s">
        <v>34</v>
      </c>
      <c r="E540" s="5">
        <v>2</v>
      </c>
      <c r="F540" s="25">
        <v>70</v>
      </c>
      <c r="G540" s="22">
        <v>70</v>
      </c>
      <c r="H540" s="22">
        <v>70</v>
      </c>
      <c r="I540" s="2">
        <v>70</v>
      </c>
      <c r="J540" s="25">
        <v>80</v>
      </c>
      <c r="K540" s="22">
        <v>80</v>
      </c>
      <c r="L540" s="22">
        <v>80</v>
      </c>
      <c r="M540" s="2">
        <v>80</v>
      </c>
      <c r="P540" s="25">
        <v>70</v>
      </c>
      <c r="Q540" s="22">
        <v>70</v>
      </c>
      <c r="R540" s="22">
        <v>70</v>
      </c>
      <c r="S540" s="2">
        <v>70</v>
      </c>
      <c r="T540" s="25">
        <v>80</v>
      </c>
      <c r="U540" s="22">
        <v>80</v>
      </c>
      <c r="V540" s="22">
        <v>80</v>
      </c>
      <c r="W540" s="2">
        <v>80</v>
      </c>
    </row>
    <row r="541" spans="1:23">
      <c r="A541" t="str">
        <f t="shared" si="8"/>
        <v>MFm1996CZ063</v>
      </c>
      <c r="B541" s="5" t="s">
        <v>59</v>
      </c>
      <c r="C541" s="5">
        <v>1996</v>
      </c>
      <c r="D541" s="5" t="s">
        <v>34</v>
      </c>
      <c r="E541" s="5">
        <v>3</v>
      </c>
      <c r="F541" s="25">
        <v>72</v>
      </c>
      <c r="G541" s="22">
        <v>67</v>
      </c>
      <c r="H541" s="22">
        <v>67</v>
      </c>
      <c r="I541" s="2">
        <v>72</v>
      </c>
      <c r="J541" s="25">
        <v>76</v>
      </c>
      <c r="K541" s="22">
        <v>83</v>
      </c>
      <c r="L541" s="22">
        <v>83</v>
      </c>
      <c r="M541" s="2">
        <v>76</v>
      </c>
      <c r="P541" s="25">
        <v>72</v>
      </c>
      <c r="Q541" s="22">
        <v>67</v>
      </c>
      <c r="R541" s="22">
        <v>67</v>
      </c>
      <c r="S541" s="2">
        <v>72</v>
      </c>
      <c r="T541" s="25">
        <v>76</v>
      </c>
      <c r="U541" s="22">
        <v>83</v>
      </c>
      <c r="V541" s="22">
        <v>83</v>
      </c>
      <c r="W541" s="2">
        <v>76</v>
      </c>
    </row>
    <row r="542" spans="1:23">
      <c r="A542" t="str">
        <f t="shared" si="8"/>
        <v>MFm1996CZ064</v>
      </c>
      <c r="B542" s="5" t="s">
        <v>59</v>
      </c>
      <c r="C542" s="5">
        <v>1996</v>
      </c>
      <c r="D542" s="5" t="s">
        <v>34</v>
      </c>
      <c r="E542" s="5">
        <v>4</v>
      </c>
      <c r="F542" s="25">
        <v>72</v>
      </c>
      <c r="G542" s="22">
        <v>72</v>
      </c>
      <c r="H542" s="22">
        <v>72</v>
      </c>
      <c r="I542" s="2">
        <v>72</v>
      </c>
      <c r="J542" s="25">
        <v>80</v>
      </c>
      <c r="K542" s="22">
        <v>83</v>
      </c>
      <c r="L542" s="22">
        <v>83</v>
      </c>
      <c r="M542" s="2">
        <v>80</v>
      </c>
      <c r="P542" s="25">
        <v>72</v>
      </c>
      <c r="Q542" s="22">
        <v>72</v>
      </c>
      <c r="R542" s="22">
        <v>72</v>
      </c>
      <c r="S542" s="2">
        <v>72</v>
      </c>
      <c r="T542" s="25">
        <v>80</v>
      </c>
      <c r="U542" s="22">
        <v>83</v>
      </c>
      <c r="V542" s="22">
        <v>83</v>
      </c>
      <c r="W542" s="2">
        <v>80</v>
      </c>
    </row>
    <row r="543" spans="1:23">
      <c r="A543" t="str">
        <f t="shared" si="8"/>
        <v>MFm1996CZ065</v>
      </c>
      <c r="B543" s="5" t="s">
        <v>59</v>
      </c>
      <c r="C543" s="5">
        <v>1996</v>
      </c>
      <c r="D543" s="5" t="s">
        <v>34</v>
      </c>
      <c r="E543" s="5">
        <v>5</v>
      </c>
      <c r="F543" s="25">
        <v>74</v>
      </c>
      <c r="G543" s="22">
        <v>74</v>
      </c>
      <c r="H543" s="22">
        <v>74</v>
      </c>
      <c r="I543" s="2">
        <v>74</v>
      </c>
      <c r="J543" s="25">
        <v>83</v>
      </c>
      <c r="K543" s="22">
        <v>83</v>
      </c>
      <c r="L543" s="22">
        <v>83</v>
      </c>
      <c r="M543" s="2">
        <v>83</v>
      </c>
      <c r="P543" s="25">
        <v>74</v>
      </c>
      <c r="Q543" s="22">
        <v>74</v>
      </c>
      <c r="R543" s="22">
        <v>74</v>
      </c>
      <c r="S543" s="2">
        <v>74</v>
      </c>
      <c r="T543" s="25">
        <v>83</v>
      </c>
      <c r="U543" s="22">
        <v>83</v>
      </c>
      <c r="V543" s="22">
        <v>83</v>
      </c>
      <c r="W543" s="2">
        <v>83</v>
      </c>
    </row>
    <row r="544" spans="1:23">
      <c r="A544" t="str">
        <f t="shared" si="8"/>
        <v>MFm2003CZ061</v>
      </c>
      <c r="B544" s="5" t="s">
        <v>59</v>
      </c>
      <c r="C544" s="5">
        <v>2003</v>
      </c>
      <c r="D544" s="5" t="s">
        <v>34</v>
      </c>
      <c r="E544" s="5">
        <v>1</v>
      </c>
      <c r="F544" s="25">
        <v>70</v>
      </c>
      <c r="G544" s="22">
        <v>67</v>
      </c>
      <c r="H544" s="22">
        <v>67</v>
      </c>
      <c r="I544" s="2">
        <v>70</v>
      </c>
      <c r="J544" s="25">
        <v>80</v>
      </c>
      <c r="K544" s="22">
        <v>80</v>
      </c>
      <c r="L544" s="22">
        <v>80</v>
      </c>
      <c r="M544" s="2">
        <v>80</v>
      </c>
      <c r="P544" s="25">
        <v>70</v>
      </c>
      <c r="Q544" s="22">
        <v>67</v>
      </c>
      <c r="R544" s="22">
        <v>67</v>
      </c>
      <c r="S544" s="2">
        <v>70</v>
      </c>
      <c r="T544" s="25">
        <v>80</v>
      </c>
      <c r="U544" s="22">
        <v>80</v>
      </c>
      <c r="V544" s="22">
        <v>80</v>
      </c>
      <c r="W544" s="2">
        <v>80</v>
      </c>
    </row>
    <row r="545" spans="1:23">
      <c r="A545" t="str">
        <f t="shared" si="8"/>
        <v>MFm2003CZ062</v>
      </c>
      <c r="B545" s="5" t="s">
        <v>59</v>
      </c>
      <c r="C545" s="5">
        <v>2003</v>
      </c>
      <c r="D545" s="5" t="s">
        <v>34</v>
      </c>
      <c r="E545" s="5">
        <v>2</v>
      </c>
      <c r="F545" s="25">
        <v>72</v>
      </c>
      <c r="G545" s="22">
        <v>72</v>
      </c>
      <c r="H545" s="22">
        <v>72</v>
      </c>
      <c r="I545" s="2">
        <v>72</v>
      </c>
      <c r="J545" s="25">
        <v>76</v>
      </c>
      <c r="K545" s="22">
        <v>83</v>
      </c>
      <c r="L545" s="22">
        <v>83</v>
      </c>
      <c r="M545" s="2">
        <v>76</v>
      </c>
      <c r="P545" s="25">
        <v>72</v>
      </c>
      <c r="Q545" s="22">
        <v>72</v>
      </c>
      <c r="R545" s="22">
        <v>72</v>
      </c>
      <c r="S545" s="2">
        <v>72</v>
      </c>
      <c r="T545" s="25">
        <v>76</v>
      </c>
      <c r="U545" s="22">
        <v>83</v>
      </c>
      <c r="V545" s="22">
        <v>83</v>
      </c>
      <c r="W545" s="2">
        <v>76</v>
      </c>
    </row>
    <row r="546" spans="1:23">
      <c r="A546" t="str">
        <f t="shared" si="8"/>
        <v>MFm2003CZ063</v>
      </c>
      <c r="B546" s="5" t="s">
        <v>59</v>
      </c>
      <c r="C546" s="5">
        <v>2003</v>
      </c>
      <c r="D546" s="5" t="s">
        <v>34</v>
      </c>
      <c r="E546" s="5">
        <v>3</v>
      </c>
      <c r="F546" s="25">
        <v>74</v>
      </c>
      <c r="G546" s="22">
        <v>74</v>
      </c>
      <c r="H546" s="22">
        <v>74</v>
      </c>
      <c r="I546" s="2">
        <v>74</v>
      </c>
      <c r="J546" s="25">
        <v>80</v>
      </c>
      <c r="K546" s="22">
        <v>83</v>
      </c>
      <c r="L546" s="22">
        <v>83</v>
      </c>
      <c r="M546" s="2">
        <v>80</v>
      </c>
      <c r="P546" s="25">
        <v>74</v>
      </c>
      <c r="Q546" s="22">
        <v>74</v>
      </c>
      <c r="R546" s="22">
        <v>74</v>
      </c>
      <c r="S546" s="2">
        <v>74</v>
      </c>
      <c r="T546" s="25">
        <v>80</v>
      </c>
      <c r="U546" s="22">
        <v>83</v>
      </c>
      <c r="V546" s="22">
        <v>83</v>
      </c>
      <c r="W546" s="2">
        <v>80</v>
      </c>
    </row>
    <row r="547" spans="1:23">
      <c r="A547" t="str">
        <f t="shared" si="8"/>
        <v>MFm2003CZ064</v>
      </c>
      <c r="B547" s="5" t="s">
        <v>59</v>
      </c>
      <c r="C547" s="5">
        <v>2003</v>
      </c>
      <c r="D547" s="5" t="s">
        <v>34</v>
      </c>
      <c r="E547" s="5">
        <v>4</v>
      </c>
      <c r="F547" s="25">
        <v>72</v>
      </c>
      <c r="G547" s="22">
        <v>67</v>
      </c>
      <c r="H547" s="22">
        <v>67</v>
      </c>
      <c r="I547" s="2">
        <v>72</v>
      </c>
      <c r="J547" s="25">
        <v>83</v>
      </c>
      <c r="K547" s="22">
        <v>83</v>
      </c>
      <c r="L547" s="22">
        <v>83</v>
      </c>
      <c r="M547" s="2">
        <v>83</v>
      </c>
      <c r="P547" s="25">
        <v>72</v>
      </c>
      <c r="Q547" s="22">
        <v>67</v>
      </c>
      <c r="R547" s="22">
        <v>67</v>
      </c>
      <c r="S547" s="2">
        <v>72</v>
      </c>
      <c r="T547" s="25">
        <v>83</v>
      </c>
      <c r="U547" s="22">
        <v>83</v>
      </c>
      <c r="V547" s="22">
        <v>83</v>
      </c>
      <c r="W547" s="2">
        <v>83</v>
      </c>
    </row>
    <row r="548" spans="1:23">
      <c r="A548" t="str">
        <f t="shared" si="8"/>
        <v>MFm2003CZ065</v>
      </c>
      <c r="B548" s="5" t="s">
        <v>59</v>
      </c>
      <c r="C548" s="5">
        <v>2003</v>
      </c>
      <c r="D548" s="5" t="s">
        <v>34</v>
      </c>
      <c r="E548" s="5">
        <v>5</v>
      </c>
      <c r="F548" s="25">
        <v>70</v>
      </c>
      <c r="G548" s="22">
        <v>70</v>
      </c>
      <c r="H548" s="22">
        <v>70</v>
      </c>
      <c r="I548" s="2">
        <v>70</v>
      </c>
      <c r="J548" s="25">
        <v>85</v>
      </c>
      <c r="K548" s="22">
        <v>85</v>
      </c>
      <c r="L548" s="22">
        <v>85</v>
      </c>
      <c r="M548" s="2">
        <v>85</v>
      </c>
      <c r="P548" s="25">
        <v>70</v>
      </c>
      <c r="Q548" s="22">
        <v>70</v>
      </c>
      <c r="R548" s="22">
        <v>70</v>
      </c>
      <c r="S548" s="2">
        <v>70</v>
      </c>
      <c r="T548" s="25">
        <v>85</v>
      </c>
      <c r="U548" s="22">
        <v>85</v>
      </c>
      <c r="V548" s="22">
        <v>85</v>
      </c>
      <c r="W548" s="2">
        <v>85</v>
      </c>
    </row>
    <row r="549" spans="1:23">
      <c r="A549" t="str">
        <f t="shared" si="8"/>
        <v>MFm2007CZ061</v>
      </c>
      <c r="B549" s="5" t="s">
        <v>59</v>
      </c>
      <c r="C549" s="5">
        <v>2007</v>
      </c>
      <c r="D549" s="5" t="s">
        <v>34</v>
      </c>
      <c r="E549" s="5">
        <v>1</v>
      </c>
      <c r="F549" s="25">
        <v>70</v>
      </c>
      <c r="G549" s="22">
        <v>70</v>
      </c>
      <c r="H549" s="22">
        <v>70</v>
      </c>
      <c r="I549" s="2">
        <v>70</v>
      </c>
      <c r="J549" s="25">
        <v>83</v>
      </c>
      <c r="K549" s="22">
        <v>80</v>
      </c>
      <c r="L549" s="22">
        <v>80</v>
      </c>
      <c r="M549" s="2">
        <v>83</v>
      </c>
      <c r="P549" s="25">
        <v>70</v>
      </c>
      <c r="Q549" s="22">
        <v>70</v>
      </c>
      <c r="R549" s="22">
        <v>70</v>
      </c>
      <c r="S549" s="2">
        <v>70</v>
      </c>
      <c r="T549" s="25">
        <v>83</v>
      </c>
      <c r="U549" s="22">
        <v>80</v>
      </c>
      <c r="V549" s="22">
        <v>80</v>
      </c>
      <c r="W549" s="2">
        <v>83</v>
      </c>
    </row>
    <row r="550" spans="1:23">
      <c r="A550" t="str">
        <f t="shared" si="8"/>
        <v>MFm2007CZ062</v>
      </c>
      <c r="B550" s="5" t="s">
        <v>59</v>
      </c>
      <c r="C550" s="5">
        <v>2007</v>
      </c>
      <c r="D550" s="5" t="s">
        <v>34</v>
      </c>
      <c r="E550" s="5">
        <v>2</v>
      </c>
      <c r="F550" s="25">
        <v>72</v>
      </c>
      <c r="G550" s="22">
        <v>67</v>
      </c>
      <c r="H550" s="22">
        <v>67</v>
      </c>
      <c r="I550" s="2">
        <v>72</v>
      </c>
      <c r="J550" s="25">
        <v>80</v>
      </c>
      <c r="K550" s="22">
        <v>80</v>
      </c>
      <c r="L550" s="22">
        <v>80</v>
      </c>
      <c r="M550" s="2">
        <v>80</v>
      </c>
      <c r="P550" s="25">
        <v>72</v>
      </c>
      <c r="Q550" s="22">
        <v>67</v>
      </c>
      <c r="R550" s="22">
        <v>67</v>
      </c>
      <c r="S550" s="2">
        <v>72</v>
      </c>
      <c r="T550" s="25">
        <v>80</v>
      </c>
      <c r="U550" s="22">
        <v>80</v>
      </c>
      <c r="V550" s="22">
        <v>80</v>
      </c>
      <c r="W550" s="2">
        <v>80</v>
      </c>
    </row>
    <row r="551" spans="1:23">
      <c r="A551" t="str">
        <f t="shared" si="8"/>
        <v>MFm2007CZ063</v>
      </c>
      <c r="B551" s="5" t="s">
        <v>59</v>
      </c>
      <c r="C551" s="5">
        <v>2007</v>
      </c>
      <c r="D551" s="5" t="s">
        <v>34</v>
      </c>
      <c r="E551" s="5">
        <v>3</v>
      </c>
      <c r="F551" s="25">
        <v>72</v>
      </c>
      <c r="G551" s="22">
        <v>72</v>
      </c>
      <c r="H551" s="22">
        <v>72</v>
      </c>
      <c r="I551" s="2">
        <v>72</v>
      </c>
      <c r="J551" s="25">
        <v>76</v>
      </c>
      <c r="K551" s="22">
        <v>83</v>
      </c>
      <c r="L551" s="22">
        <v>83</v>
      </c>
      <c r="M551" s="2">
        <v>76</v>
      </c>
      <c r="P551" s="25">
        <v>72</v>
      </c>
      <c r="Q551" s="22">
        <v>72</v>
      </c>
      <c r="R551" s="22">
        <v>72</v>
      </c>
      <c r="S551" s="2">
        <v>72</v>
      </c>
      <c r="T551" s="25">
        <v>76</v>
      </c>
      <c r="U551" s="22">
        <v>83</v>
      </c>
      <c r="V551" s="22">
        <v>83</v>
      </c>
      <c r="W551" s="2">
        <v>76</v>
      </c>
    </row>
    <row r="552" spans="1:23">
      <c r="A552" t="str">
        <f t="shared" si="8"/>
        <v>MFm2007CZ064</v>
      </c>
      <c r="B552" s="5" t="s">
        <v>59</v>
      </c>
      <c r="C552" s="5">
        <v>2007</v>
      </c>
      <c r="D552" s="5" t="s">
        <v>34</v>
      </c>
      <c r="E552" s="5">
        <v>4</v>
      </c>
      <c r="F552" s="25">
        <v>74</v>
      </c>
      <c r="G552" s="22">
        <v>74</v>
      </c>
      <c r="H552" s="22">
        <v>74</v>
      </c>
      <c r="I552" s="2">
        <v>74</v>
      </c>
      <c r="J552" s="25">
        <v>80</v>
      </c>
      <c r="K552" s="22">
        <v>83</v>
      </c>
      <c r="L552" s="22">
        <v>83</v>
      </c>
      <c r="M552" s="2">
        <v>80</v>
      </c>
      <c r="P552" s="25">
        <v>74</v>
      </c>
      <c r="Q552" s="22">
        <v>74</v>
      </c>
      <c r="R552" s="22">
        <v>74</v>
      </c>
      <c r="S552" s="2">
        <v>74</v>
      </c>
      <c r="T552" s="25">
        <v>80</v>
      </c>
      <c r="U552" s="22">
        <v>83</v>
      </c>
      <c r="V552" s="22">
        <v>83</v>
      </c>
      <c r="W552" s="2">
        <v>80</v>
      </c>
    </row>
    <row r="553" spans="1:23">
      <c r="A553" t="str">
        <f t="shared" si="8"/>
        <v>MFm2007CZ065</v>
      </c>
      <c r="B553" s="5" t="s">
        <v>59</v>
      </c>
      <c r="C553" s="5">
        <v>2007</v>
      </c>
      <c r="D553" s="5" t="s">
        <v>34</v>
      </c>
      <c r="E553" s="5">
        <v>5</v>
      </c>
      <c r="F553" s="25">
        <v>70</v>
      </c>
      <c r="G553" s="22">
        <v>67</v>
      </c>
      <c r="H553" s="22">
        <v>67</v>
      </c>
      <c r="I553" s="2">
        <v>70</v>
      </c>
      <c r="J553" s="25">
        <v>83</v>
      </c>
      <c r="K553" s="22">
        <v>83</v>
      </c>
      <c r="L553" s="22">
        <v>83</v>
      </c>
      <c r="M553" s="2">
        <v>83</v>
      </c>
      <c r="P553" s="25">
        <v>70</v>
      </c>
      <c r="Q553" s="22">
        <v>67</v>
      </c>
      <c r="R553" s="22">
        <v>67</v>
      </c>
      <c r="S553" s="2">
        <v>70</v>
      </c>
      <c r="T553" s="25">
        <v>83</v>
      </c>
      <c r="U553" s="22">
        <v>83</v>
      </c>
      <c r="V553" s="22">
        <v>83</v>
      </c>
      <c r="W553" s="2">
        <v>83</v>
      </c>
    </row>
    <row r="554" spans="1:23">
      <c r="A554" t="str">
        <f t="shared" si="8"/>
        <v>MFm1975CZ071</v>
      </c>
      <c r="B554" s="5" t="s">
        <v>59</v>
      </c>
      <c r="C554" s="5">
        <v>1975</v>
      </c>
      <c r="D554" s="5" t="s">
        <v>35</v>
      </c>
      <c r="E554" s="5">
        <v>1</v>
      </c>
      <c r="F554" s="25">
        <v>70</v>
      </c>
      <c r="G554" s="22">
        <v>67</v>
      </c>
      <c r="H554" s="22">
        <v>67</v>
      </c>
      <c r="I554" s="2">
        <v>70</v>
      </c>
      <c r="J554" s="25">
        <v>80</v>
      </c>
      <c r="K554" s="22">
        <v>80</v>
      </c>
      <c r="L554" s="22">
        <v>80</v>
      </c>
      <c r="M554" s="2">
        <v>80</v>
      </c>
      <c r="P554" s="25">
        <v>70</v>
      </c>
      <c r="Q554" s="22">
        <v>67</v>
      </c>
      <c r="R554" s="22">
        <v>67</v>
      </c>
      <c r="S554" s="2">
        <v>70</v>
      </c>
      <c r="T554" s="25">
        <v>80</v>
      </c>
      <c r="U554" s="22">
        <v>80</v>
      </c>
      <c r="V554" s="22">
        <v>80</v>
      </c>
      <c r="W554" s="2">
        <v>80</v>
      </c>
    </row>
    <row r="555" spans="1:23">
      <c r="A555" t="str">
        <f t="shared" si="8"/>
        <v>MFm1975CZ072</v>
      </c>
      <c r="B555" s="5" t="s">
        <v>59</v>
      </c>
      <c r="C555" s="5">
        <v>1975</v>
      </c>
      <c r="D555" s="5" t="s">
        <v>35</v>
      </c>
      <c r="E555" s="5">
        <v>2</v>
      </c>
      <c r="F555" s="25">
        <v>70</v>
      </c>
      <c r="G555" s="22">
        <v>70</v>
      </c>
      <c r="H555" s="22">
        <v>70</v>
      </c>
      <c r="I555" s="2">
        <v>70</v>
      </c>
      <c r="J555" s="25">
        <v>76</v>
      </c>
      <c r="K555" s="22">
        <v>83</v>
      </c>
      <c r="L555" s="22">
        <v>83</v>
      </c>
      <c r="M555" s="2">
        <v>76</v>
      </c>
      <c r="P555" s="25">
        <v>70</v>
      </c>
      <c r="Q555" s="22">
        <v>70</v>
      </c>
      <c r="R555" s="22">
        <v>70</v>
      </c>
      <c r="S555" s="2">
        <v>70</v>
      </c>
      <c r="T555" s="25">
        <v>76</v>
      </c>
      <c r="U555" s="22">
        <v>83</v>
      </c>
      <c r="V555" s="22">
        <v>83</v>
      </c>
      <c r="W555" s="2">
        <v>76</v>
      </c>
    </row>
    <row r="556" spans="1:23">
      <c r="A556" t="str">
        <f t="shared" si="8"/>
        <v>MFm1975CZ073</v>
      </c>
      <c r="B556" s="5" t="s">
        <v>59</v>
      </c>
      <c r="C556" s="5">
        <v>1975</v>
      </c>
      <c r="D556" s="5" t="s">
        <v>35</v>
      </c>
      <c r="E556" s="5">
        <v>3</v>
      </c>
      <c r="F556" s="25">
        <v>72</v>
      </c>
      <c r="G556" s="22">
        <v>67</v>
      </c>
      <c r="H556" s="22">
        <v>67</v>
      </c>
      <c r="I556" s="2">
        <v>72</v>
      </c>
      <c r="J556" s="25">
        <v>80</v>
      </c>
      <c r="K556" s="22">
        <v>83</v>
      </c>
      <c r="L556" s="22">
        <v>83</v>
      </c>
      <c r="M556" s="2">
        <v>80</v>
      </c>
      <c r="P556" s="25">
        <v>72</v>
      </c>
      <c r="Q556" s="22">
        <v>67</v>
      </c>
      <c r="R556" s="22">
        <v>67</v>
      </c>
      <c r="S556" s="2">
        <v>72</v>
      </c>
      <c r="T556" s="25">
        <v>80</v>
      </c>
      <c r="U556" s="22">
        <v>83</v>
      </c>
      <c r="V556" s="22">
        <v>83</v>
      </c>
      <c r="W556" s="2">
        <v>80</v>
      </c>
    </row>
    <row r="557" spans="1:23">
      <c r="A557" t="str">
        <f t="shared" si="8"/>
        <v>MFm1975CZ074</v>
      </c>
      <c r="B557" s="5" t="s">
        <v>59</v>
      </c>
      <c r="C557" s="5">
        <v>1975</v>
      </c>
      <c r="D557" s="5" t="s">
        <v>35</v>
      </c>
      <c r="E557" s="5">
        <v>4</v>
      </c>
      <c r="F557" s="25">
        <v>72</v>
      </c>
      <c r="G557" s="22">
        <v>72</v>
      </c>
      <c r="H557" s="22">
        <v>72</v>
      </c>
      <c r="I557" s="2">
        <v>72</v>
      </c>
      <c r="J557" s="25">
        <v>83</v>
      </c>
      <c r="K557" s="22">
        <v>83</v>
      </c>
      <c r="L557" s="22">
        <v>83</v>
      </c>
      <c r="M557" s="2">
        <v>83</v>
      </c>
      <c r="P557" s="25">
        <v>72</v>
      </c>
      <c r="Q557" s="22">
        <v>72</v>
      </c>
      <c r="R557" s="22">
        <v>72</v>
      </c>
      <c r="S557" s="2">
        <v>72</v>
      </c>
      <c r="T557" s="25">
        <v>83</v>
      </c>
      <c r="U557" s="22">
        <v>83</v>
      </c>
      <c r="V557" s="22">
        <v>83</v>
      </c>
      <c r="W557" s="2">
        <v>83</v>
      </c>
    </row>
    <row r="558" spans="1:23">
      <c r="A558" t="str">
        <f t="shared" si="8"/>
        <v>MFm1975CZ075</v>
      </c>
      <c r="B558" s="5" t="s">
        <v>59</v>
      </c>
      <c r="C558" s="5">
        <v>1975</v>
      </c>
      <c r="D558" s="5" t="s">
        <v>35</v>
      </c>
      <c r="E558" s="5">
        <v>5</v>
      </c>
      <c r="F558" s="25">
        <v>74</v>
      </c>
      <c r="G558" s="22">
        <v>74</v>
      </c>
      <c r="H558" s="22">
        <v>74</v>
      </c>
      <c r="I558" s="2">
        <v>74</v>
      </c>
      <c r="J558" s="25">
        <v>85</v>
      </c>
      <c r="K558" s="22">
        <v>85</v>
      </c>
      <c r="L558" s="22">
        <v>85</v>
      </c>
      <c r="M558" s="2">
        <v>85</v>
      </c>
      <c r="P558" s="25">
        <v>74</v>
      </c>
      <c r="Q558" s="22">
        <v>74</v>
      </c>
      <c r="R558" s="22">
        <v>74</v>
      </c>
      <c r="S558" s="2">
        <v>74</v>
      </c>
      <c r="T558" s="25">
        <v>85</v>
      </c>
      <c r="U558" s="22">
        <v>85</v>
      </c>
      <c r="V558" s="22">
        <v>85</v>
      </c>
      <c r="W558" s="2">
        <v>85</v>
      </c>
    </row>
    <row r="559" spans="1:23">
      <c r="A559" t="str">
        <f t="shared" si="8"/>
        <v>MFm1985CZ071</v>
      </c>
      <c r="B559" s="5" t="s">
        <v>59</v>
      </c>
      <c r="C559" s="5">
        <v>1985</v>
      </c>
      <c r="D559" s="5" t="s">
        <v>35</v>
      </c>
      <c r="E559" s="5">
        <v>1</v>
      </c>
      <c r="F559" s="25">
        <v>70</v>
      </c>
      <c r="G559" s="22">
        <v>67</v>
      </c>
      <c r="H559" s="22">
        <v>67</v>
      </c>
      <c r="I559" s="2">
        <v>70</v>
      </c>
      <c r="J559" s="25">
        <v>80</v>
      </c>
      <c r="K559" s="22">
        <v>80</v>
      </c>
      <c r="L559" s="22">
        <v>80</v>
      </c>
      <c r="M559" s="2">
        <v>80</v>
      </c>
      <c r="P559" s="25">
        <v>70</v>
      </c>
      <c r="Q559" s="22">
        <v>67</v>
      </c>
      <c r="R559" s="22">
        <v>67</v>
      </c>
      <c r="S559" s="2">
        <v>70</v>
      </c>
      <c r="T559" s="25">
        <v>80</v>
      </c>
      <c r="U559" s="22">
        <v>80</v>
      </c>
      <c r="V559" s="22">
        <v>80</v>
      </c>
      <c r="W559" s="2">
        <v>80</v>
      </c>
    </row>
    <row r="560" spans="1:23">
      <c r="A560" t="str">
        <f t="shared" si="8"/>
        <v>MFm1985CZ072</v>
      </c>
      <c r="B560" s="5" t="s">
        <v>59</v>
      </c>
      <c r="C560" s="5">
        <v>1985</v>
      </c>
      <c r="D560" s="5" t="s">
        <v>35</v>
      </c>
      <c r="E560" s="5">
        <v>2</v>
      </c>
      <c r="F560" s="25">
        <v>70</v>
      </c>
      <c r="G560" s="22">
        <v>70</v>
      </c>
      <c r="H560" s="22">
        <v>70</v>
      </c>
      <c r="I560" s="2">
        <v>70</v>
      </c>
      <c r="J560" s="25">
        <v>76</v>
      </c>
      <c r="K560" s="22">
        <v>83</v>
      </c>
      <c r="L560" s="22">
        <v>83</v>
      </c>
      <c r="M560" s="2">
        <v>76</v>
      </c>
      <c r="P560" s="25">
        <v>70</v>
      </c>
      <c r="Q560" s="22">
        <v>70</v>
      </c>
      <c r="R560" s="22">
        <v>70</v>
      </c>
      <c r="S560" s="2">
        <v>70</v>
      </c>
      <c r="T560" s="25">
        <v>76</v>
      </c>
      <c r="U560" s="22">
        <v>83</v>
      </c>
      <c r="V560" s="22">
        <v>83</v>
      </c>
      <c r="W560" s="2">
        <v>76</v>
      </c>
    </row>
    <row r="561" spans="1:23">
      <c r="A561" t="str">
        <f t="shared" si="8"/>
        <v>MFm1985CZ073</v>
      </c>
      <c r="B561" s="5" t="s">
        <v>59</v>
      </c>
      <c r="C561" s="5">
        <v>1985</v>
      </c>
      <c r="D561" s="5" t="s">
        <v>35</v>
      </c>
      <c r="E561" s="5">
        <v>3</v>
      </c>
      <c r="F561" s="25">
        <v>72</v>
      </c>
      <c r="G561" s="22">
        <v>72</v>
      </c>
      <c r="H561" s="22">
        <v>72</v>
      </c>
      <c r="I561" s="2">
        <v>72</v>
      </c>
      <c r="J561" s="25">
        <v>80</v>
      </c>
      <c r="K561" s="22">
        <v>83</v>
      </c>
      <c r="L561" s="22">
        <v>83</v>
      </c>
      <c r="M561" s="2">
        <v>80</v>
      </c>
      <c r="P561" s="25">
        <v>72</v>
      </c>
      <c r="Q561" s="22">
        <v>72</v>
      </c>
      <c r="R561" s="22">
        <v>72</v>
      </c>
      <c r="S561" s="2">
        <v>72</v>
      </c>
      <c r="T561" s="25">
        <v>80</v>
      </c>
      <c r="U561" s="22">
        <v>83</v>
      </c>
      <c r="V561" s="22">
        <v>83</v>
      </c>
      <c r="W561" s="2">
        <v>80</v>
      </c>
    </row>
    <row r="562" spans="1:23">
      <c r="A562" t="str">
        <f t="shared" si="8"/>
        <v>MFm1985CZ074</v>
      </c>
      <c r="B562" s="5" t="s">
        <v>59</v>
      </c>
      <c r="C562" s="5">
        <v>1985</v>
      </c>
      <c r="D562" s="5" t="s">
        <v>35</v>
      </c>
      <c r="E562" s="5">
        <v>4</v>
      </c>
      <c r="F562" s="25">
        <v>74</v>
      </c>
      <c r="G562" s="22">
        <v>74</v>
      </c>
      <c r="H562" s="22">
        <v>74</v>
      </c>
      <c r="I562" s="2">
        <v>74</v>
      </c>
      <c r="J562" s="25">
        <v>83</v>
      </c>
      <c r="K562" s="22">
        <v>83</v>
      </c>
      <c r="L562" s="22">
        <v>83</v>
      </c>
      <c r="M562" s="2">
        <v>83</v>
      </c>
      <c r="P562" s="25">
        <v>74</v>
      </c>
      <c r="Q562" s="22">
        <v>74</v>
      </c>
      <c r="R562" s="22">
        <v>74</v>
      </c>
      <c r="S562" s="2">
        <v>74</v>
      </c>
      <c r="T562" s="25">
        <v>83</v>
      </c>
      <c r="U562" s="22">
        <v>83</v>
      </c>
      <c r="V562" s="22">
        <v>83</v>
      </c>
      <c r="W562" s="2">
        <v>83</v>
      </c>
    </row>
    <row r="563" spans="1:23">
      <c r="A563" t="str">
        <f t="shared" si="8"/>
        <v>MFm1985CZ075</v>
      </c>
      <c r="B563" s="5" t="s">
        <v>59</v>
      </c>
      <c r="C563" s="5">
        <v>1985</v>
      </c>
      <c r="D563" s="5" t="s">
        <v>35</v>
      </c>
      <c r="E563" s="5">
        <v>5</v>
      </c>
      <c r="F563" s="25">
        <v>72</v>
      </c>
      <c r="G563" s="22">
        <v>67</v>
      </c>
      <c r="H563" s="22">
        <v>67</v>
      </c>
      <c r="I563" s="2">
        <v>72</v>
      </c>
      <c r="J563" s="25">
        <v>85</v>
      </c>
      <c r="K563" s="22">
        <v>85</v>
      </c>
      <c r="L563" s="22">
        <v>85</v>
      </c>
      <c r="M563" s="2">
        <v>85</v>
      </c>
      <c r="P563" s="25">
        <v>72</v>
      </c>
      <c r="Q563" s="22">
        <v>67</v>
      </c>
      <c r="R563" s="22">
        <v>67</v>
      </c>
      <c r="S563" s="2">
        <v>72</v>
      </c>
      <c r="T563" s="25">
        <v>85</v>
      </c>
      <c r="U563" s="22">
        <v>85</v>
      </c>
      <c r="V563" s="22">
        <v>85</v>
      </c>
      <c r="W563" s="2">
        <v>85</v>
      </c>
    </row>
    <row r="564" spans="1:23">
      <c r="A564" t="str">
        <f t="shared" si="8"/>
        <v>MFm1996CZ071</v>
      </c>
      <c r="B564" s="5" t="s">
        <v>59</v>
      </c>
      <c r="C564" s="5">
        <v>1996</v>
      </c>
      <c r="D564" s="5" t="s">
        <v>35</v>
      </c>
      <c r="E564" s="5">
        <v>1</v>
      </c>
      <c r="F564" s="25">
        <v>70</v>
      </c>
      <c r="G564" s="22">
        <v>67</v>
      </c>
      <c r="H564" s="22">
        <v>67</v>
      </c>
      <c r="I564" s="2">
        <v>70</v>
      </c>
      <c r="J564" s="25">
        <v>80</v>
      </c>
      <c r="K564" s="22">
        <v>80</v>
      </c>
      <c r="L564" s="22">
        <v>80</v>
      </c>
      <c r="M564" s="2">
        <v>80</v>
      </c>
      <c r="P564" s="25">
        <v>70</v>
      </c>
      <c r="Q564" s="22">
        <v>67</v>
      </c>
      <c r="R564" s="22">
        <v>67</v>
      </c>
      <c r="S564" s="2">
        <v>70</v>
      </c>
      <c r="T564" s="25">
        <v>80</v>
      </c>
      <c r="U564" s="22">
        <v>80</v>
      </c>
      <c r="V564" s="22">
        <v>80</v>
      </c>
      <c r="W564" s="2">
        <v>80</v>
      </c>
    </row>
    <row r="565" spans="1:23">
      <c r="A565" t="str">
        <f t="shared" si="8"/>
        <v>MFm1996CZ072</v>
      </c>
      <c r="B565" s="5" t="s">
        <v>59</v>
      </c>
      <c r="C565" s="5">
        <v>1996</v>
      </c>
      <c r="D565" s="5" t="s">
        <v>35</v>
      </c>
      <c r="E565" s="5">
        <v>2</v>
      </c>
      <c r="F565" s="25">
        <v>72</v>
      </c>
      <c r="G565" s="22">
        <v>72</v>
      </c>
      <c r="H565" s="22">
        <v>72</v>
      </c>
      <c r="I565" s="2">
        <v>72</v>
      </c>
      <c r="J565" s="25">
        <v>76</v>
      </c>
      <c r="K565" s="22">
        <v>83</v>
      </c>
      <c r="L565" s="22">
        <v>83</v>
      </c>
      <c r="M565" s="2">
        <v>76</v>
      </c>
      <c r="P565" s="25">
        <v>72</v>
      </c>
      <c r="Q565" s="22">
        <v>72</v>
      </c>
      <c r="R565" s="22">
        <v>72</v>
      </c>
      <c r="S565" s="2">
        <v>72</v>
      </c>
      <c r="T565" s="25">
        <v>76</v>
      </c>
      <c r="U565" s="22">
        <v>83</v>
      </c>
      <c r="V565" s="22">
        <v>83</v>
      </c>
      <c r="W565" s="2">
        <v>76</v>
      </c>
    </row>
    <row r="566" spans="1:23">
      <c r="A566" t="str">
        <f t="shared" si="8"/>
        <v>MFm1996CZ073</v>
      </c>
      <c r="B566" s="5" t="s">
        <v>59</v>
      </c>
      <c r="C566" s="5">
        <v>1996</v>
      </c>
      <c r="D566" s="5" t="s">
        <v>35</v>
      </c>
      <c r="E566" s="5">
        <v>3</v>
      </c>
      <c r="F566" s="25">
        <v>74</v>
      </c>
      <c r="G566" s="22">
        <v>74</v>
      </c>
      <c r="H566" s="22">
        <v>74</v>
      </c>
      <c r="I566" s="2">
        <v>74</v>
      </c>
      <c r="J566" s="25">
        <v>80</v>
      </c>
      <c r="K566" s="22">
        <v>83</v>
      </c>
      <c r="L566" s="22">
        <v>83</v>
      </c>
      <c r="M566" s="2">
        <v>80</v>
      </c>
      <c r="P566" s="25">
        <v>74</v>
      </c>
      <c r="Q566" s="22">
        <v>74</v>
      </c>
      <c r="R566" s="22">
        <v>74</v>
      </c>
      <c r="S566" s="2">
        <v>74</v>
      </c>
      <c r="T566" s="25">
        <v>80</v>
      </c>
      <c r="U566" s="22">
        <v>83</v>
      </c>
      <c r="V566" s="22">
        <v>83</v>
      </c>
      <c r="W566" s="2">
        <v>80</v>
      </c>
    </row>
    <row r="567" spans="1:23">
      <c r="A567" t="str">
        <f t="shared" si="8"/>
        <v>MFm1996CZ074</v>
      </c>
      <c r="B567" s="5" t="s">
        <v>59</v>
      </c>
      <c r="C567" s="5">
        <v>1996</v>
      </c>
      <c r="D567" s="5" t="s">
        <v>35</v>
      </c>
      <c r="E567" s="5">
        <v>4</v>
      </c>
      <c r="F567" s="25">
        <v>70</v>
      </c>
      <c r="G567" s="22">
        <v>70</v>
      </c>
      <c r="H567" s="22">
        <v>70</v>
      </c>
      <c r="I567" s="2">
        <v>70</v>
      </c>
      <c r="J567" s="25">
        <v>83</v>
      </c>
      <c r="K567" s="22">
        <v>83</v>
      </c>
      <c r="L567" s="22">
        <v>83</v>
      </c>
      <c r="M567" s="2">
        <v>83</v>
      </c>
      <c r="P567" s="25">
        <v>70</v>
      </c>
      <c r="Q567" s="22">
        <v>70</v>
      </c>
      <c r="R567" s="22">
        <v>70</v>
      </c>
      <c r="S567" s="2">
        <v>70</v>
      </c>
      <c r="T567" s="25">
        <v>83</v>
      </c>
      <c r="U567" s="22">
        <v>83</v>
      </c>
      <c r="V567" s="22">
        <v>83</v>
      </c>
      <c r="W567" s="2">
        <v>83</v>
      </c>
    </row>
    <row r="568" spans="1:23">
      <c r="A568" t="str">
        <f t="shared" si="8"/>
        <v>MFm1996CZ075</v>
      </c>
      <c r="B568" s="5" t="s">
        <v>59</v>
      </c>
      <c r="C568" s="5">
        <v>1996</v>
      </c>
      <c r="D568" s="5" t="s">
        <v>35</v>
      </c>
      <c r="E568" s="5">
        <v>5</v>
      </c>
      <c r="F568" s="25">
        <v>72</v>
      </c>
      <c r="G568" s="22">
        <v>67</v>
      </c>
      <c r="H568" s="22">
        <v>67</v>
      </c>
      <c r="I568" s="2">
        <v>72</v>
      </c>
      <c r="J568" s="25">
        <v>85</v>
      </c>
      <c r="K568" s="22">
        <v>85</v>
      </c>
      <c r="L568" s="22">
        <v>85</v>
      </c>
      <c r="M568" s="2">
        <v>85</v>
      </c>
      <c r="P568" s="25">
        <v>72</v>
      </c>
      <c r="Q568" s="22">
        <v>67</v>
      </c>
      <c r="R568" s="22">
        <v>67</v>
      </c>
      <c r="S568" s="2">
        <v>72</v>
      </c>
      <c r="T568" s="25">
        <v>85</v>
      </c>
      <c r="U568" s="22">
        <v>85</v>
      </c>
      <c r="V568" s="22">
        <v>85</v>
      </c>
      <c r="W568" s="2">
        <v>85</v>
      </c>
    </row>
    <row r="569" spans="1:23">
      <c r="A569" t="str">
        <f t="shared" si="8"/>
        <v>MFm2003CZ071</v>
      </c>
      <c r="B569" s="5" t="s">
        <v>59</v>
      </c>
      <c r="C569" s="5">
        <v>2003</v>
      </c>
      <c r="D569" s="5" t="s">
        <v>35</v>
      </c>
      <c r="E569" s="5">
        <v>1</v>
      </c>
      <c r="F569" s="25">
        <v>72</v>
      </c>
      <c r="G569" s="22">
        <v>67</v>
      </c>
      <c r="H569" s="22">
        <v>67</v>
      </c>
      <c r="I569" s="2">
        <v>72</v>
      </c>
      <c r="J569" s="25">
        <v>78</v>
      </c>
      <c r="K569" s="22">
        <v>78</v>
      </c>
      <c r="L569" s="22">
        <v>78</v>
      </c>
      <c r="M569" s="2">
        <v>78</v>
      </c>
      <c r="P569" s="25">
        <v>72</v>
      </c>
      <c r="Q569" s="22">
        <v>67</v>
      </c>
      <c r="R569" s="22">
        <v>67</v>
      </c>
      <c r="S569" s="2">
        <v>72</v>
      </c>
      <c r="T569" s="25">
        <v>78</v>
      </c>
      <c r="U569" s="22">
        <v>78</v>
      </c>
      <c r="V569" s="22">
        <v>78</v>
      </c>
      <c r="W569" s="2">
        <v>78</v>
      </c>
    </row>
    <row r="570" spans="1:23">
      <c r="A570" t="str">
        <f t="shared" si="8"/>
        <v>MFm2003CZ072</v>
      </c>
      <c r="B570" s="5" t="s">
        <v>59</v>
      </c>
      <c r="C570" s="5">
        <v>2003</v>
      </c>
      <c r="D570" s="5" t="s">
        <v>35</v>
      </c>
      <c r="E570" s="5">
        <v>2</v>
      </c>
      <c r="F570" s="25">
        <v>70</v>
      </c>
      <c r="G570" s="22">
        <v>70</v>
      </c>
      <c r="H570" s="22">
        <v>70</v>
      </c>
      <c r="I570" s="2">
        <v>70</v>
      </c>
      <c r="J570" s="25">
        <v>83</v>
      </c>
      <c r="K570" s="22">
        <v>80</v>
      </c>
      <c r="L570" s="22">
        <v>80</v>
      </c>
      <c r="M570" s="2">
        <v>83</v>
      </c>
      <c r="P570" s="25">
        <v>70</v>
      </c>
      <c r="Q570" s="22">
        <v>70</v>
      </c>
      <c r="R570" s="22">
        <v>70</v>
      </c>
      <c r="S570" s="2">
        <v>70</v>
      </c>
      <c r="T570" s="25">
        <v>83</v>
      </c>
      <c r="U570" s="22">
        <v>80</v>
      </c>
      <c r="V570" s="22">
        <v>80</v>
      </c>
      <c r="W570" s="2">
        <v>83</v>
      </c>
    </row>
    <row r="571" spans="1:23">
      <c r="A571" t="str">
        <f t="shared" si="8"/>
        <v>MFm2003CZ073</v>
      </c>
      <c r="B571" s="5" t="s">
        <v>59</v>
      </c>
      <c r="C571" s="5">
        <v>2003</v>
      </c>
      <c r="D571" s="5" t="s">
        <v>35</v>
      </c>
      <c r="E571" s="5">
        <v>3</v>
      </c>
      <c r="F571" s="25">
        <v>72</v>
      </c>
      <c r="G571" s="22">
        <v>72</v>
      </c>
      <c r="H571" s="22">
        <v>72</v>
      </c>
      <c r="I571" s="2">
        <v>72</v>
      </c>
      <c r="J571" s="25">
        <v>80</v>
      </c>
      <c r="K571" s="22">
        <v>80</v>
      </c>
      <c r="L571" s="22">
        <v>80</v>
      </c>
      <c r="M571" s="2">
        <v>80</v>
      </c>
      <c r="P571" s="25">
        <v>72</v>
      </c>
      <c r="Q571" s="22">
        <v>72</v>
      </c>
      <c r="R571" s="22">
        <v>72</v>
      </c>
      <c r="S571" s="2">
        <v>72</v>
      </c>
      <c r="T571" s="25">
        <v>80</v>
      </c>
      <c r="U571" s="22">
        <v>80</v>
      </c>
      <c r="V571" s="22">
        <v>80</v>
      </c>
      <c r="W571" s="2">
        <v>80</v>
      </c>
    </row>
    <row r="572" spans="1:23">
      <c r="A572" t="str">
        <f t="shared" si="8"/>
        <v>MFm2003CZ074</v>
      </c>
      <c r="B572" s="5" t="s">
        <v>59</v>
      </c>
      <c r="C572" s="5">
        <v>2003</v>
      </c>
      <c r="D572" s="5" t="s">
        <v>35</v>
      </c>
      <c r="E572" s="5">
        <v>4</v>
      </c>
      <c r="F572" s="25">
        <v>74</v>
      </c>
      <c r="G572" s="22">
        <v>74</v>
      </c>
      <c r="H572" s="22">
        <v>74</v>
      </c>
      <c r="I572" s="2">
        <v>74</v>
      </c>
      <c r="J572" s="25">
        <v>76</v>
      </c>
      <c r="K572" s="22">
        <v>83</v>
      </c>
      <c r="L572" s="22">
        <v>83</v>
      </c>
      <c r="M572" s="2">
        <v>76</v>
      </c>
      <c r="P572" s="25">
        <v>74</v>
      </c>
      <c r="Q572" s="22">
        <v>74</v>
      </c>
      <c r="R572" s="22">
        <v>74</v>
      </c>
      <c r="S572" s="2">
        <v>74</v>
      </c>
      <c r="T572" s="25">
        <v>76</v>
      </c>
      <c r="U572" s="22">
        <v>83</v>
      </c>
      <c r="V572" s="22">
        <v>83</v>
      </c>
      <c r="W572" s="2">
        <v>76</v>
      </c>
    </row>
    <row r="573" spans="1:23">
      <c r="A573" t="str">
        <f t="shared" si="8"/>
        <v>MFm2003CZ075</v>
      </c>
      <c r="B573" s="5" t="s">
        <v>59</v>
      </c>
      <c r="C573" s="5">
        <v>2003</v>
      </c>
      <c r="D573" s="5" t="s">
        <v>35</v>
      </c>
      <c r="E573" s="5">
        <v>5</v>
      </c>
      <c r="F573" s="25">
        <v>70</v>
      </c>
      <c r="G573" s="22">
        <v>67</v>
      </c>
      <c r="H573" s="22">
        <v>67</v>
      </c>
      <c r="I573" s="2">
        <v>70</v>
      </c>
      <c r="J573" s="25">
        <v>80</v>
      </c>
      <c r="K573" s="22">
        <v>83</v>
      </c>
      <c r="L573" s="22">
        <v>83</v>
      </c>
      <c r="M573" s="2">
        <v>80</v>
      </c>
      <c r="P573" s="25">
        <v>70</v>
      </c>
      <c r="Q573" s="22">
        <v>67</v>
      </c>
      <c r="R573" s="22">
        <v>67</v>
      </c>
      <c r="S573" s="2">
        <v>70</v>
      </c>
      <c r="T573" s="25">
        <v>80</v>
      </c>
      <c r="U573" s="22">
        <v>83</v>
      </c>
      <c r="V573" s="22">
        <v>83</v>
      </c>
      <c r="W573" s="2">
        <v>80</v>
      </c>
    </row>
    <row r="574" spans="1:23">
      <c r="A574" t="str">
        <f t="shared" si="8"/>
        <v>MFm2007CZ071</v>
      </c>
      <c r="B574" s="5" t="s">
        <v>59</v>
      </c>
      <c r="C574" s="5">
        <v>2007</v>
      </c>
      <c r="D574" s="5" t="s">
        <v>35</v>
      </c>
      <c r="E574" s="5">
        <v>1</v>
      </c>
      <c r="F574" s="25">
        <v>70</v>
      </c>
      <c r="G574" s="22">
        <v>67</v>
      </c>
      <c r="H574" s="22">
        <v>67</v>
      </c>
      <c r="I574" s="2">
        <v>70</v>
      </c>
      <c r="J574" s="25">
        <v>83</v>
      </c>
      <c r="K574" s="22">
        <v>76</v>
      </c>
      <c r="L574" s="22">
        <v>76</v>
      </c>
      <c r="M574" s="2">
        <v>83</v>
      </c>
      <c r="P574" s="25">
        <v>70</v>
      </c>
      <c r="Q574" s="22">
        <v>67</v>
      </c>
      <c r="R574" s="22">
        <v>67</v>
      </c>
      <c r="S574" s="2">
        <v>70</v>
      </c>
      <c r="T574" s="25">
        <v>83</v>
      </c>
      <c r="U574" s="22">
        <v>76</v>
      </c>
      <c r="V574" s="22">
        <v>76</v>
      </c>
      <c r="W574" s="2">
        <v>83</v>
      </c>
    </row>
    <row r="575" spans="1:23">
      <c r="A575" t="str">
        <f t="shared" si="8"/>
        <v>MFm2007CZ072</v>
      </c>
      <c r="B575" s="5" t="s">
        <v>59</v>
      </c>
      <c r="C575" s="5">
        <v>2007</v>
      </c>
      <c r="D575" s="5" t="s">
        <v>35</v>
      </c>
      <c r="E575" s="5">
        <v>2</v>
      </c>
      <c r="F575" s="25">
        <v>74</v>
      </c>
      <c r="G575" s="22">
        <v>74</v>
      </c>
      <c r="H575" s="22">
        <v>74</v>
      </c>
      <c r="I575" s="2">
        <v>74</v>
      </c>
      <c r="J575" s="25">
        <v>78</v>
      </c>
      <c r="K575" s="22">
        <v>78</v>
      </c>
      <c r="L575" s="22">
        <v>78</v>
      </c>
      <c r="M575" s="2">
        <v>78</v>
      </c>
      <c r="P575" s="25">
        <v>74</v>
      </c>
      <c r="Q575" s="22">
        <v>74</v>
      </c>
      <c r="R575" s="22">
        <v>74</v>
      </c>
      <c r="S575" s="2">
        <v>74</v>
      </c>
      <c r="T575" s="25">
        <v>78</v>
      </c>
      <c r="U575" s="22">
        <v>78</v>
      </c>
      <c r="V575" s="22">
        <v>78</v>
      </c>
      <c r="W575" s="2">
        <v>78</v>
      </c>
    </row>
    <row r="576" spans="1:23">
      <c r="A576" t="str">
        <f t="shared" si="8"/>
        <v>MFm2007CZ073</v>
      </c>
      <c r="B576" s="5" t="s">
        <v>59</v>
      </c>
      <c r="C576" s="5">
        <v>2007</v>
      </c>
      <c r="D576" s="5" t="s">
        <v>35</v>
      </c>
      <c r="E576" s="5">
        <v>3</v>
      </c>
      <c r="F576" s="25">
        <v>72</v>
      </c>
      <c r="G576" s="22">
        <v>67</v>
      </c>
      <c r="H576" s="22">
        <v>67</v>
      </c>
      <c r="I576" s="2">
        <v>72</v>
      </c>
      <c r="J576" s="25">
        <v>83</v>
      </c>
      <c r="K576" s="22">
        <v>80</v>
      </c>
      <c r="L576" s="22">
        <v>80</v>
      </c>
      <c r="M576" s="2">
        <v>83</v>
      </c>
      <c r="P576" s="25">
        <v>72</v>
      </c>
      <c r="Q576" s="22">
        <v>67</v>
      </c>
      <c r="R576" s="22">
        <v>67</v>
      </c>
      <c r="S576" s="2">
        <v>72</v>
      </c>
      <c r="T576" s="25">
        <v>83</v>
      </c>
      <c r="U576" s="22">
        <v>80</v>
      </c>
      <c r="V576" s="22">
        <v>80</v>
      </c>
      <c r="W576" s="2">
        <v>83</v>
      </c>
    </row>
    <row r="577" spans="1:23">
      <c r="A577" t="str">
        <f t="shared" si="8"/>
        <v>MFm2007CZ074</v>
      </c>
      <c r="B577" s="5" t="s">
        <v>59</v>
      </c>
      <c r="C577" s="5">
        <v>2007</v>
      </c>
      <c r="D577" s="5" t="s">
        <v>35</v>
      </c>
      <c r="E577" s="5">
        <v>4</v>
      </c>
      <c r="F577" s="25">
        <v>72</v>
      </c>
      <c r="G577" s="22">
        <v>72</v>
      </c>
      <c r="H577" s="22">
        <v>72</v>
      </c>
      <c r="I577" s="2">
        <v>72</v>
      </c>
      <c r="J577" s="25">
        <v>80</v>
      </c>
      <c r="K577" s="22">
        <v>80</v>
      </c>
      <c r="L577" s="22">
        <v>80</v>
      </c>
      <c r="M577" s="2">
        <v>80</v>
      </c>
      <c r="P577" s="25">
        <v>72</v>
      </c>
      <c r="Q577" s="22">
        <v>72</v>
      </c>
      <c r="R577" s="22">
        <v>72</v>
      </c>
      <c r="S577" s="2">
        <v>72</v>
      </c>
      <c r="T577" s="25">
        <v>80</v>
      </c>
      <c r="U577" s="22">
        <v>80</v>
      </c>
      <c r="V577" s="22">
        <v>80</v>
      </c>
      <c r="W577" s="2">
        <v>80</v>
      </c>
    </row>
    <row r="578" spans="1:23">
      <c r="A578" t="str">
        <f t="shared" si="8"/>
        <v>MFm2007CZ075</v>
      </c>
      <c r="B578" s="5" t="s">
        <v>59</v>
      </c>
      <c r="C578" s="5">
        <v>2007</v>
      </c>
      <c r="D578" s="5" t="s">
        <v>35</v>
      </c>
      <c r="E578" s="5">
        <v>5</v>
      </c>
      <c r="F578" s="25">
        <v>70</v>
      </c>
      <c r="G578" s="22">
        <v>70</v>
      </c>
      <c r="H578" s="22">
        <v>70</v>
      </c>
      <c r="I578" s="2">
        <v>70</v>
      </c>
      <c r="J578" s="25">
        <v>76</v>
      </c>
      <c r="K578" s="22">
        <v>83</v>
      </c>
      <c r="L578" s="22">
        <v>83</v>
      </c>
      <c r="M578" s="2">
        <v>76</v>
      </c>
      <c r="P578" s="25">
        <v>70</v>
      </c>
      <c r="Q578" s="22">
        <v>70</v>
      </c>
      <c r="R578" s="22">
        <v>70</v>
      </c>
      <c r="S578" s="2">
        <v>70</v>
      </c>
      <c r="T578" s="25">
        <v>76</v>
      </c>
      <c r="U578" s="22">
        <v>83</v>
      </c>
      <c r="V578" s="22">
        <v>83</v>
      </c>
      <c r="W578" s="2">
        <v>76</v>
      </c>
    </row>
    <row r="579" spans="1:23">
      <c r="A579" t="str">
        <f t="shared" si="8"/>
        <v>MFm1975CZ081</v>
      </c>
      <c r="B579" s="5" t="s">
        <v>59</v>
      </c>
      <c r="C579" s="5">
        <v>1975</v>
      </c>
      <c r="D579" s="5" t="s">
        <v>36</v>
      </c>
      <c r="E579" s="5">
        <v>1</v>
      </c>
      <c r="F579" s="25">
        <v>70</v>
      </c>
      <c r="G579" s="22">
        <v>67</v>
      </c>
      <c r="H579" s="22">
        <v>67</v>
      </c>
      <c r="I579" s="2">
        <v>70</v>
      </c>
      <c r="J579" s="25">
        <v>80</v>
      </c>
      <c r="K579" s="22">
        <v>80</v>
      </c>
      <c r="L579" s="22">
        <v>80</v>
      </c>
      <c r="M579" s="2">
        <v>80</v>
      </c>
      <c r="P579" s="25">
        <v>70</v>
      </c>
      <c r="Q579" s="22">
        <v>67</v>
      </c>
      <c r="R579" s="22">
        <v>67</v>
      </c>
      <c r="S579" s="2">
        <v>70</v>
      </c>
      <c r="T579" s="25">
        <v>80</v>
      </c>
      <c r="U579" s="22">
        <v>80</v>
      </c>
      <c r="V579" s="22">
        <v>80</v>
      </c>
      <c r="W579" s="2">
        <v>80</v>
      </c>
    </row>
    <row r="580" spans="1:23">
      <c r="A580" t="str">
        <f t="shared" si="8"/>
        <v>MFm1975CZ082</v>
      </c>
      <c r="B580" s="5" t="s">
        <v>59</v>
      </c>
      <c r="C580" s="5">
        <v>1975</v>
      </c>
      <c r="D580" s="5" t="s">
        <v>36</v>
      </c>
      <c r="E580" s="5">
        <v>2</v>
      </c>
      <c r="F580" s="25">
        <v>70</v>
      </c>
      <c r="G580" s="22">
        <v>70</v>
      </c>
      <c r="H580" s="22">
        <v>70</v>
      </c>
      <c r="I580" s="2">
        <v>70</v>
      </c>
      <c r="J580" s="25">
        <v>76</v>
      </c>
      <c r="K580" s="22">
        <v>83</v>
      </c>
      <c r="L580" s="22">
        <v>83</v>
      </c>
      <c r="M580" s="2">
        <v>76</v>
      </c>
      <c r="P580" s="25">
        <v>70</v>
      </c>
      <c r="Q580" s="22">
        <v>70</v>
      </c>
      <c r="R580" s="22">
        <v>70</v>
      </c>
      <c r="S580" s="2">
        <v>70</v>
      </c>
      <c r="T580" s="25">
        <v>76</v>
      </c>
      <c r="U580" s="22">
        <v>83</v>
      </c>
      <c r="V580" s="22">
        <v>83</v>
      </c>
      <c r="W580" s="2">
        <v>76</v>
      </c>
    </row>
    <row r="581" spans="1:23">
      <c r="A581" t="str">
        <f t="shared" ref="A581:A644" si="9">B581&amp;C581&amp;D581&amp;E581</f>
        <v>MFm1975CZ083</v>
      </c>
      <c r="B581" s="5" t="s">
        <v>59</v>
      </c>
      <c r="C581" s="5">
        <v>1975</v>
      </c>
      <c r="D581" s="5" t="s">
        <v>36</v>
      </c>
      <c r="E581" s="5">
        <v>3</v>
      </c>
      <c r="F581" s="25">
        <v>74</v>
      </c>
      <c r="G581" s="22">
        <v>74</v>
      </c>
      <c r="H581" s="22">
        <v>74</v>
      </c>
      <c r="I581" s="2">
        <v>74</v>
      </c>
      <c r="J581" s="25">
        <v>80</v>
      </c>
      <c r="K581" s="22">
        <v>83</v>
      </c>
      <c r="L581" s="22">
        <v>83</v>
      </c>
      <c r="M581" s="2">
        <v>80</v>
      </c>
      <c r="P581" s="25">
        <v>74</v>
      </c>
      <c r="Q581" s="22">
        <v>74</v>
      </c>
      <c r="R581" s="22">
        <v>74</v>
      </c>
      <c r="S581" s="2">
        <v>74</v>
      </c>
      <c r="T581" s="25">
        <v>80</v>
      </c>
      <c r="U581" s="22">
        <v>83</v>
      </c>
      <c r="V581" s="22">
        <v>83</v>
      </c>
      <c r="W581" s="2">
        <v>80</v>
      </c>
    </row>
    <row r="582" spans="1:23">
      <c r="A582" t="str">
        <f t="shared" si="9"/>
        <v>MFm1975CZ084</v>
      </c>
      <c r="B582" s="5" t="s">
        <v>59</v>
      </c>
      <c r="C582" s="5">
        <v>1975</v>
      </c>
      <c r="D582" s="5" t="s">
        <v>36</v>
      </c>
      <c r="E582" s="5">
        <v>4</v>
      </c>
      <c r="F582" s="25">
        <v>72</v>
      </c>
      <c r="G582" s="22">
        <v>72</v>
      </c>
      <c r="H582" s="22">
        <v>72</v>
      </c>
      <c r="I582" s="2">
        <v>72</v>
      </c>
      <c r="J582" s="25">
        <v>83</v>
      </c>
      <c r="K582" s="22">
        <v>83</v>
      </c>
      <c r="L582" s="22">
        <v>83</v>
      </c>
      <c r="M582" s="2">
        <v>83</v>
      </c>
      <c r="P582" s="25">
        <v>72</v>
      </c>
      <c r="Q582" s="22">
        <v>72</v>
      </c>
      <c r="R582" s="22">
        <v>72</v>
      </c>
      <c r="S582" s="2">
        <v>72</v>
      </c>
      <c r="T582" s="25">
        <v>83</v>
      </c>
      <c r="U582" s="22">
        <v>83</v>
      </c>
      <c r="V582" s="22">
        <v>83</v>
      </c>
      <c r="W582" s="2">
        <v>83</v>
      </c>
    </row>
    <row r="583" spans="1:23">
      <c r="A583" t="str">
        <f t="shared" si="9"/>
        <v>MFm1975CZ085</v>
      </c>
      <c r="B583" s="5" t="s">
        <v>59</v>
      </c>
      <c r="C583" s="5">
        <v>1975</v>
      </c>
      <c r="D583" s="5" t="s">
        <v>36</v>
      </c>
      <c r="E583" s="5">
        <v>5</v>
      </c>
      <c r="F583" s="25">
        <v>72</v>
      </c>
      <c r="G583" s="22">
        <v>67</v>
      </c>
      <c r="H583" s="22">
        <v>67</v>
      </c>
      <c r="I583" s="2">
        <v>72</v>
      </c>
      <c r="J583" s="25">
        <v>85</v>
      </c>
      <c r="K583" s="22">
        <v>85</v>
      </c>
      <c r="L583" s="22">
        <v>85</v>
      </c>
      <c r="M583" s="2">
        <v>85</v>
      </c>
      <c r="P583" s="25">
        <v>72</v>
      </c>
      <c r="Q583" s="22">
        <v>67</v>
      </c>
      <c r="R583" s="22">
        <v>67</v>
      </c>
      <c r="S583" s="2">
        <v>72</v>
      </c>
      <c r="T583" s="25">
        <v>85</v>
      </c>
      <c r="U583" s="22">
        <v>85</v>
      </c>
      <c r="V583" s="22">
        <v>85</v>
      </c>
      <c r="W583" s="2">
        <v>85</v>
      </c>
    </row>
    <row r="584" spans="1:23">
      <c r="A584" t="str">
        <f t="shared" si="9"/>
        <v>MFm1985CZ081</v>
      </c>
      <c r="B584" s="5" t="s">
        <v>59</v>
      </c>
      <c r="C584" s="5">
        <v>1985</v>
      </c>
      <c r="D584" s="5" t="s">
        <v>36</v>
      </c>
      <c r="E584" s="5">
        <v>1</v>
      </c>
      <c r="F584" s="25">
        <v>70</v>
      </c>
      <c r="G584" s="22">
        <v>67</v>
      </c>
      <c r="H584" s="22">
        <v>67</v>
      </c>
      <c r="I584" s="2">
        <v>70</v>
      </c>
      <c r="J584" s="25">
        <v>83</v>
      </c>
      <c r="K584" s="22">
        <v>80</v>
      </c>
      <c r="L584" s="22">
        <v>80</v>
      </c>
      <c r="M584" s="2">
        <v>83</v>
      </c>
      <c r="P584" s="25">
        <v>70</v>
      </c>
      <c r="Q584" s="22">
        <v>67</v>
      </c>
      <c r="R584" s="22">
        <v>67</v>
      </c>
      <c r="S584" s="2">
        <v>70</v>
      </c>
      <c r="T584" s="25">
        <v>83</v>
      </c>
      <c r="U584" s="22">
        <v>80</v>
      </c>
      <c r="V584" s="22">
        <v>80</v>
      </c>
      <c r="W584" s="2">
        <v>83</v>
      </c>
    </row>
    <row r="585" spans="1:23">
      <c r="A585" t="str">
        <f t="shared" si="9"/>
        <v>MFm1985CZ082</v>
      </c>
      <c r="B585" s="5" t="s">
        <v>59</v>
      </c>
      <c r="C585" s="5">
        <v>1985</v>
      </c>
      <c r="D585" s="5" t="s">
        <v>36</v>
      </c>
      <c r="E585" s="5">
        <v>2</v>
      </c>
      <c r="F585" s="25">
        <v>70</v>
      </c>
      <c r="G585" s="22">
        <v>70</v>
      </c>
      <c r="H585" s="22">
        <v>70</v>
      </c>
      <c r="I585" s="2">
        <v>70</v>
      </c>
      <c r="J585" s="25">
        <v>80</v>
      </c>
      <c r="K585" s="22">
        <v>80</v>
      </c>
      <c r="L585" s="22">
        <v>80</v>
      </c>
      <c r="M585" s="2">
        <v>80</v>
      </c>
      <c r="P585" s="25">
        <v>70</v>
      </c>
      <c r="Q585" s="22">
        <v>70</v>
      </c>
      <c r="R585" s="22">
        <v>70</v>
      </c>
      <c r="S585" s="2">
        <v>70</v>
      </c>
      <c r="T585" s="25">
        <v>80</v>
      </c>
      <c r="U585" s="22">
        <v>80</v>
      </c>
      <c r="V585" s="22">
        <v>80</v>
      </c>
      <c r="W585" s="2">
        <v>80</v>
      </c>
    </row>
    <row r="586" spans="1:23">
      <c r="A586" t="str">
        <f t="shared" si="9"/>
        <v>MFm1985CZ083</v>
      </c>
      <c r="B586" s="5" t="s">
        <v>59</v>
      </c>
      <c r="C586" s="5">
        <v>1985</v>
      </c>
      <c r="D586" s="5" t="s">
        <v>36</v>
      </c>
      <c r="E586" s="5">
        <v>3</v>
      </c>
      <c r="F586" s="25">
        <v>72</v>
      </c>
      <c r="G586" s="22">
        <v>67</v>
      </c>
      <c r="H586" s="22">
        <v>67</v>
      </c>
      <c r="I586" s="2">
        <v>72</v>
      </c>
      <c r="J586" s="25">
        <v>76</v>
      </c>
      <c r="K586" s="22">
        <v>83</v>
      </c>
      <c r="L586" s="22">
        <v>83</v>
      </c>
      <c r="M586" s="2">
        <v>76</v>
      </c>
      <c r="P586" s="25">
        <v>72</v>
      </c>
      <c r="Q586" s="22">
        <v>67</v>
      </c>
      <c r="R586" s="22">
        <v>67</v>
      </c>
      <c r="S586" s="2">
        <v>72</v>
      </c>
      <c r="T586" s="25">
        <v>76</v>
      </c>
      <c r="U586" s="22">
        <v>83</v>
      </c>
      <c r="V586" s="22">
        <v>83</v>
      </c>
      <c r="W586" s="2">
        <v>76</v>
      </c>
    </row>
    <row r="587" spans="1:23">
      <c r="A587" t="str">
        <f t="shared" si="9"/>
        <v>MFm1985CZ084</v>
      </c>
      <c r="B587" s="5" t="s">
        <v>59</v>
      </c>
      <c r="C587" s="5">
        <v>1985</v>
      </c>
      <c r="D587" s="5" t="s">
        <v>36</v>
      </c>
      <c r="E587" s="5">
        <v>4</v>
      </c>
      <c r="F587" s="25">
        <v>72</v>
      </c>
      <c r="G587" s="22">
        <v>72</v>
      </c>
      <c r="H587" s="22">
        <v>72</v>
      </c>
      <c r="I587" s="2">
        <v>72</v>
      </c>
      <c r="J587" s="25">
        <v>80</v>
      </c>
      <c r="K587" s="22">
        <v>83</v>
      </c>
      <c r="L587" s="22">
        <v>83</v>
      </c>
      <c r="M587" s="2">
        <v>80</v>
      </c>
      <c r="P587" s="25">
        <v>72</v>
      </c>
      <c r="Q587" s="22">
        <v>72</v>
      </c>
      <c r="R587" s="22">
        <v>72</v>
      </c>
      <c r="S587" s="2">
        <v>72</v>
      </c>
      <c r="T587" s="25">
        <v>80</v>
      </c>
      <c r="U587" s="22">
        <v>83</v>
      </c>
      <c r="V587" s="22">
        <v>83</v>
      </c>
      <c r="W587" s="2">
        <v>80</v>
      </c>
    </row>
    <row r="588" spans="1:23">
      <c r="A588" t="str">
        <f t="shared" si="9"/>
        <v>MFm1985CZ085</v>
      </c>
      <c r="B588" s="5" t="s">
        <v>59</v>
      </c>
      <c r="C588" s="5">
        <v>1985</v>
      </c>
      <c r="D588" s="5" t="s">
        <v>36</v>
      </c>
      <c r="E588" s="5">
        <v>5</v>
      </c>
      <c r="F588" s="25">
        <v>74</v>
      </c>
      <c r="G588" s="22">
        <v>74</v>
      </c>
      <c r="H588" s="22">
        <v>74</v>
      </c>
      <c r="I588" s="2">
        <v>74</v>
      </c>
      <c r="J588" s="25">
        <v>83</v>
      </c>
      <c r="K588" s="22">
        <v>83</v>
      </c>
      <c r="L588" s="22">
        <v>83</v>
      </c>
      <c r="M588" s="2">
        <v>83</v>
      </c>
      <c r="P588" s="25">
        <v>74</v>
      </c>
      <c r="Q588" s="22">
        <v>74</v>
      </c>
      <c r="R588" s="22">
        <v>74</v>
      </c>
      <c r="S588" s="2">
        <v>74</v>
      </c>
      <c r="T588" s="25">
        <v>83</v>
      </c>
      <c r="U588" s="22">
        <v>83</v>
      </c>
      <c r="V588" s="22">
        <v>83</v>
      </c>
      <c r="W588" s="2">
        <v>83</v>
      </c>
    </row>
    <row r="589" spans="1:23">
      <c r="A589" t="str">
        <f t="shared" si="9"/>
        <v>MFm1996CZ081</v>
      </c>
      <c r="B589" s="5" t="s">
        <v>59</v>
      </c>
      <c r="C589" s="5">
        <v>1996</v>
      </c>
      <c r="D589" s="5" t="s">
        <v>36</v>
      </c>
      <c r="E589" s="5">
        <v>1</v>
      </c>
      <c r="F589" s="25">
        <v>70</v>
      </c>
      <c r="G589" s="22">
        <v>67</v>
      </c>
      <c r="H589" s="22">
        <v>67</v>
      </c>
      <c r="I589" s="2">
        <v>70</v>
      </c>
      <c r="J589" s="25">
        <v>83</v>
      </c>
      <c r="K589" s="22">
        <v>80</v>
      </c>
      <c r="L589" s="22">
        <v>80</v>
      </c>
      <c r="M589" s="2">
        <v>83</v>
      </c>
      <c r="P589" s="25">
        <v>70</v>
      </c>
      <c r="Q589" s="22">
        <v>67</v>
      </c>
      <c r="R589" s="22">
        <v>67</v>
      </c>
      <c r="S589" s="2">
        <v>70</v>
      </c>
      <c r="T589" s="25">
        <v>83</v>
      </c>
      <c r="U589" s="22">
        <v>80</v>
      </c>
      <c r="V589" s="22">
        <v>80</v>
      </c>
      <c r="W589" s="2">
        <v>83</v>
      </c>
    </row>
    <row r="590" spans="1:23">
      <c r="A590" t="str">
        <f t="shared" si="9"/>
        <v>MFm1996CZ082</v>
      </c>
      <c r="B590" s="5" t="s">
        <v>59</v>
      </c>
      <c r="C590" s="5">
        <v>1996</v>
      </c>
      <c r="D590" s="5" t="s">
        <v>36</v>
      </c>
      <c r="E590" s="5">
        <v>2</v>
      </c>
      <c r="F590" s="25">
        <v>72</v>
      </c>
      <c r="G590" s="22">
        <v>67</v>
      </c>
      <c r="H590" s="22">
        <v>67</v>
      </c>
      <c r="I590" s="2">
        <v>72</v>
      </c>
      <c r="J590" s="25">
        <v>80</v>
      </c>
      <c r="K590" s="22">
        <v>80</v>
      </c>
      <c r="L590" s="22">
        <v>80</v>
      </c>
      <c r="M590" s="2">
        <v>80</v>
      </c>
      <c r="P590" s="25">
        <v>72</v>
      </c>
      <c r="Q590" s="22">
        <v>67</v>
      </c>
      <c r="R590" s="22">
        <v>67</v>
      </c>
      <c r="S590" s="2">
        <v>72</v>
      </c>
      <c r="T590" s="25">
        <v>80</v>
      </c>
      <c r="U590" s="22">
        <v>80</v>
      </c>
      <c r="V590" s="22">
        <v>80</v>
      </c>
      <c r="W590" s="2">
        <v>80</v>
      </c>
    </row>
    <row r="591" spans="1:23">
      <c r="A591" t="str">
        <f t="shared" si="9"/>
        <v>MFm1996CZ083</v>
      </c>
      <c r="B591" s="5" t="s">
        <v>59</v>
      </c>
      <c r="C591" s="5">
        <v>1996</v>
      </c>
      <c r="D591" s="5" t="s">
        <v>36</v>
      </c>
      <c r="E591" s="5">
        <v>3</v>
      </c>
      <c r="F591" s="25">
        <v>72</v>
      </c>
      <c r="G591" s="22">
        <v>72</v>
      </c>
      <c r="H591" s="22">
        <v>72</v>
      </c>
      <c r="I591" s="2">
        <v>72</v>
      </c>
      <c r="J591" s="25">
        <v>76</v>
      </c>
      <c r="K591" s="22">
        <v>83</v>
      </c>
      <c r="L591" s="22">
        <v>83</v>
      </c>
      <c r="M591" s="2">
        <v>76</v>
      </c>
      <c r="P591" s="25">
        <v>72</v>
      </c>
      <c r="Q591" s="22">
        <v>72</v>
      </c>
      <c r="R591" s="22">
        <v>72</v>
      </c>
      <c r="S591" s="2">
        <v>72</v>
      </c>
      <c r="T591" s="25">
        <v>76</v>
      </c>
      <c r="U591" s="22">
        <v>83</v>
      </c>
      <c r="V591" s="22">
        <v>83</v>
      </c>
      <c r="W591" s="2">
        <v>76</v>
      </c>
    </row>
    <row r="592" spans="1:23">
      <c r="A592" t="str">
        <f t="shared" si="9"/>
        <v>MFm1996CZ084</v>
      </c>
      <c r="B592" s="5" t="s">
        <v>59</v>
      </c>
      <c r="C592" s="5">
        <v>1996</v>
      </c>
      <c r="D592" s="5" t="s">
        <v>36</v>
      </c>
      <c r="E592" s="5">
        <v>4</v>
      </c>
      <c r="F592" s="25">
        <v>74</v>
      </c>
      <c r="G592" s="22">
        <v>74</v>
      </c>
      <c r="H592" s="22">
        <v>74</v>
      </c>
      <c r="I592" s="2">
        <v>74</v>
      </c>
      <c r="J592" s="25">
        <v>80</v>
      </c>
      <c r="K592" s="22">
        <v>83</v>
      </c>
      <c r="L592" s="22">
        <v>83</v>
      </c>
      <c r="M592" s="2">
        <v>80</v>
      </c>
      <c r="P592" s="25">
        <v>74</v>
      </c>
      <c r="Q592" s="22">
        <v>74</v>
      </c>
      <c r="R592" s="22">
        <v>74</v>
      </c>
      <c r="S592" s="2">
        <v>74</v>
      </c>
      <c r="T592" s="25">
        <v>80</v>
      </c>
      <c r="U592" s="22">
        <v>83</v>
      </c>
      <c r="V592" s="22">
        <v>83</v>
      </c>
      <c r="W592" s="2">
        <v>80</v>
      </c>
    </row>
    <row r="593" spans="1:23">
      <c r="A593" t="str">
        <f t="shared" si="9"/>
        <v>MFm1996CZ085</v>
      </c>
      <c r="B593" s="5" t="s">
        <v>59</v>
      </c>
      <c r="C593" s="5">
        <v>1996</v>
      </c>
      <c r="D593" s="5" t="s">
        <v>36</v>
      </c>
      <c r="E593" s="5">
        <v>5</v>
      </c>
      <c r="F593" s="25">
        <v>70</v>
      </c>
      <c r="G593" s="22">
        <v>70</v>
      </c>
      <c r="H593" s="22">
        <v>70</v>
      </c>
      <c r="I593" s="2">
        <v>70</v>
      </c>
      <c r="J593" s="25">
        <v>83</v>
      </c>
      <c r="K593" s="22">
        <v>83</v>
      </c>
      <c r="L593" s="22">
        <v>83</v>
      </c>
      <c r="M593" s="2">
        <v>83</v>
      </c>
      <c r="P593" s="25">
        <v>70</v>
      </c>
      <c r="Q593" s="22">
        <v>70</v>
      </c>
      <c r="R593" s="22">
        <v>70</v>
      </c>
      <c r="S593" s="2">
        <v>70</v>
      </c>
      <c r="T593" s="25">
        <v>83</v>
      </c>
      <c r="U593" s="22">
        <v>83</v>
      </c>
      <c r="V593" s="22">
        <v>83</v>
      </c>
      <c r="W593" s="2">
        <v>83</v>
      </c>
    </row>
    <row r="594" spans="1:23">
      <c r="A594" t="str">
        <f t="shared" si="9"/>
        <v>MFm2003CZ081</v>
      </c>
      <c r="B594" s="5" t="s">
        <v>59</v>
      </c>
      <c r="C594" s="5">
        <v>2003</v>
      </c>
      <c r="D594" s="5" t="s">
        <v>36</v>
      </c>
      <c r="E594" s="5">
        <v>1</v>
      </c>
      <c r="F594" s="25">
        <v>70</v>
      </c>
      <c r="G594" s="22">
        <v>67</v>
      </c>
      <c r="H594" s="22">
        <v>67</v>
      </c>
      <c r="I594" s="2">
        <v>70</v>
      </c>
      <c r="J594" s="25">
        <v>78</v>
      </c>
      <c r="K594" s="22">
        <v>78</v>
      </c>
      <c r="L594" s="22">
        <v>78</v>
      </c>
      <c r="M594" s="2">
        <v>78</v>
      </c>
      <c r="P594" s="25">
        <v>70</v>
      </c>
      <c r="Q594" s="22">
        <v>67</v>
      </c>
      <c r="R594" s="22">
        <v>67</v>
      </c>
      <c r="S594" s="2">
        <v>70</v>
      </c>
      <c r="T594" s="25">
        <v>78</v>
      </c>
      <c r="U594" s="22">
        <v>78</v>
      </c>
      <c r="V594" s="22">
        <v>78</v>
      </c>
      <c r="W594" s="2">
        <v>78</v>
      </c>
    </row>
    <row r="595" spans="1:23">
      <c r="A595" t="str">
        <f t="shared" si="9"/>
        <v>MFm2003CZ082</v>
      </c>
      <c r="B595" s="5" t="s">
        <v>59</v>
      </c>
      <c r="C595" s="5">
        <v>2003</v>
      </c>
      <c r="D595" s="5" t="s">
        <v>36</v>
      </c>
      <c r="E595" s="5">
        <v>2</v>
      </c>
      <c r="F595" s="25">
        <v>70</v>
      </c>
      <c r="G595" s="22">
        <v>70</v>
      </c>
      <c r="H595" s="22">
        <v>70</v>
      </c>
      <c r="I595" s="2">
        <v>70</v>
      </c>
      <c r="J595" s="25">
        <v>83</v>
      </c>
      <c r="K595" s="22">
        <v>80</v>
      </c>
      <c r="L595" s="22">
        <v>80</v>
      </c>
      <c r="M595" s="2">
        <v>83</v>
      </c>
      <c r="P595" s="25">
        <v>70</v>
      </c>
      <c r="Q595" s="22">
        <v>70</v>
      </c>
      <c r="R595" s="22">
        <v>70</v>
      </c>
      <c r="S595" s="2">
        <v>70</v>
      </c>
      <c r="T595" s="25">
        <v>83</v>
      </c>
      <c r="U595" s="22">
        <v>80</v>
      </c>
      <c r="V595" s="22">
        <v>80</v>
      </c>
      <c r="W595" s="2">
        <v>83</v>
      </c>
    </row>
    <row r="596" spans="1:23">
      <c r="A596" t="str">
        <f t="shared" si="9"/>
        <v>MFm2003CZ083</v>
      </c>
      <c r="B596" s="5" t="s">
        <v>59</v>
      </c>
      <c r="C596" s="5">
        <v>2003</v>
      </c>
      <c r="D596" s="5" t="s">
        <v>36</v>
      </c>
      <c r="E596" s="5">
        <v>3</v>
      </c>
      <c r="F596" s="25">
        <v>72</v>
      </c>
      <c r="G596" s="22">
        <v>72</v>
      </c>
      <c r="H596" s="22">
        <v>72</v>
      </c>
      <c r="I596" s="2">
        <v>72</v>
      </c>
      <c r="J596" s="25">
        <v>80</v>
      </c>
      <c r="K596" s="22">
        <v>80</v>
      </c>
      <c r="L596" s="22">
        <v>80</v>
      </c>
      <c r="M596" s="2">
        <v>80</v>
      </c>
      <c r="P596" s="25">
        <v>72</v>
      </c>
      <c r="Q596" s="22">
        <v>72</v>
      </c>
      <c r="R596" s="22">
        <v>72</v>
      </c>
      <c r="S596" s="2">
        <v>72</v>
      </c>
      <c r="T596" s="25">
        <v>80</v>
      </c>
      <c r="U596" s="22">
        <v>80</v>
      </c>
      <c r="V596" s="22">
        <v>80</v>
      </c>
      <c r="W596" s="2">
        <v>80</v>
      </c>
    </row>
    <row r="597" spans="1:23">
      <c r="A597" t="str">
        <f t="shared" si="9"/>
        <v>MFm2003CZ084</v>
      </c>
      <c r="B597" s="5" t="s">
        <v>59</v>
      </c>
      <c r="C597" s="5">
        <v>2003</v>
      </c>
      <c r="D597" s="5" t="s">
        <v>36</v>
      </c>
      <c r="E597" s="5">
        <v>4</v>
      </c>
      <c r="F597" s="25">
        <v>74</v>
      </c>
      <c r="G597" s="22">
        <v>74</v>
      </c>
      <c r="H597" s="22">
        <v>74</v>
      </c>
      <c r="I597" s="2">
        <v>74</v>
      </c>
      <c r="J597" s="25">
        <v>76</v>
      </c>
      <c r="K597" s="22">
        <v>83</v>
      </c>
      <c r="L597" s="22">
        <v>83</v>
      </c>
      <c r="M597" s="2">
        <v>76</v>
      </c>
      <c r="P597" s="25">
        <v>74</v>
      </c>
      <c r="Q597" s="22">
        <v>74</v>
      </c>
      <c r="R597" s="22">
        <v>74</v>
      </c>
      <c r="S597" s="2">
        <v>74</v>
      </c>
      <c r="T597" s="25">
        <v>76</v>
      </c>
      <c r="U597" s="22">
        <v>83</v>
      </c>
      <c r="V597" s="22">
        <v>83</v>
      </c>
      <c r="W597" s="2">
        <v>76</v>
      </c>
    </row>
    <row r="598" spans="1:23">
      <c r="A598" t="str">
        <f t="shared" si="9"/>
        <v>MFm2003CZ085</v>
      </c>
      <c r="B598" s="5" t="s">
        <v>59</v>
      </c>
      <c r="C598" s="5">
        <v>2003</v>
      </c>
      <c r="D598" s="5" t="s">
        <v>36</v>
      </c>
      <c r="E598" s="5">
        <v>5</v>
      </c>
      <c r="F598" s="25">
        <v>72</v>
      </c>
      <c r="G598" s="22">
        <v>67</v>
      </c>
      <c r="H598" s="22">
        <v>67</v>
      </c>
      <c r="I598" s="2">
        <v>72</v>
      </c>
      <c r="J598" s="25">
        <v>80</v>
      </c>
      <c r="K598" s="22">
        <v>83</v>
      </c>
      <c r="L598" s="22">
        <v>83</v>
      </c>
      <c r="M598" s="2">
        <v>80</v>
      </c>
      <c r="P598" s="25">
        <v>72</v>
      </c>
      <c r="Q598" s="22">
        <v>67</v>
      </c>
      <c r="R598" s="22">
        <v>67</v>
      </c>
      <c r="S598" s="2">
        <v>72</v>
      </c>
      <c r="T598" s="25">
        <v>80</v>
      </c>
      <c r="U598" s="22">
        <v>83</v>
      </c>
      <c r="V598" s="22">
        <v>83</v>
      </c>
      <c r="W598" s="2">
        <v>80</v>
      </c>
    </row>
    <row r="599" spans="1:23">
      <c r="A599" t="str">
        <f t="shared" si="9"/>
        <v>MFm2007CZ081</v>
      </c>
      <c r="B599" s="5" t="s">
        <v>59</v>
      </c>
      <c r="C599" s="5">
        <v>2007</v>
      </c>
      <c r="D599" s="5" t="s">
        <v>36</v>
      </c>
      <c r="E599" s="5">
        <v>1</v>
      </c>
      <c r="F599" s="25">
        <v>70</v>
      </c>
      <c r="G599" s="22">
        <v>67</v>
      </c>
      <c r="H599" s="22">
        <v>67</v>
      </c>
      <c r="I599" s="2">
        <v>70</v>
      </c>
      <c r="J599" s="25">
        <v>83</v>
      </c>
      <c r="K599" s="22">
        <v>76</v>
      </c>
      <c r="L599" s="22">
        <v>76</v>
      </c>
      <c r="M599" s="2">
        <v>83</v>
      </c>
      <c r="P599" s="25">
        <v>70</v>
      </c>
      <c r="Q599" s="22">
        <v>67</v>
      </c>
      <c r="R599" s="22">
        <v>67</v>
      </c>
      <c r="S599" s="2">
        <v>70</v>
      </c>
      <c r="T599" s="25">
        <v>83</v>
      </c>
      <c r="U599" s="22">
        <v>76</v>
      </c>
      <c r="V599" s="22">
        <v>76</v>
      </c>
      <c r="W599" s="2">
        <v>83</v>
      </c>
    </row>
    <row r="600" spans="1:23">
      <c r="A600" t="str">
        <f t="shared" si="9"/>
        <v>MFm2007CZ082</v>
      </c>
      <c r="B600" s="5" t="s">
        <v>59</v>
      </c>
      <c r="C600" s="5">
        <v>2007</v>
      </c>
      <c r="D600" s="5" t="s">
        <v>36</v>
      </c>
      <c r="E600" s="5">
        <v>2</v>
      </c>
      <c r="F600" s="25">
        <v>70</v>
      </c>
      <c r="G600" s="22">
        <v>70</v>
      </c>
      <c r="H600" s="22">
        <v>70</v>
      </c>
      <c r="I600" s="2">
        <v>70</v>
      </c>
      <c r="J600" s="25">
        <v>78</v>
      </c>
      <c r="K600" s="22">
        <v>78</v>
      </c>
      <c r="L600" s="22">
        <v>78</v>
      </c>
      <c r="M600" s="2">
        <v>78</v>
      </c>
      <c r="P600" s="25">
        <v>70</v>
      </c>
      <c r="Q600" s="22">
        <v>70</v>
      </c>
      <c r="R600" s="22">
        <v>70</v>
      </c>
      <c r="S600" s="2">
        <v>70</v>
      </c>
      <c r="T600" s="25">
        <v>78</v>
      </c>
      <c r="U600" s="22">
        <v>78</v>
      </c>
      <c r="V600" s="22">
        <v>78</v>
      </c>
      <c r="W600" s="2">
        <v>78</v>
      </c>
    </row>
    <row r="601" spans="1:23">
      <c r="A601" t="str">
        <f t="shared" si="9"/>
        <v>MFm2007CZ083</v>
      </c>
      <c r="B601" s="5" t="s">
        <v>59</v>
      </c>
      <c r="C601" s="5">
        <v>2007</v>
      </c>
      <c r="D601" s="5" t="s">
        <v>36</v>
      </c>
      <c r="E601" s="5">
        <v>3</v>
      </c>
      <c r="F601" s="25">
        <v>74</v>
      </c>
      <c r="G601" s="22">
        <v>74</v>
      </c>
      <c r="H601" s="22">
        <v>74</v>
      </c>
      <c r="I601" s="2">
        <v>74</v>
      </c>
      <c r="J601" s="25">
        <v>83</v>
      </c>
      <c r="K601" s="22">
        <v>80</v>
      </c>
      <c r="L601" s="22">
        <v>80</v>
      </c>
      <c r="M601" s="2">
        <v>83</v>
      </c>
      <c r="P601" s="25">
        <v>74</v>
      </c>
      <c r="Q601" s="22">
        <v>74</v>
      </c>
      <c r="R601" s="22">
        <v>74</v>
      </c>
      <c r="S601" s="2">
        <v>74</v>
      </c>
      <c r="T601" s="25">
        <v>83</v>
      </c>
      <c r="U601" s="22">
        <v>80</v>
      </c>
      <c r="V601" s="22">
        <v>80</v>
      </c>
      <c r="W601" s="2">
        <v>83</v>
      </c>
    </row>
    <row r="602" spans="1:23">
      <c r="A602" t="str">
        <f t="shared" si="9"/>
        <v>MFm2007CZ084</v>
      </c>
      <c r="B602" s="5" t="s">
        <v>59</v>
      </c>
      <c r="C602" s="5">
        <v>2007</v>
      </c>
      <c r="D602" s="5" t="s">
        <v>36</v>
      </c>
      <c r="E602" s="5">
        <v>4</v>
      </c>
      <c r="F602" s="25">
        <v>72</v>
      </c>
      <c r="G602" s="22">
        <v>67</v>
      </c>
      <c r="H602" s="22">
        <v>67</v>
      </c>
      <c r="I602" s="2">
        <v>72</v>
      </c>
      <c r="J602" s="25">
        <v>80</v>
      </c>
      <c r="K602" s="22">
        <v>80</v>
      </c>
      <c r="L602" s="22">
        <v>80</v>
      </c>
      <c r="M602" s="2">
        <v>80</v>
      </c>
      <c r="P602" s="25">
        <v>72</v>
      </c>
      <c r="Q602" s="22">
        <v>67</v>
      </c>
      <c r="R602" s="22">
        <v>67</v>
      </c>
      <c r="S602" s="2">
        <v>72</v>
      </c>
      <c r="T602" s="25">
        <v>80</v>
      </c>
      <c r="U602" s="22">
        <v>80</v>
      </c>
      <c r="V602" s="22">
        <v>80</v>
      </c>
      <c r="W602" s="2">
        <v>80</v>
      </c>
    </row>
    <row r="603" spans="1:23">
      <c r="A603" t="str">
        <f t="shared" si="9"/>
        <v>MFm2007CZ085</v>
      </c>
      <c r="B603" s="5" t="s">
        <v>59</v>
      </c>
      <c r="C603" s="5">
        <v>2007</v>
      </c>
      <c r="D603" s="5" t="s">
        <v>36</v>
      </c>
      <c r="E603" s="5">
        <v>5</v>
      </c>
      <c r="F603" s="25">
        <v>72</v>
      </c>
      <c r="G603" s="22">
        <v>72</v>
      </c>
      <c r="H603" s="22">
        <v>72</v>
      </c>
      <c r="I603" s="2">
        <v>72</v>
      </c>
      <c r="J603" s="25">
        <v>76</v>
      </c>
      <c r="K603" s="22">
        <v>83</v>
      </c>
      <c r="L603" s="22">
        <v>83</v>
      </c>
      <c r="M603" s="2">
        <v>76</v>
      </c>
      <c r="P603" s="25">
        <v>72</v>
      </c>
      <c r="Q603" s="22">
        <v>72</v>
      </c>
      <c r="R603" s="22">
        <v>72</v>
      </c>
      <c r="S603" s="2">
        <v>72</v>
      </c>
      <c r="T603" s="25">
        <v>76</v>
      </c>
      <c r="U603" s="22">
        <v>83</v>
      </c>
      <c r="V603" s="22">
        <v>83</v>
      </c>
      <c r="W603" s="2">
        <v>76</v>
      </c>
    </row>
    <row r="604" spans="1:23">
      <c r="A604" t="str">
        <f t="shared" si="9"/>
        <v>MFm1975CZ091</v>
      </c>
      <c r="B604" s="5" t="s">
        <v>59</v>
      </c>
      <c r="C604" s="5">
        <v>1975</v>
      </c>
      <c r="D604" s="5" t="s">
        <v>37</v>
      </c>
      <c r="E604" s="5">
        <v>1</v>
      </c>
      <c r="F604" s="25">
        <v>70</v>
      </c>
      <c r="G604" s="22">
        <v>70</v>
      </c>
      <c r="H604" s="22">
        <v>70</v>
      </c>
      <c r="I604" s="2">
        <v>70</v>
      </c>
      <c r="J604" s="25">
        <v>83</v>
      </c>
      <c r="K604" s="22">
        <v>80</v>
      </c>
      <c r="L604" s="22">
        <v>80</v>
      </c>
      <c r="M604" s="2">
        <v>83</v>
      </c>
      <c r="P604" s="25">
        <v>70</v>
      </c>
      <c r="Q604" s="22">
        <v>70</v>
      </c>
      <c r="R604" s="22">
        <v>70</v>
      </c>
      <c r="S604" s="2">
        <v>70</v>
      </c>
      <c r="T604" s="25">
        <v>83</v>
      </c>
      <c r="U604" s="22">
        <v>80</v>
      </c>
      <c r="V604" s="22">
        <v>80</v>
      </c>
      <c r="W604" s="2">
        <v>83</v>
      </c>
    </row>
    <row r="605" spans="1:23">
      <c r="A605" t="str">
        <f t="shared" si="9"/>
        <v>MFm1975CZ092</v>
      </c>
      <c r="B605" s="5" t="s">
        <v>59</v>
      </c>
      <c r="C605" s="5">
        <v>1975</v>
      </c>
      <c r="D605" s="5" t="s">
        <v>37</v>
      </c>
      <c r="E605" s="5">
        <v>2</v>
      </c>
      <c r="F605" s="25">
        <v>72</v>
      </c>
      <c r="G605" s="22">
        <v>67</v>
      </c>
      <c r="H605" s="22">
        <v>67</v>
      </c>
      <c r="I605" s="2">
        <v>72</v>
      </c>
      <c r="J605" s="25">
        <v>80</v>
      </c>
      <c r="K605" s="22">
        <v>80</v>
      </c>
      <c r="L605" s="22">
        <v>80</v>
      </c>
      <c r="M605" s="2">
        <v>80</v>
      </c>
      <c r="P605" s="25">
        <v>72</v>
      </c>
      <c r="Q605" s="22">
        <v>67</v>
      </c>
      <c r="R605" s="22">
        <v>67</v>
      </c>
      <c r="S605" s="2">
        <v>72</v>
      </c>
      <c r="T605" s="25">
        <v>80</v>
      </c>
      <c r="U605" s="22">
        <v>80</v>
      </c>
      <c r="V605" s="22">
        <v>80</v>
      </c>
      <c r="W605" s="2">
        <v>80</v>
      </c>
    </row>
    <row r="606" spans="1:23">
      <c r="A606" t="str">
        <f t="shared" si="9"/>
        <v>MFm1975CZ093</v>
      </c>
      <c r="B606" s="5" t="s">
        <v>59</v>
      </c>
      <c r="C606" s="5">
        <v>1975</v>
      </c>
      <c r="D606" s="5" t="s">
        <v>37</v>
      </c>
      <c r="E606" s="5">
        <v>3</v>
      </c>
      <c r="F606" s="25">
        <v>74</v>
      </c>
      <c r="G606" s="22">
        <v>74</v>
      </c>
      <c r="H606" s="22">
        <v>74</v>
      </c>
      <c r="I606" s="2">
        <v>74</v>
      </c>
      <c r="J606" s="25">
        <v>76</v>
      </c>
      <c r="K606" s="22">
        <v>83</v>
      </c>
      <c r="L606" s="22">
        <v>83</v>
      </c>
      <c r="M606" s="2">
        <v>76</v>
      </c>
      <c r="P606" s="25">
        <v>74</v>
      </c>
      <c r="Q606" s="22">
        <v>74</v>
      </c>
      <c r="R606" s="22">
        <v>74</v>
      </c>
      <c r="S606" s="2">
        <v>74</v>
      </c>
      <c r="T606" s="25">
        <v>76</v>
      </c>
      <c r="U606" s="22">
        <v>83</v>
      </c>
      <c r="V606" s="22">
        <v>83</v>
      </c>
      <c r="W606" s="2">
        <v>76</v>
      </c>
    </row>
    <row r="607" spans="1:23">
      <c r="A607" t="str">
        <f t="shared" si="9"/>
        <v>MFm1975CZ094</v>
      </c>
      <c r="B607" s="5" t="s">
        <v>59</v>
      </c>
      <c r="C607" s="5">
        <v>1975</v>
      </c>
      <c r="D607" s="5" t="s">
        <v>37</v>
      </c>
      <c r="E607" s="5">
        <v>4</v>
      </c>
      <c r="F607" s="25">
        <v>72</v>
      </c>
      <c r="G607" s="22">
        <v>72</v>
      </c>
      <c r="H607" s="22">
        <v>72</v>
      </c>
      <c r="I607" s="2">
        <v>72</v>
      </c>
      <c r="J607" s="25">
        <v>80</v>
      </c>
      <c r="K607" s="22">
        <v>83</v>
      </c>
      <c r="L607" s="22">
        <v>83</v>
      </c>
      <c r="M607" s="2">
        <v>80</v>
      </c>
      <c r="P607" s="25">
        <v>72</v>
      </c>
      <c r="Q607" s="22">
        <v>72</v>
      </c>
      <c r="R607" s="22">
        <v>72</v>
      </c>
      <c r="S607" s="2">
        <v>72</v>
      </c>
      <c r="T607" s="25">
        <v>80</v>
      </c>
      <c r="U607" s="22">
        <v>83</v>
      </c>
      <c r="V607" s="22">
        <v>83</v>
      </c>
      <c r="W607" s="2">
        <v>80</v>
      </c>
    </row>
    <row r="608" spans="1:23">
      <c r="A608" t="str">
        <f t="shared" si="9"/>
        <v>MFm1975CZ095</v>
      </c>
      <c r="B608" s="5" t="s">
        <v>59</v>
      </c>
      <c r="C608" s="5">
        <v>1975</v>
      </c>
      <c r="D608" s="5" t="s">
        <v>37</v>
      </c>
      <c r="E608" s="5">
        <v>5</v>
      </c>
      <c r="F608" s="25">
        <v>70</v>
      </c>
      <c r="G608" s="22">
        <v>67</v>
      </c>
      <c r="H608" s="22">
        <v>67</v>
      </c>
      <c r="I608" s="2">
        <v>70</v>
      </c>
      <c r="J608" s="25">
        <v>83</v>
      </c>
      <c r="K608" s="22">
        <v>83</v>
      </c>
      <c r="L608" s="22">
        <v>83</v>
      </c>
      <c r="M608" s="2">
        <v>83</v>
      </c>
      <c r="P608" s="25">
        <v>70</v>
      </c>
      <c r="Q608" s="22">
        <v>67</v>
      </c>
      <c r="R608" s="22">
        <v>67</v>
      </c>
      <c r="S608" s="2">
        <v>70</v>
      </c>
      <c r="T608" s="25">
        <v>83</v>
      </c>
      <c r="U608" s="22">
        <v>83</v>
      </c>
      <c r="V608" s="22">
        <v>83</v>
      </c>
      <c r="W608" s="2">
        <v>83</v>
      </c>
    </row>
    <row r="609" spans="1:23">
      <c r="A609" t="str">
        <f t="shared" si="9"/>
        <v>MFm1985CZ091</v>
      </c>
      <c r="B609" s="5" t="s">
        <v>59</v>
      </c>
      <c r="C609" s="5">
        <v>1985</v>
      </c>
      <c r="D609" s="5" t="s">
        <v>37</v>
      </c>
      <c r="E609" s="5">
        <v>1</v>
      </c>
      <c r="F609" s="25">
        <v>70</v>
      </c>
      <c r="G609" s="22">
        <v>67</v>
      </c>
      <c r="H609" s="22">
        <v>67</v>
      </c>
      <c r="I609" s="2">
        <v>70</v>
      </c>
      <c r="J609" s="25">
        <v>78</v>
      </c>
      <c r="K609" s="22">
        <v>78</v>
      </c>
      <c r="L609" s="22">
        <v>78</v>
      </c>
      <c r="M609" s="2">
        <v>78</v>
      </c>
      <c r="P609" s="25">
        <v>70</v>
      </c>
      <c r="Q609" s="22">
        <v>67</v>
      </c>
      <c r="R609" s="22">
        <v>67</v>
      </c>
      <c r="S609" s="2">
        <v>70</v>
      </c>
      <c r="T609" s="25">
        <v>78</v>
      </c>
      <c r="U609" s="22">
        <v>78</v>
      </c>
      <c r="V609" s="22">
        <v>78</v>
      </c>
      <c r="W609" s="2">
        <v>78</v>
      </c>
    </row>
    <row r="610" spans="1:23">
      <c r="A610" t="str">
        <f t="shared" si="9"/>
        <v>MFm1985CZ092</v>
      </c>
      <c r="B610" s="5" t="s">
        <v>59</v>
      </c>
      <c r="C610" s="5">
        <v>1985</v>
      </c>
      <c r="D610" s="5" t="s">
        <v>37</v>
      </c>
      <c r="E610" s="5">
        <v>2</v>
      </c>
      <c r="F610" s="25">
        <v>70</v>
      </c>
      <c r="G610" s="22">
        <v>70</v>
      </c>
      <c r="H610" s="22">
        <v>70</v>
      </c>
      <c r="I610" s="2">
        <v>70</v>
      </c>
      <c r="J610" s="25">
        <v>83</v>
      </c>
      <c r="K610" s="22">
        <v>80</v>
      </c>
      <c r="L610" s="22">
        <v>80</v>
      </c>
      <c r="M610" s="2">
        <v>83</v>
      </c>
      <c r="P610" s="25">
        <v>70</v>
      </c>
      <c r="Q610" s="22">
        <v>70</v>
      </c>
      <c r="R610" s="22">
        <v>70</v>
      </c>
      <c r="S610" s="2">
        <v>70</v>
      </c>
      <c r="T610" s="25">
        <v>83</v>
      </c>
      <c r="U610" s="22">
        <v>80</v>
      </c>
      <c r="V610" s="22">
        <v>80</v>
      </c>
      <c r="W610" s="2">
        <v>83</v>
      </c>
    </row>
    <row r="611" spans="1:23">
      <c r="A611" t="str">
        <f t="shared" si="9"/>
        <v>MFm1985CZ093</v>
      </c>
      <c r="B611" s="5" t="s">
        <v>59</v>
      </c>
      <c r="C611" s="5">
        <v>1985</v>
      </c>
      <c r="D611" s="5" t="s">
        <v>37</v>
      </c>
      <c r="E611" s="5">
        <v>3</v>
      </c>
      <c r="F611" s="25">
        <v>72</v>
      </c>
      <c r="G611" s="22">
        <v>67</v>
      </c>
      <c r="H611" s="22">
        <v>67</v>
      </c>
      <c r="I611" s="2">
        <v>72</v>
      </c>
      <c r="J611" s="25">
        <v>80</v>
      </c>
      <c r="K611" s="22">
        <v>80</v>
      </c>
      <c r="L611" s="22">
        <v>80</v>
      </c>
      <c r="M611" s="2">
        <v>80</v>
      </c>
      <c r="P611" s="25">
        <v>72</v>
      </c>
      <c r="Q611" s="22">
        <v>67</v>
      </c>
      <c r="R611" s="22">
        <v>67</v>
      </c>
      <c r="S611" s="2">
        <v>72</v>
      </c>
      <c r="T611" s="25">
        <v>80</v>
      </c>
      <c r="U611" s="22">
        <v>80</v>
      </c>
      <c r="V611" s="22">
        <v>80</v>
      </c>
      <c r="W611" s="2">
        <v>80</v>
      </c>
    </row>
    <row r="612" spans="1:23">
      <c r="A612" t="str">
        <f t="shared" si="9"/>
        <v>MFm1985CZ094</v>
      </c>
      <c r="B612" s="5" t="s">
        <v>59</v>
      </c>
      <c r="C612" s="5">
        <v>1985</v>
      </c>
      <c r="D612" s="5" t="s">
        <v>37</v>
      </c>
      <c r="E612" s="5">
        <v>4</v>
      </c>
      <c r="F612" s="25">
        <v>72</v>
      </c>
      <c r="G612" s="22">
        <v>72</v>
      </c>
      <c r="H612" s="22">
        <v>72</v>
      </c>
      <c r="I612" s="2">
        <v>72</v>
      </c>
      <c r="J612" s="25">
        <v>76</v>
      </c>
      <c r="K612" s="22">
        <v>83</v>
      </c>
      <c r="L612" s="22">
        <v>83</v>
      </c>
      <c r="M612" s="2">
        <v>76</v>
      </c>
      <c r="P612" s="25">
        <v>72</v>
      </c>
      <c r="Q612" s="22">
        <v>72</v>
      </c>
      <c r="R612" s="22">
        <v>72</v>
      </c>
      <c r="S612" s="2">
        <v>72</v>
      </c>
      <c r="T612" s="25">
        <v>76</v>
      </c>
      <c r="U612" s="22">
        <v>83</v>
      </c>
      <c r="V612" s="22">
        <v>83</v>
      </c>
      <c r="W612" s="2">
        <v>76</v>
      </c>
    </row>
    <row r="613" spans="1:23">
      <c r="A613" t="str">
        <f t="shared" si="9"/>
        <v>MFm1985CZ095</v>
      </c>
      <c r="B613" s="5" t="s">
        <v>59</v>
      </c>
      <c r="C613" s="5">
        <v>1985</v>
      </c>
      <c r="D613" s="5" t="s">
        <v>37</v>
      </c>
      <c r="E613" s="5">
        <v>5</v>
      </c>
      <c r="F613" s="25">
        <v>74</v>
      </c>
      <c r="G613" s="22">
        <v>74</v>
      </c>
      <c r="H613" s="22">
        <v>74</v>
      </c>
      <c r="I613" s="2">
        <v>74</v>
      </c>
      <c r="J613" s="25">
        <v>80</v>
      </c>
      <c r="K613" s="22">
        <v>83</v>
      </c>
      <c r="L613" s="22">
        <v>83</v>
      </c>
      <c r="M613" s="2">
        <v>80</v>
      </c>
      <c r="P613" s="25">
        <v>74</v>
      </c>
      <c r="Q613" s="22">
        <v>74</v>
      </c>
      <c r="R613" s="22">
        <v>74</v>
      </c>
      <c r="S613" s="2">
        <v>74</v>
      </c>
      <c r="T613" s="25">
        <v>80</v>
      </c>
      <c r="U613" s="22">
        <v>83</v>
      </c>
      <c r="V613" s="22">
        <v>83</v>
      </c>
      <c r="W613" s="2">
        <v>80</v>
      </c>
    </row>
    <row r="614" spans="1:23">
      <c r="A614" t="str">
        <f t="shared" si="9"/>
        <v>MFm1996CZ091</v>
      </c>
      <c r="B614" s="5" t="s">
        <v>59</v>
      </c>
      <c r="C614" s="5">
        <v>1996</v>
      </c>
      <c r="D614" s="5" t="s">
        <v>37</v>
      </c>
      <c r="E614" s="5">
        <v>1</v>
      </c>
      <c r="F614" s="25">
        <v>70</v>
      </c>
      <c r="G614" s="22">
        <v>67</v>
      </c>
      <c r="H614" s="22">
        <v>67</v>
      </c>
      <c r="I614" s="2">
        <v>70</v>
      </c>
      <c r="J614" s="25">
        <v>78</v>
      </c>
      <c r="K614" s="22">
        <v>78</v>
      </c>
      <c r="L614" s="22">
        <v>78</v>
      </c>
      <c r="M614" s="2">
        <v>78</v>
      </c>
      <c r="P614" s="25">
        <v>70</v>
      </c>
      <c r="Q614" s="22">
        <v>67</v>
      </c>
      <c r="R614" s="22">
        <v>67</v>
      </c>
      <c r="S614" s="2">
        <v>70</v>
      </c>
      <c r="T614" s="25">
        <v>78</v>
      </c>
      <c r="U614" s="22">
        <v>78</v>
      </c>
      <c r="V614" s="22">
        <v>78</v>
      </c>
      <c r="W614" s="2">
        <v>78</v>
      </c>
    </row>
    <row r="615" spans="1:23">
      <c r="A615" t="str">
        <f t="shared" si="9"/>
        <v>MFm1996CZ092</v>
      </c>
      <c r="B615" s="5" t="s">
        <v>59</v>
      </c>
      <c r="C615" s="5">
        <v>1996</v>
      </c>
      <c r="D615" s="5" t="s">
        <v>37</v>
      </c>
      <c r="E615" s="5">
        <v>2</v>
      </c>
      <c r="F615" s="25">
        <v>70</v>
      </c>
      <c r="G615" s="22">
        <v>70</v>
      </c>
      <c r="H615" s="22">
        <v>70</v>
      </c>
      <c r="I615" s="2">
        <v>70</v>
      </c>
      <c r="J615" s="25">
        <v>83</v>
      </c>
      <c r="K615" s="22">
        <v>80</v>
      </c>
      <c r="L615" s="22">
        <v>80</v>
      </c>
      <c r="M615" s="2">
        <v>83</v>
      </c>
      <c r="P615" s="25">
        <v>70</v>
      </c>
      <c r="Q615" s="22">
        <v>70</v>
      </c>
      <c r="R615" s="22">
        <v>70</v>
      </c>
      <c r="S615" s="2">
        <v>70</v>
      </c>
      <c r="T615" s="25">
        <v>83</v>
      </c>
      <c r="U615" s="22">
        <v>80</v>
      </c>
      <c r="V615" s="22">
        <v>80</v>
      </c>
      <c r="W615" s="2">
        <v>83</v>
      </c>
    </row>
    <row r="616" spans="1:23">
      <c r="A616" t="str">
        <f t="shared" si="9"/>
        <v>MFm1996CZ093</v>
      </c>
      <c r="B616" s="5" t="s">
        <v>59</v>
      </c>
      <c r="C616" s="5">
        <v>1996</v>
      </c>
      <c r="D616" s="5" t="s">
        <v>37</v>
      </c>
      <c r="E616" s="5">
        <v>3</v>
      </c>
      <c r="F616" s="25">
        <v>74</v>
      </c>
      <c r="G616" s="22">
        <v>74</v>
      </c>
      <c r="H616" s="22">
        <v>74</v>
      </c>
      <c r="I616" s="2">
        <v>74</v>
      </c>
      <c r="J616" s="25">
        <v>80</v>
      </c>
      <c r="K616" s="22">
        <v>80</v>
      </c>
      <c r="L616" s="22">
        <v>80</v>
      </c>
      <c r="M616" s="2">
        <v>80</v>
      </c>
      <c r="P616" s="25">
        <v>74</v>
      </c>
      <c r="Q616" s="22">
        <v>74</v>
      </c>
      <c r="R616" s="22">
        <v>74</v>
      </c>
      <c r="S616" s="2">
        <v>74</v>
      </c>
      <c r="T616" s="25">
        <v>80</v>
      </c>
      <c r="U616" s="22">
        <v>80</v>
      </c>
      <c r="V616" s="22">
        <v>80</v>
      </c>
      <c r="W616" s="2">
        <v>80</v>
      </c>
    </row>
    <row r="617" spans="1:23">
      <c r="A617" t="str">
        <f t="shared" si="9"/>
        <v>MFm1996CZ094</v>
      </c>
      <c r="B617" s="5" t="s">
        <v>59</v>
      </c>
      <c r="C617" s="5">
        <v>1996</v>
      </c>
      <c r="D617" s="5" t="s">
        <v>37</v>
      </c>
      <c r="E617" s="5">
        <v>4</v>
      </c>
      <c r="F617" s="25">
        <v>72</v>
      </c>
      <c r="G617" s="22">
        <v>67</v>
      </c>
      <c r="H617" s="22">
        <v>67</v>
      </c>
      <c r="I617" s="2">
        <v>72</v>
      </c>
      <c r="J617" s="25">
        <v>76</v>
      </c>
      <c r="K617" s="22">
        <v>83</v>
      </c>
      <c r="L617" s="22">
        <v>83</v>
      </c>
      <c r="M617" s="2">
        <v>76</v>
      </c>
      <c r="P617" s="25">
        <v>72</v>
      </c>
      <c r="Q617" s="22">
        <v>67</v>
      </c>
      <c r="R617" s="22">
        <v>67</v>
      </c>
      <c r="S617" s="2">
        <v>72</v>
      </c>
      <c r="T617" s="25">
        <v>76</v>
      </c>
      <c r="U617" s="22">
        <v>83</v>
      </c>
      <c r="V617" s="22">
        <v>83</v>
      </c>
      <c r="W617" s="2">
        <v>76</v>
      </c>
    </row>
    <row r="618" spans="1:23">
      <c r="A618" t="str">
        <f t="shared" si="9"/>
        <v>MFm1996CZ095</v>
      </c>
      <c r="B618" s="5" t="s">
        <v>59</v>
      </c>
      <c r="C618" s="5">
        <v>1996</v>
      </c>
      <c r="D618" s="5" t="s">
        <v>37</v>
      </c>
      <c r="E618" s="5">
        <v>5</v>
      </c>
      <c r="F618" s="25">
        <v>72</v>
      </c>
      <c r="G618" s="22">
        <v>72</v>
      </c>
      <c r="H618" s="22">
        <v>72</v>
      </c>
      <c r="I618" s="2">
        <v>72</v>
      </c>
      <c r="J618" s="25">
        <v>80</v>
      </c>
      <c r="K618" s="22">
        <v>83</v>
      </c>
      <c r="L618" s="22">
        <v>83</v>
      </c>
      <c r="M618" s="2">
        <v>80</v>
      </c>
      <c r="P618" s="25">
        <v>72</v>
      </c>
      <c r="Q618" s="22">
        <v>72</v>
      </c>
      <c r="R618" s="22">
        <v>72</v>
      </c>
      <c r="S618" s="2">
        <v>72</v>
      </c>
      <c r="T618" s="25">
        <v>80</v>
      </c>
      <c r="U618" s="22">
        <v>83</v>
      </c>
      <c r="V618" s="22">
        <v>83</v>
      </c>
      <c r="W618" s="2">
        <v>80</v>
      </c>
    </row>
    <row r="619" spans="1:23">
      <c r="A619" t="str">
        <f t="shared" si="9"/>
        <v>MFm2003CZ091</v>
      </c>
      <c r="B619" s="5" t="s">
        <v>59</v>
      </c>
      <c r="C619" s="5">
        <v>2003</v>
      </c>
      <c r="D619" s="5" t="s">
        <v>37</v>
      </c>
      <c r="E619" s="5">
        <v>1</v>
      </c>
      <c r="F619" s="25">
        <v>70</v>
      </c>
      <c r="G619" s="22">
        <v>70</v>
      </c>
      <c r="H619" s="22">
        <v>70</v>
      </c>
      <c r="I619" s="2">
        <v>70</v>
      </c>
      <c r="J619" s="25">
        <v>80</v>
      </c>
      <c r="K619" s="22">
        <v>80</v>
      </c>
      <c r="L619" s="22">
        <v>80</v>
      </c>
      <c r="M619" s="2">
        <v>80</v>
      </c>
      <c r="P619" s="25">
        <v>70</v>
      </c>
      <c r="Q619" s="22">
        <v>70</v>
      </c>
      <c r="R619" s="22">
        <v>70</v>
      </c>
      <c r="S619" s="2">
        <v>70</v>
      </c>
      <c r="T619" s="25">
        <v>80</v>
      </c>
      <c r="U619" s="22">
        <v>80</v>
      </c>
      <c r="V619" s="22">
        <v>80</v>
      </c>
      <c r="W619" s="2">
        <v>80</v>
      </c>
    </row>
    <row r="620" spans="1:23">
      <c r="A620" t="str">
        <f t="shared" si="9"/>
        <v>MFm2003CZ092</v>
      </c>
      <c r="B620" s="5" t="s">
        <v>59</v>
      </c>
      <c r="C620" s="5">
        <v>2003</v>
      </c>
      <c r="D620" s="5" t="s">
        <v>37</v>
      </c>
      <c r="E620" s="5">
        <v>2</v>
      </c>
      <c r="F620" s="25">
        <v>72</v>
      </c>
      <c r="G620" s="22">
        <v>67</v>
      </c>
      <c r="H620" s="22">
        <v>67</v>
      </c>
      <c r="I620" s="2">
        <v>72</v>
      </c>
      <c r="J620" s="25">
        <v>76</v>
      </c>
      <c r="K620" s="22">
        <v>83</v>
      </c>
      <c r="L620" s="22">
        <v>83</v>
      </c>
      <c r="M620" s="2">
        <v>76</v>
      </c>
      <c r="P620" s="25">
        <v>72</v>
      </c>
      <c r="Q620" s="22">
        <v>67</v>
      </c>
      <c r="R620" s="22">
        <v>67</v>
      </c>
      <c r="S620" s="2">
        <v>72</v>
      </c>
      <c r="T620" s="25">
        <v>76</v>
      </c>
      <c r="U620" s="22">
        <v>83</v>
      </c>
      <c r="V620" s="22">
        <v>83</v>
      </c>
      <c r="W620" s="2">
        <v>76</v>
      </c>
    </row>
    <row r="621" spans="1:23">
      <c r="A621" t="str">
        <f t="shared" si="9"/>
        <v>MFm2003CZ093</v>
      </c>
      <c r="B621" s="5" t="s">
        <v>59</v>
      </c>
      <c r="C621" s="5">
        <v>2003</v>
      </c>
      <c r="D621" s="5" t="s">
        <v>37</v>
      </c>
      <c r="E621" s="5">
        <v>3</v>
      </c>
      <c r="F621" s="25">
        <v>74</v>
      </c>
      <c r="G621" s="22">
        <v>74</v>
      </c>
      <c r="H621" s="22">
        <v>74</v>
      </c>
      <c r="I621" s="2">
        <v>74</v>
      </c>
      <c r="J621" s="25">
        <v>80</v>
      </c>
      <c r="K621" s="22">
        <v>83</v>
      </c>
      <c r="L621" s="22">
        <v>83</v>
      </c>
      <c r="M621" s="2">
        <v>80</v>
      </c>
      <c r="P621" s="25">
        <v>74</v>
      </c>
      <c r="Q621" s="22">
        <v>74</v>
      </c>
      <c r="R621" s="22">
        <v>74</v>
      </c>
      <c r="S621" s="2">
        <v>74</v>
      </c>
      <c r="T621" s="25">
        <v>80</v>
      </c>
      <c r="U621" s="22">
        <v>83</v>
      </c>
      <c r="V621" s="22">
        <v>83</v>
      </c>
      <c r="W621" s="2">
        <v>80</v>
      </c>
    </row>
    <row r="622" spans="1:23">
      <c r="A622" t="str">
        <f t="shared" si="9"/>
        <v>MFm2003CZ094</v>
      </c>
      <c r="B622" s="5" t="s">
        <v>59</v>
      </c>
      <c r="C622" s="5">
        <v>2003</v>
      </c>
      <c r="D622" s="5" t="s">
        <v>37</v>
      </c>
      <c r="E622" s="5">
        <v>4</v>
      </c>
      <c r="F622" s="25">
        <v>72</v>
      </c>
      <c r="G622" s="22">
        <v>72</v>
      </c>
      <c r="H622" s="22">
        <v>72</v>
      </c>
      <c r="I622" s="2">
        <v>72</v>
      </c>
      <c r="J622" s="25">
        <v>83</v>
      </c>
      <c r="K622" s="22">
        <v>83</v>
      </c>
      <c r="L622" s="22">
        <v>83</v>
      </c>
      <c r="M622" s="2">
        <v>83</v>
      </c>
      <c r="P622" s="25">
        <v>72</v>
      </c>
      <c r="Q622" s="22">
        <v>72</v>
      </c>
      <c r="R622" s="22">
        <v>72</v>
      </c>
      <c r="S622" s="2">
        <v>72</v>
      </c>
      <c r="T622" s="25">
        <v>83</v>
      </c>
      <c r="U622" s="22">
        <v>83</v>
      </c>
      <c r="V622" s="22">
        <v>83</v>
      </c>
      <c r="W622" s="2">
        <v>83</v>
      </c>
    </row>
    <row r="623" spans="1:23">
      <c r="A623" t="str">
        <f t="shared" si="9"/>
        <v>MFm2003CZ095</v>
      </c>
      <c r="B623" s="5" t="s">
        <v>59</v>
      </c>
      <c r="C623" s="5">
        <v>2003</v>
      </c>
      <c r="D623" s="5" t="s">
        <v>37</v>
      </c>
      <c r="E623" s="5">
        <v>5</v>
      </c>
      <c r="F623" s="25">
        <v>70</v>
      </c>
      <c r="G623" s="22">
        <v>67</v>
      </c>
      <c r="H623" s="22">
        <v>67</v>
      </c>
      <c r="I623" s="2">
        <v>70</v>
      </c>
      <c r="J623" s="25">
        <v>85</v>
      </c>
      <c r="K623" s="22">
        <v>85</v>
      </c>
      <c r="L623" s="22">
        <v>85</v>
      </c>
      <c r="M623" s="2">
        <v>85</v>
      </c>
      <c r="P623" s="25">
        <v>70</v>
      </c>
      <c r="Q623" s="22">
        <v>67</v>
      </c>
      <c r="R623" s="22">
        <v>67</v>
      </c>
      <c r="S623" s="2">
        <v>70</v>
      </c>
      <c r="T623" s="25">
        <v>85</v>
      </c>
      <c r="U623" s="22">
        <v>85</v>
      </c>
      <c r="V623" s="22">
        <v>85</v>
      </c>
      <c r="W623" s="2">
        <v>85</v>
      </c>
    </row>
    <row r="624" spans="1:23">
      <c r="A624" t="str">
        <f t="shared" si="9"/>
        <v>MFm2007CZ091</v>
      </c>
      <c r="B624" s="5" t="s">
        <v>59</v>
      </c>
      <c r="C624" s="5">
        <v>2007</v>
      </c>
      <c r="D624" s="5" t="s">
        <v>37</v>
      </c>
      <c r="E624" s="5">
        <v>1</v>
      </c>
      <c r="F624" s="25">
        <v>70</v>
      </c>
      <c r="G624" s="22">
        <v>67</v>
      </c>
      <c r="H624" s="22">
        <v>67</v>
      </c>
      <c r="I624" s="2">
        <v>70</v>
      </c>
      <c r="J624" s="25">
        <v>78</v>
      </c>
      <c r="K624" s="22">
        <v>78</v>
      </c>
      <c r="L624" s="22">
        <v>78</v>
      </c>
      <c r="M624" s="2">
        <v>78</v>
      </c>
      <c r="P624" s="25">
        <v>70</v>
      </c>
      <c r="Q624" s="22">
        <v>67</v>
      </c>
      <c r="R624" s="22">
        <v>67</v>
      </c>
      <c r="S624" s="2">
        <v>70</v>
      </c>
      <c r="T624" s="25">
        <v>78</v>
      </c>
      <c r="U624" s="22">
        <v>78</v>
      </c>
      <c r="V624" s="22">
        <v>78</v>
      </c>
      <c r="W624" s="2">
        <v>78</v>
      </c>
    </row>
    <row r="625" spans="1:23">
      <c r="A625" t="str">
        <f t="shared" si="9"/>
        <v>MFm2007CZ092</v>
      </c>
      <c r="B625" s="5" t="s">
        <v>59</v>
      </c>
      <c r="C625" s="5">
        <v>2007</v>
      </c>
      <c r="D625" s="5" t="s">
        <v>37</v>
      </c>
      <c r="E625" s="5">
        <v>2</v>
      </c>
      <c r="F625" s="25">
        <v>70</v>
      </c>
      <c r="G625" s="22">
        <v>70</v>
      </c>
      <c r="H625" s="22">
        <v>70</v>
      </c>
      <c r="I625" s="2">
        <v>70</v>
      </c>
      <c r="J625" s="25">
        <v>83</v>
      </c>
      <c r="K625" s="22">
        <v>80</v>
      </c>
      <c r="L625" s="22">
        <v>80</v>
      </c>
      <c r="M625" s="2">
        <v>83</v>
      </c>
      <c r="P625" s="25">
        <v>70</v>
      </c>
      <c r="Q625" s="22">
        <v>70</v>
      </c>
      <c r="R625" s="22">
        <v>70</v>
      </c>
      <c r="S625" s="2">
        <v>70</v>
      </c>
      <c r="T625" s="25">
        <v>83</v>
      </c>
      <c r="U625" s="22">
        <v>80</v>
      </c>
      <c r="V625" s="22">
        <v>80</v>
      </c>
      <c r="W625" s="2">
        <v>83</v>
      </c>
    </row>
    <row r="626" spans="1:23">
      <c r="A626" t="str">
        <f t="shared" si="9"/>
        <v>MFm2007CZ093</v>
      </c>
      <c r="B626" s="5" t="s">
        <v>59</v>
      </c>
      <c r="C626" s="5">
        <v>2007</v>
      </c>
      <c r="D626" s="5" t="s">
        <v>37</v>
      </c>
      <c r="E626" s="5">
        <v>3</v>
      </c>
      <c r="F626" s="25">
        <v>72</v>
      </c>
      <c r="G626" s="22">
        <v>67</v>
      </c>
      <c r="H626" s="22">
        <v>67</v>
      </c>
      <c r="I626" s="2">
        <v>72</v>
      </c>
      <c r="J626" s="25">
        <v>80</v>
      </c>
      <c r="K626" s="22">
        <v>80</v>
      </c>
      <c r="L626" s="22">
        <v>80</v>
      </c>
      <c r="M626" s="2">
        <v>80</v>
      </c>
      <c r="P626" s="25">
        <v>72</v>
      </c>
      <c r="Q626" s="22">
        <v>67</v>
      </c>
      <c r="R626" s="22">
        <v>67</v>
      </c>
      <c r="S626" s="2">
        <v>72</v>
      </c>
      <c r="T626" s="25">
        <v>80</v>
      </c>
      <c r="U626" s="22">
        <v>80</v>
      </c>
      <c r="V626" s="22">
        <v>80</v>
      </c>
      <c r="W626" s="2">
        <v>80</v>
      </c>
    </row>
    <row r="627" spans="1:23">
      <c r="A627" t="str">
        <f t="shared" si="9"/>
        <v>MFm2007CZ094</v>
      </c>
      <c r="B627" s="5" t="s">
        <v>59</v>
      </c>
      <c r="C627" s="5">
        <v>2007</v>
      </c>
      <c r="D627" s="5" t="s">
        <v>37</v>
      </c>
      <c r="E627" s="5">
        <v>4</v>
      </c>
      <c r="F627" s="25">
        <v>74</v>
      </c>
      <c r="G627" s="22">
        <v>74</v>
      </c>
      <c r="H627" s="22">
        <v>74</v>
      </c>
      <c r="I627" s="2">
        <v>74</v>
      </c>
      <c r="J627" s="25">
        <v>76</v>
      </c>
      <c r="K627" s="22">
        <v>83</v>
      </c>
      <c r="L627" s="22">
        <v>83</v>
      </c>
      <c r="M627" s="2">
        <v>76</v>
      </c>
      <c r="P627" s="25">
        <v>74</v>
      </c>
      <c r="Q627" s="22">
        <v>74</v>
      </c>
      <c r="R627" s="22">
        <v>74</v>
      </c>
      <c r="S627" s="2">
        <v>74</v>
      </c>
      <c r="T627" s="25">
        <v>76</v>
      </c>
      <c r="U627" s="22">
        <v>83</v>
      </c>
      <c r="V627" s="22">
        <v>83</v>
      </c>
      <c r="W627" s="2">
        <v>76</v>
      </c>
    </row>
    <row r="628" spans="1:23">
      <c r="A628" t="str">
        <f t="shared" si="9"/>
        <v>MFm2007CZ095</v>
      </c>
      <c r="B628" s="5" t="s">
        <v>59</v>
      </c>
      <c r="C628" s="5">
        <v>2007</v>
      </c>
      <c r="D628" s="5" t="s">
        <v>37</v>
      </c>
      <c r="E628" s="5">
        <v>5</v>
      </c>
      <c r="F628" s="25">
        <v>72</v>
      </c>
      <c r="G628" s="22">
        <v>72</v>
      </c>
      <c r="H628" s="22">
        <v>72</v>
      </c>
      <c r="I628" s="2">
        <v>72</v>
      </c>
      <c r="J628" s="25">
        <v>80</v>
      </c>
      <c r="K628" s="22">
        <v>83</v>
      </c>
      <c r="L628" s="22">
        <v>83</v>
      </c>
      <c r="M628" s="2">
        <v>80</v>
      </c>
      <c r="P628" s="25">
        <v>72</v>
      </c>
      <c r="Q628" s="22">
        <v>72</v>
      </c>
      <c r="R628" s="22">
        <v>72</v>
      </c>
      <c r="S628" s="2">
        <v>72</v>
      </c>
      <c r="T628" s="25">
        <v>80</v>
      </c>
      <c r="U628" s="22">
        <v>83</v>
      </c>
      <c r="V628" s="22">
        <v>83</v>
      </c>
      <c r="W628" s="2">
        <v>80</v>
      </c>
    </row>
    <row r="629" spans="1:23">
      <c r="A629" t="str">
        <f t="shared" si="9"/>
        <v>MFm1975CZ101</v>
      </c>
      <c r="B629" s="5" t="s">
        <v>59</v>
      </c>
      <c r="C629" s="5">
        <v>1975</v>
      </c>
      <c r="D629" s="5" t="s">
        <v>38</v>
      </c>
      <c r="E629" s="5">
        <v>1</v>
      </c>
      <c r="F629" s="25">
        <v>70</v>
      </c>
      <c r="G629" s="22">
        <v>67</v>
      </c>
      <c r="H629" s="22">
        <v>67</v>
      </c>
      <c r="I629" s="2">
        <v>70</v>
      </c>
      <c r="J629" s="25">
        <v>76</v>
      </c>
      <c r="K629" s="22">
        <v>83</v>
      </c>
      <c r="L629" s="22">
        <v>83</v>
      </c>
      <c r="M629" s="2">
        <v>76</v>
      </c>
      <c r="P629" s="25">
        <v>70</v>
      </c>
      <c r="Q629" s="22">
        <v>67</v>
      </c>
      <c r="R629" s="22">
        <v>67</v>
      </c>
      <c r="S629" s="2">
        <v>70</v>
      </c>
      <c r="T629" s="25">
        <v>76</v>
      </c>
      <c r="U629" s="22">
        <v>83</v>
      </c>
      <c r="V629" s="22">
        <v>83</v>
      </c>
      <c r="W629" s="2">
        <v>76</v>
      </c>
    </row>
    <row r="630" spans="1:23">
      <c r="A630" t="str">
        <f t="shared" si="9"/>
        <v>MFm1975CZ102</v>
      </c>
      <c r="B630" s="5" t="s">
        <v>59</v>
      </c>
      <c r="C630" s="5">
        <v>1975</v>
      </c>
      <c r="D630" s="5" t="s">
        <v>38</v>
      </c>
      <c r="E630" s="5">
        <v>2</v>
      </c>
      <c r="F630" s="25">
        <v>70</v>
      </c>
      <c r="G630" s="22">
        <v>70</v>
      </c>
      <c r="H630" s="22">
        <v>70</v>
      </c>
      <c r="I630" s="2">
        <v>70</v>
      </c>
      <c r="J630" s="25">
        <v>80</v>
      </c>
      <c r="K630" s="22">
        <v>83</v>
      </c>
      <c r="L630" s="22">
        <v>83</v>
      </c>
      <c r="M630" s="2">
        <v>80</v>
      </c>
      <c r="P630" s="25">
        <v>70</v>
      </c>
      <c r="Q630" s="22">
        <v>70</v>
      </c>
      <c r="R630" s="22">
        <v>70</v>
      </c>
      <c r="S630" s="2">
        <v>70</v>
      </c>
      <c r="T630" s="25">
        <v>80</v>
      </c>
      <c r="U630" s="22">
        <v>83</v>
      </c>
      <c r="V630" s="22">
        <v>83</v>
      </c>
      <c r="W630" s="2">
        <v>80</v>
      </c>
    </row>
    <row r="631" spans="1:23">
      <c r="A631" t="str">
        <f t="shared" si="9"/>
        <v>MFm1975CZ103</v>
      </c>
      <c r="B631" s="5" t="s">
        <v>59</v>
      </c>
      <c r="C631" s="5">
        <v>1975</v>
      </c>
      <c r="D631" s="5" t="s">
        <v>38</v>
      </c>
      <c r="E631" s="5">
        <v>3</v>
      </c>
      <c r="F631" s="25">
        <v>72</v>
      </c>
      <c r="G631" s="22">
        <v>67</v>
      </c>
      <c r="H631" s="22">
        <v>67</v>
      </c>
      <c r="I631" s="2">
        <v>72</v>
      </c>
      <c r="J631" s="25">
        <v>83</v>
      </c>
      <c r="K631" s="22">
        <v>83</v>
      </c>
      <c r="L631" s="22">
        <v>83</v>
      </c>
      <c r="M631" s="2">
        <v>83</v>
      </c>
      <c r="P631" s="25">
        <v>72</v>
      </c>
      <c r="Q631" s="22">
        <v>67</v>
      </c>
      <c r="R631" s="22">
        <v>67</v>
      </c>
      <c r="S631" s="2">
        <v>72</v>
      </c>
      <c r="T631" s="25">
        <v>83</v>
      </c>
      <c r="U631" s="22">
        <v>83</v>
      </c>
      <c r="V631" s="22">
        <v>83</v>
      </c>
      <c r="W631" s="2">
        <v>83</v>
      </c>
    </row>
    <row r="632" spans="1:23">
      <c r="A632" t="str">
        <f t="shared" si="9"/>
        <v>MFm1975CZ104</v>
      </c>
      <c r="B632" s="5" t="s">
        <v>59</v>
      </c>
      <c r="C632" s="5">
        <v>1975</v>
      </c>
      <c r="D632" s="5" t="s">
        <v>38</v>
      </c>
      <c r="E632" s="5">
        <v>4</v>
      </c>
      <c r="F632" s="25">
        <v>72</v>
      </c>
      <c r="G632" s="22">
        <v>72</v>
      </c>
      <c r="H632" s="22">
        <v>72</v>
      </c>
      <c r="I632" s="2">
        <v>72</v>
      </c>
      <c r="J632" s="25">
        <v>85</v>
      </c>
      <c r="K632" s="22">
        <v>85</v>
      </c>
      <c r="L632" s="22">
        <v>85</v>
      </c>
      <c r="M632" s="2">
        <v>85</v>
      </c>
      <c r="P632" s="25">
        <v>72</v>
      </c>
      <c r="Q632" s="22">
        <v>72</v>
      </c>
      <c r="R632" s="22">
        <v>72</v>
      </c>
      <c r="S632" s="2">
        <v>72</v>
      </c>
      <c r="T632" s="25">
        <v>85</v>
      </c>
      <c r="U632" s="22">
        <v>85</v>
      </c>
      <c r="V632" s="22">
        <v>85</v>
      </c>
      <c r="W632" s="2">
        <v>85</v>
      </c>
    </row>
    <row r="633" spans="1:23">
      <c r="A633" t="str">
        <f t="shared" si="9"/>
        <v>MFm1975CZ105</v>
      </c>
      <c r="B633" s="5" t="s">
        <v>59</v>
      </c>
      <c r="C633" s="5">
        <v>1975</v>
      </c>
      <c r="D633" s="5" t="s">
        <v>38</v>
      </c>
      <c r="E633" s="5">
        <v>5</v>
      </c>
      <c r="F633" s="25">
        <v>74</v>
      </c>
      <c r="G633" s="22">
        <v>74</v>
      </c>
      <c r="H633" s="22">
        <v>74</v>
      </c>
      <c r="I633" s="2">
        <v>74</v>
      </c>
      <c r="J633" s="25">
        <v>90</v>
      </c>
      <c r="K633" s="22">
        <v>90</v>
      </c>
      <c r="L633" s="22">
        <v>90</v>
      </c>
      <c r="M633" s="2">
        <v>90</v>
      </c>
      <c r="P633" s="25">
        <v>74</v>
      </c>
      <c r="Q633" s="22">
        <v>74</v>
      </c>
      <c r="R633" s="22">
        <v>74</v>
      </c>
      <c r="S633" s="2">
        <v>74</v>
      </c>
      <c r="T633" s="25">
        <v>90</v>
      </c>
      <c r="U633" s="22">
        <v>90</v>
      </c>
      <c r="V633" s="22">
        <v>90</v>
      </c>
      <c r="W633" s="2">
        <v>90</v>
      </c>
    </row>
    <row r="634" spans="1:23">
      <c r="A634" t="str">
        <f t="shared" si="9"/>
        <v>MFm1985CZ101</v>
      </c>
      <c r="B634" s="5" t="s">
        <v>59</v>
      </c>
      <c r="C634" s="5">
        <v>1985</v>
      </c>
      <c r="D634" s="5" t="s">
        <v>38</v>
      </c>
      <c r="E634" s="5">
        <v>1</v>
      </c>
      <c r="F634" s="25">
        <v>70</v>
      </c>
      <c r="G634" s="22">
        <v>67</v>
      </c>
      <c r="H634" s="22">
        <v>67</v>
      </c>
      <c r="I634" s="2">
        <v>70</v>
      </c>
      <c r="J634" s="25">
        <v>76</v>
      </c>
      <c r="K634" s="22">
        <v>83</v>
      </c>
      <c r="L634" s="22">
        <v>83</v>
      </c>
      <c r="M634" s="2">
        <v>76</v>
      </c>
      <c r="P634" s="25">
        <v>70</v>
      </c>
      <c r="Q634" s="22">
        <v>67</v>
      </c>
      <c r="R634" s="22">
        <v>67</v>
      </c>
      <c r="S634" s="2">
        <v>70</v>
      </c>
      <c r="T634" s="25">
        <v>76</v>
      </c>
      <c r="U634" s="22">
        <v>83</v>
      </c>
      <c r="V634" s="22">
        <v>83</v>
      </c>
      <c r="W634" s="2">
        <v>76</v>
      </c>
    </row>
    <row r="635" spans="1:23">
      <c r="A635" t="str">
        <f t="shared" si="9"/>
        <v>MFm1985CZ102</v>
      </c>
      <c r="B635" s="5" t="s">
        <v>59</v>
      </c>
      <c r="C635" s="5">
        <v>1985</v>
      </c>
      <c r="D635" s="5" t="s">
        <v>38</v>
      </c>
      <c r="E635" s="5">
        <v>2</v>
      </c>
      <c r="F635" s="25">
        <v>70</v>
      </c>
      <c r="G635" s="22">
        <v>70</v>
      </c>
      <c r="H635" s="22">
        <v>70</v>
      </c>
      <c r="I635" s="2">
        <v>70</v>
      </c>
      <c r="J635" s="25">
        <v>80</v>
      </c>
      <c r="K635" s="22">
        <v>83</v>
      </c>
      <c r="L635" s="22">
        <v>83</v>
      </c>
      <c r="M635" s="2">
        <v>80</v>
      </c>
      <c r="P635" s="25">
        <v>70</v>
      </c>
      <c r="Q635" s="22">
        <v>70</v>
      </c>
      <c r="R635" s="22">
        <v>70</v>
      </c>
      <c r="S635" s="2">
        <v>70</v>
      </c>
      <c r="T635" s="25">
        <v>80</v>
      </c>
      <c r="U635" s="22">
        <v>83</v>
      </c>
      <c r="V635" s="22">
        <v>83</v>
      </c>
      <c r="W635" s="2">
        <v>80</v>
      </c>
    </row>
    <row r="636" spans="1:23">
      <c r="A636" t="str">
        <f t="shared" si="9"/>
        <v>MFm1985CZ103</v>
      </c>
      <c r="B636" s="5" t="s">
        <v>59</v>
      </c>
      <c r="C636" s="5">
        <v>1985</v>
      </c>
      <c r="D636" s="5" t="s">
        <v>38</v>
      </c>
      <c r="E636" s="5">
        <v>3</v>
      </c>
      <c r="F636" s="25">
        <v>72</v>
      </c>
      <c r="G636" s="22">
        <v>67</v>
      </c>
      <c r="H636" s="22">
        <v>67</v>
      </c>
      <c r="I636" s="2">
        <v>72</v>
      </c>
      <c r="J636" s="25">
        <v>83</v>
      </c>
      <c r="K636" s="22">
        <v>83</v>
      </c>
      <c r="L636" s="22">
        <v>83</v>
      </c>
      <c r="M636" s="2">
        <v>83</v>
      </c>
      <c r="P636" s="25">
        <v>72</v>
      </c>
      <c r="Q636" s="22">
        <v>67</v>
      </c>
      <c r="R636" s="22">
        <v>67</v>
      </c>
      <c r="S636" s="2">
        <v>72</v>
      </c>
      <c r="T636" s="25">
        <v>83</v>
      </c>
      <c r="U636" s="22">
        <v>83</v>
      </c>
      <c r="V636" s="22">
        <v>83</v>
      </c>
      <c r="W636" s="2">
        <v>83</v>
      </c>
    </row>
    <row r="637" spans="1:23">
      <c r="A637" t="str">
        <f t="shared" si="9"/>
        <v>MFm1985CZ104</v>
      </c>
      <c r="B637" s="5" t="s">
        <v>59</v>
      </c>
      <c r="C637" s="5">
        <v>1985</v>
      </c>
      <c r="D637" s="5" t="s">
        <v>38</v>
      </c>
      <c r="E637" s="5">
        <v>4</v>
      </c>
      <c r="F637" s="25">
        <v>72</v>
      </c>
      <c r="G637" s="22">
        <v>72</v>
      </c>
      <c r="H637" s="22">
        <v>72</v>
      </c>
      <c r="I637" s="2">
        <v>72</v>
      </c>
      <c r="J637" s="25">
        <v>85</v>
      </c>
      <c r="K637" s="22">
        <v>85</v>
      </c>
      <c r="L637" s="22">
        <v>85</v>
      </c>
      <c r="M637" s="2">
        <v>85</v>
      </c>
      <c r="P637" s="25">
        <v>72</v>
      </c>
      <c r="Q637" s="22">
        <v>72</v>
      </c>
      <c r="R637" s="22">
        <v>72</v>
      </c>
      <c r="S637" s="2">
        <v>72</v>
      </c>
      <c r="T637" s="25">
        <v>85</v>
      </c>
      <c r="U637" s="22">
        <v>85</v>
      </c>
      <c r="V637" s="22">
        <v>85</v>
      </c>
      <c r="W637" s="2">
        <v>85</v>
      </c>
    </row>
    <row r="638" spans="1:23">
      <c r="A638" t="str">
        <f t="shared" si="9"/>
        <v>MFm1985CZ105</v>
      </c>
      <c r="B638" s="5" t="s">
        <v>59</v>
      </c>
      <c r="C638" s="5">
        <v>1985</v>
      </c>
      <c r="D638" s="5" t="s">
        <v>38</v>
      </c>
      <c r="E638" s="5">
        <v>5</v>
      </c>
      <c r="F638" s="25">
        <v>74</v>
      </c>
      <c r="G638" s="22">
        <v>74</v>
      </c>
      <c r="H638" s="22">
        <v>74</v>
      </c>
      <c r="I638" s="2">
        <v>74</v>
      </c>
      <c r="J638" s="25">
        <v>90</v>
      </c>
      <c r="K638" s="22">
        <v>90</v>
      </c>
      <c r="L638" s="22">
        <v>90</v>
      </c>
      <c r="M638" s="2">
        <v>90</v>
      </c>
      <c r="P638" s="25">
        <v>74</v>
      </c>
      <c r="Q638" s="22">
        <v>74</v>
      </c>
      <c r="R638" s="22">
        <v>74</v>
      </c>
      <c r="S638" s="2">
        <v>74</v>
      </c>
      <c r="T638" s="25">
        <v>90</v>
      </c>
      <c r="U638" s="22">
        <v>90</v>
      </c>
      <c r="V638" s="22">
        <v>90</v>
      </c>
      <c r="W638" s="2">
        <v>90</v>
      </c>
    </row>
    <row r="639" spans="1:23">
      <c r="A639" t="str">
        <f t="shared" si="9"/>
        <v>MFm1996CZ101</v>
      </c>
      <c r="B639" s="5" t="s">
        <v>59</v>
      </c>
      <c r="C639" s="5">
        <v>1996</v>
      </c>
      <c r="D639" s="5" t="s">
        <v>38</v>
      </c>
      <c r="E639" s="5">
        <v>1</v>
      </c>
      <c r="F639" s="25">
        <v>70</v>
      </c>
      <c r="G639" s="22">
        <v>67</v>
      </c>
      <c r="H639" s="22">
        <v>67</v>
      </c>
      <c r="I639" s="2">
        <v>70</v>
      </c>
      <c r="J639" s="25">
        <v>76</v>
      </c>
      <c r="K639" s="22">
        <v>83</v>
      </c>
      <c r="L639" s="22">
        <v>83</v>
      </c>
      <c r="M639" s="2">
        <v>76</v>
      </c>
      <c r="P639" s="25">
        <v>70</v>
      </c>
      <c r="Q639" s="22">
        <v>67</v>
      </c>
      <c r="R639" s="22">
        <v>67</v>
      </c>
      <c r="S639" s="2">
        <v>70</v>
      </c>
      <c r="T639" s="25">
        <v>76</v>
      </c>
      <c r="U639" s="22">
        <v>83</v>
      </c>
      <c r="V639" s="22">
        <v>83</v>
      </c>
      <c r="W639" s="2">
        <v>76</v>
      </c>
    </row>
    <row r="640" spans="1:23">
      <c r="A640" t="str">
        <f t="shared" si="9"/>
        <v>MFm1996CZ102</v>
      </c>
      <c r="B640" s="5" t="s">
        <v>59</v>
      </c>
      <c r="C640" s="5">
        <v>1996</v>
      </c>
      <c r="D640" s="5" t="s">
        <v>38</v>
      </c>
      <c r="E640" s="5">
        <v>2</v>
      </c>
      <c r="F640" s="25">
        <v>70</v>
      </c>
      <c r="G640" s="22">
        <v>70</v>
      </c>
      <c r="H640" s="22">
        <v>70</v>
      </c>
      <c r="I640" s="2">
        <v>70</v>
      </c>
      <c r="J640" s="25">
        <v>80</v>
      </c>
      <c r="K640" s="22">
        <v>83</v>
      </c>
      <c r="L640" s="22">
        <v>83</v>
      </c>
      <c r="M640" s="2">
        <v>80</v>
      </c>
      <c r="P640" s="25">
        <v>70</v>
      </c>
      <c r="Q640" s="22">
        <v>70</v>
      </c>
      <c r="R640" s="22">
        <v>70</v>
      </c>
      <c r="S640" s="2">
        <v>70</v>
      </c>
      <c r="T640" s="25">
        <v>80</v>
      </c>
      <c r="U640" s="22">
        <v>83</v>
      </c>
      <c r="V640" s="22">
        <v>83</v>
      </c>
      <c r="W640" s="2">
        <v>80</v>
      </c>
    </row>
    <row r="641" spans="1:23">
      <c r="A641" t="str">
        <f t="shared" si="9"/>
        <v>MFm1996CZ103</v>
      </c>
      <c r="B641" s="5" t="s">
        <v>59</v>
      </c>
      <c r="C641" s="5">
        <v>1996</v>
      </c>
      <c r="D641" s="5" t="s">
        <v>38</v>
      </c>
      <c r="E641" s="5">
        <v>3</v>
      </c>
      <c r="F641" s="25">
        <v>72</v>
      </c>
      <c r="G641" s="22">
        <v>67</v>
      </c>
      <c r="H641" s="22">
        <v>67</v>
      </c>
      <c r="I641" s="2">
        <v>72</v>
      </c>
      <c r="J641" s="25">
        <v>83</v>
      </c>
      <c r="K641" s="22">
        <v>83</v>
      </c>
      <c r="L641" s="22">
        <v>83</v>
      </c>
      <c r="M641" s="2">
        <v>83</v>
      </c>
      <c r="P641" s="25">
        <v>72</v>
      </c>
      <c r="Q641" s="22">
        <v>67</v>
      </c>
      <c r="R641" s="22">
        <v>67</v>
      </c>
      <c r="S641" s="2">
        <v>72</v>
      </c>
      <c r="T641" s="25">
        <v>83</v>
      </c>
      <c r="U641" s="22">
        <v>83</v>
      </c>
      <c r="V641" s="22">
        <v>83</v>
      </c>
      <c r="W641" s="2">
        <v>83</v>
      </c>
    </row>
    <row r="642" spans="1:23">
      <c r="A642" t="str">
        <f t="shared" si="9"/>
        <v>MFm1996CZ104</v>
      </c>
      <c r="B642" s="5" t="s">
        <v>59</v>
      </c>
      <c r="C642" s="5">
        <v>1996</v>
      </c>
      <c r="D642" s="5" t="s">
        <v>38</v>
      </c>
      <c r="E642" s="5">
        <v>4</v>
      </c>
      <c r="F642" s="25">
        <v>72</v>
      </c>
      <c r="G642" s="22">
        <v>72</v>
      </c>
      <c r="H642" s="22">
        <v>72</v>
      </c>
      <c r="I642" s="2">
        <v>72</v>
      </c>
      <c r="J642" s="25">
        <v>85</v>
      </c>
      <c r="K642" s="22">
        <v>85</v>
      </c>
      <c r="L642" s="22">
        <v>85</v>
      </c>
      <c r="M642" s="2">
        <v>85</v>
      </c>
      <c r="P642" s="25">
        <v>72</v>
      </c>
      <c r="Q642" s="22">
        <v>72</v>
      </c>
      <c r="R642" s="22">
        <v>72</v>
      </c>
      <c r="S642" s="2">
        <v>72</v>
      </c>
      <c r="T642" s="25">
        <v>85</v>
      </c>
      <c r="U642" s="22">
        <v>85</v>
      </c>
      <c r="V642" s="22">
        <v>85</v>
      </c>
      <c r="W642" s="2">
        <v>85</v>
      </c>
    </row>
    <row r="643" spans="1:23">
      <c r="A643" t="str">
        <f t="shared" si="9"/>
        <v>MFm1996CZ105</v>
      </c>
      <c r="B643" s="5" t="s">
        <v>59</v>
      </c>
      <c r="C643" s="5">
        <v>1996</v>
      </c>
      <c r="D643" s="5" t="s">
        <v>38</v>
      </c>
      <c r="E643" s="5">
        <v>5</v>
      </c>
      <c r="F643" s="25">
        <v>74</v>
      </c>
      <c r="G643" s="22">
        <v>74</v>
      </c>
      <c r="H643" s="22">
        <v>74</v>
      </c>
      <c r="I643" s="2">
        <v>74</v>
      </c>
      <c r="J643" s="25">
        <v>90</v>
      </c>
      <c r="K643" s="22">
        <v>90</v>
      </c>
      <c r="L643" s="22">
        <v>90</v>
      </c>
      <c r="M643" s="2">
        <v>90</v>
      </c>
      <c r="P643" s="25">
        <v>74</v>
      </c>
      <c r="Q643" s="22">
        <v>74</v>
      </c>
      <c r="R643" s="22">
        <v>74</v>
      </c>
      <c r="S643" s="2">
        <v>74</v>
      </c>
      <c r="T643" s="25">
        <v>90</v>
      </c>
      <c r="U643" s="22">
        <v>90</v>
      </c>
      <c r="V643" s="22">
        <v>90</v>
      </c>
      <c r="W643" s="2">
        <v>90</v>
      </c>
    </row>
    <row r="644" spans="1:23">
      <c r="A644" t="str">
        <f t="shared" si="9"/>
        <v>MFm2003CZ101</v>
      </c>
      <c r="B644" s="5" t="s">
        <v>59</v>
      </c>
      <c r="C644" s="5">
        <v>2003</v>
      </c>
      <c r="D644" s="5" t="s">
        <v>38</v>
      </c>
      <c r="E644" s="5">
        <v>1</v>
      </c>
      <c r="F644" s="25">
        <v>67</v>
      </c>
      <c r="G644" s="22">
        <v>72</v>
      </c>
      <c r="H644" s="22">
        <v>72</v>
      </c>
      <c r="I644" s="2">
        <v>67</v>
      </c>
      <c r="J644" s="25">
        <v>76</v>
      </c>
      <c r="K644" s="22">
        <v>83</v>
      </c>
      <c r="L644" s="22">
        <v>83</v>
      </c>
      <c r="M644" s="2">
        <v>76</v>
      </c>
      <c r="P644" s="25">
        <v>67</v>
      </c>
      <c r="Q644" s="22">
        <v>72</v>
      </c>
      <c r="R644" s="22">
        <v>72</v>
      </c>
      <c r="S644" s="2">
        <v>67</v>
      </c>
      <c r="T644" s="25">
        <v>76</v>
      </c>
      <c r="U644" s="22">
        <v>83</v>
      </c>
      <c r="V644" s="22">
        <v>83</v>
      </c>
      <c r="W644" s="2">
        <v>76</v>
      </c>
    </row>
    <row r="645" spans="1:23">
      <c r="A645" t="str">
        <f t="shared" ref="A645:A708" si="10">B645&amp;C645&amp;D645&amp;E645</f>
        <v>MFm2003CZ102</v>
      </c>
      <c r="B645" s="5" t="s">
        <v>59</v>
      </c>
      <c r="C645" s="5">
        <v>2003</v>
      </c>
      <c r="D645" s="5" t="s">
        <v>38</v>
      </c>
      <c r="E645" s="5">
        <v>2</v>
      </c>
      <c r="F645" s="25">
        <v>70</v>
      </c>
      <c r="G645" s="22">
        <v>67</v>
      </c>
      <c r="H645" s="22">
        <v>67</v>
      </c>
      <c r="I645" s="2">
        <v>70</v>
      </c>
      <c r="J645" s="25">
        <v>80</v>
      </c>
      <c r="K645" s="22">
        <v>83</v>
      </c>
      <c r="L645" s="22">
        <v>83</v>
      </c>
      <c r="M645" s="2">
        <v>80</v>
      </c>
      <c r="P645" s="25">
        <v>70</v>
      </c>
      <c r="Q645" s="22">
        <v>67</v>
      </c>
      <c r="R645" s="22">
        <v>67</v>
      </c>
      <c r="S645" s="2">
        <v>70</v>
      </c>
      <c r="T645" s="25">
        <v>80</v>
      </c>
      <c r="U645" s="22">
        <v>83</v>
      </c>
      <c r="V645" s="22">
        <v>83</v>
      </c>
      <c r="W645" s="2">
        <v>80</v>
      </c>
    </row>
    <row r="646" spans="1:23">
      <c r="A646" t="str">
        <f t="shared" si="10"/>
        <v>MFm2003CZ103</v>
      </c>
      <c r="B646" s="5" t="s">
        <v>59</v>
      </c>
      <c r="C646" s="5">
        <v>2003</v>
      </c>
      <c r="D646" s="5" t="s">
        <v>38</v>
      </c>
      <c r="E646" s="5">
        <v>3</v>
      </c>
      <c r="F646" s="25">
        <v>72</v>
      </c>
      <c r="G646" s="22">
        <v>67</v>
      </c>
      <c r="H646" s="22">
        <v>67</v>
      </c>
      <c r="I646" s="2">
        <v>72</v>
      </c>
      <c r="J646" s="25">
        <v>83</v>
      </c>
      <c r="K646" s="22">
        <v>83</v>
      </c>
      <c r="L646" s="22">
        <v>83</v>
      </c>
      <c r="M646" s="2">
        <v>83</v>
      </c>
      <c r="P646" s="25">
        <v>72</v>
      </c>
      <c r="Q646" s="22">
        <v>67</v>
      </c>
      <c r="R646" s="22">
        <v>67</v>
      </c>
      <c r="S646" s="2">
        <v>72</v>
      </c>
      <c r="T646" s="25">
        <v>83</v>
      </c>
      <c r="U646" s="22">
        <v>83</v>
      </c>
      <c r="V646" s="22">
        <v>83</v>
      </c>
      <c r="W646" s="2">
        <v>83</v>
      </c>
    </row>
    <row r="647" spans="1:23">
      <c r="A647" t="str">
        <f t="shared" si="10"/>
        <v>MFm2003CZ104</v>
      </c>
      <c r="B647" s="5" t="s">
        <v>59</v>
      </c>
      <c r="C647" s="5">
        <v>2003</v>
      </c>
      <c r="D647" s="5" t="s">
        <v>38</v>
      </c>
      <c r="E647" s="5">
        <v>4</v>
      </c>
      <c r="F647" s="25">
        <v>72</v>
      </c>
      <c r="G647" s="22">
        <v>72</v>
      </c>
      <c r="H647" s="22">
        <v>72</v>
      </c>
      <c r="I647" s="2">
        <v>72</v>
      </c>
      <c r="J647" s="25">
        <v>85</v>
      </c>
      <c r="K647" s="22">
        <v>85</v>
      </c>
      <c r="L647" s="22">
        <v>85</v>
      </c>
      <c r="M647" s="2">
        <v>85</v>
      </c>
      <c r="P647" s="25">
        <v>72</v>
      </c>
      <c r="Q647" s="22">
        <v>72</v>
      </c>
      <c r="R647" s="22">
        <v>72</v>
      </c>
      <c r="S647" s="2">
        <v>72</v>
      </c>
      <c r="T647" s="25">
        <v>85</v>
      </c>
      <c r="U647" s="22">
        <v>85</v>
      </c>
      <c r="V647" s="22">
        <v>85</v>
      </c>
      <c r="W647" s="2">
        <v>85</v>
      </c>
    </row>
    <row r="648" spans="1:23">
      <c r="A648" t="str">
        <f t="shared" si="10"/>
        <v>MFm2003CZ105</v>
      </c>
      <c r="B648" s="5" t="s">
        <v>59</v>
      </c>
      <c r="C648" s="5">
        <v>2003</v>
      </c>
      <c r="D648" s="5" t="s">
        <v>38</v>
      </c>
      <c r="E648" s="5">
        <v>5</v>
      </c>
      <c r="F648" s="25">
        <v>70</v>
      </c>
      <c r="G648" s="22">
        <v>70</v>
      </c>
      <c r="H648" s="22">
        <v>70</v>
      </c>
      <c r="I648" s="2">
        <v>70</v>
      </c>
      <c r="J648" s="25">
        <v>90</v>
      </c>
      <c r="K648" s="22">
        <v>90</v>
      </c>
      <c r="L648" s="22">
        <v>90</v>
      </c>
      <c r="M648" s="2">
        <v>90</v>
      </c>
      <c r="P648" s="25">
        <v>70</v>
      </c>
      <c r="Q648" s="22">
        <v>70</v>
      </c>
      <c r="R648" s="22">
        <v>70</v>
      </c>
      <c r="S648" s="2">
        <v>70</v>
      </c>
      <c r="T648" s="25">
        <v>90</v>
      </c>
      <c r="U648" s="22">
        <v>90</v>
      </c>
      <c r="V648" s="22">
        <v>90</v>
      </c>
      <c r="W648" s="2">
        <v>90</v>
      </c>
    </row>
    <row r="649" spans="1:23">
      <c r="A649" t="str">
        <f t="shared" si="10"/>
        <v>MFm2007CZ101</v>
      </c>
      <c r="B649" s="5" t="s">
        <v>59</v>
      </c>
      <c r="C649" s="5">
        <v>2007</v>
      </c>
      <c r="D649" s="5" t="s">
        <v>38</v>
      </c>
      <c r="E649" s="5">
        <v>1</v>
      </c>
      <c r="F649" s="25">
        <v>70</v>
      </c>
      <c r="G649" s="22">
        <v>67</v>
      </c>
      <c r="H649" s="22">
        <v>67</v>
      </c>
      <c r="I649" s="2">
        <v>70</v>
      </c>
      <c r="J649" s="25">
        <v>80</v>
      </c>
      <c r="K649" s="22">
        <v>80</v>
      </c>
      <c r="L649" s="22">
        <v>80</v>
      </c>
      <c r="M649" s="2">
        <v>80</v>
      </c>
      <c r="P649" s="25">
        <v>70</v>
      </c>
      <c r="Q649" s="22">
        <v>67</v>
      </c>
      <c r="R649" s="22">
        <v>67</v>
      </c>
      <c r="S649" s="2">
        <v>70</v>
      </c>
      <c r="T649" s="25">
        <v>80</v>
      </c>
      <c r="U649" s="22">
        <v>80</v>
      </c>
      <c r="V649" s="22">
        <v>80</v>
      </c>
      <c r="W649" s="2">
        <v>80</v>
      </c>
    </row>
    <row r="650" spans="1:23">
      <c r="A650" t="str">
        <f t="shared" si="10"/>
        <v>MFm2007CZ102</v>
      </c>
      <c r="B650" s="5" t="s">
        <v>59</v>
      </c>
      <c r="C650" s="5">
        <v>2007</v>
      </c>
      <c r="D650" s="5" t="s">
        <v>38</v>
      </c>
      <c r="E650" s="5">
        <v>2</v>
      </c>
      <c r="F650" s="25">
        <v>70</v>
      </c>
      <c r="G650" s="22">
        <v>70</v>
      </c>
      <c r="H650" s="22">
        <v>70</v>
      </c>
      <c r="I650" s="2">
        <v>70</v>
      </c>
      <c r="J650" s="25">
        <v>76</v>
      </c>
      <c r="K650" s="22">
        <v>83</v>
      </c>
      <c r="L650" s="22">
        <v>83</v>
      </c>
      <c r="M650" s="2">
        <v>76</v>
      </c>
      <c r="P650" s="25">
        <v>70</v>
      </c>
      <c r="Q650" s="22">
        <v>70</v>
      </c>
      <c r="R650" s="22">
        <v>70</v>
      </c>
      <c r="S650" s="2">
        <v>70</v>
      </c>
      <c r="T650" s="25">
        <v>76</v>
      </c>
      <c r="U650" s="22">
        <v>83</v>
      </c>
      <c r="V650" s="22">
        <v>83</v>
      </c>
      <c r="W650" s="2">
        <v>76</v>
      </c>
    </row>
    <row r="651" spans="1:23">
      <c r="A651" t="str">
        <f t="shared" si="10"/>
        <v>MFm2007CZ103</v>
      </c>
      <c r="B651" s="5" t="s">
        <v>59</v>
      </c>
      <c r="C651" s="5">
        <v>2007</v>
      </c>
      <c r="D651" s="5" t="s">
        <v>38</v>
      </c>
      <c r="E651" s="5">
        <v>3</v>
      </c>
      <c r="F651" s="25">
        <v>72</v>
      </c>
      <c r="G651" s="22">
        <v>67</v>
      </c>
      <c r="H651" s="22">
        <v>67</v>
      </c>
      <c r="I651" s="2">
        <v>72</v>
      </c>
      <c r="J651" s="25">
        <v>80</v>
      </c>
      <c r="K651" s="22">
        <v>83</v>
      </c>
      <c r="L651" s="22">
        <v>83</v>
      </c>
      <c r="M651" s="2">
        <v>80</v>
      </c>
      <c r="P651" s="25">
        <v>72</v>
      </c>
      <c r="Q651" s="22">
        <v>67</v>
      </c>
      <c r="R651" s="22">
        <v>67</v>
      </c>
      <c r="S651" s="2">
        <v>72</v>
      </c>
      <c r="T651" s="25">
        <v>80</v>
      </c>
      <c r="U651" s="22">
        <v>83</v>
      </c>
      <c r="V651" s="22">
        <v>83</v>
      </c>
      <c r="W651" s="2">
        <v>80</v>
      </c>
    </row>
    <row r="652" spans="1:23">
      <c r="A652" t="str">
        <f t="shared" si="10"/>
        <v>MFm2007CZ104</v>
      </c>
      <c r="B652" s="5" t="s">
        <v>59</v>
      </c>
      <c r="C652" s="5">
        <v>2007</v>
      </c>
      <c r="D652" s="5" t="s">
        <v>38</v>
      </c>
      <c r="E652" s="5">
        <v>4</v>
      </c>
      <c r="F652" s="25">
        <v>72</v>
      </c>
      <c r="G652" s="22">
        <v>72</v>
      </c>
      <c r="H652" s="22">
        <v>72</v>
      </c>
      <c r="I652" s="2">
        <v>72</v>
      </c>
      <c r="J652" s="25">
        <v>83</v>
      </c>
      <c r="K652" s="22">
        <v>83</v>
      </c>
      <c r="L652" s="22">
        <v>83</v>
      </c>
      <c r="M652" s="2">
        <v>83</v>
      </c>
      <c r="P652" s="25">
        <v>72</v>
      </c>
      <c r="Q652" s="22">
        <v>72</v>
      </c>
      <c r="R652" s="22">
        <v>72</v>
      </c>
      <c r="S652" s="2">
        <v>72</v>
      </c>
      <c r="T652" s="25">
        <v>83</v>
      </c>
      <c r="U652" s="22">
        <v>83</v>
      </c>
      <c r="V652" s="22">
        <v>83</v>
      </c>
      <c r="W652" s="2">
        <v>83</v>
      </c>
    </row>
    <row r="653" spans="1:23">
      <c r="A653" t="str">
        <f t="shared" si="10"/>
        <v>MFm2007CZ105</v>
      </c>
      <c r="B653" s="5" t="s">
        <v>59</v>
      </c>
      <c r="C653" s="5">
        <v>2007</v>
      </c>
      <c r="D653" s="5" t="s">
        <v>38</v>
      </c>
      <c r="E653" s="5">
        <v>5</v>
      </c>
      <c r="F653" s="25">
        <v>74</v>
      </c>
      <c r="G653" s="22">
        <v>74</v>
      </c>
      <c r="H653" s="22">
        <v>74</v>
      </c>
      <c r="I653" s="2">
        <v>74</v>
      </c>
      <c r="J653" s="25">
        <v>85</v>
      </c>
      <c r="K653" s="22">
        <v>85</v>
      </c>
      <c r="L653" s="22">
        <v>85</v>
      </c>
      <c r="M653" s="2">
        <v>85</v>
      </c>
      <c r="P653" s="25">
        <v>74</v>
      </c>
      <c r="Q653" s="22">
        <v>74</v>
      </c>
      <c r="R653" s="22">
        <v>74</v>
      </c>
      <c r="S653" s="2">
        <v>74</v>
      </c>
      <c r="T653" s="25">
        <v>85</v>
      </c>
      <c r="U653" s="22">
        <v>85</v>
      </c>
      <c r="V653" s="22">
        <v>85</v>
      </c>
      <c r="W653" s="2">
        <v>85</v>
      </c>
    </row>
    <row r="654" spans="1:23">
      <c r="A654" t="str">
        <f t="shared" si="10"/>
        <v>MFm1975CZ111</v>
      </c>
      <c r="B654" s="5" t="s">
        <v>59</v>
      </c>
      <c r="C654" s="5">
        <v>1975</v>
      </c>
      <c r="D654" s="5" t="s">
        <v>39</v>
      </c>
      <c r="E654" s="5">
        <v>1</v>
      </c>
      <c r="F654" s="25">
        <v>70</v>
      </c>
      <c r="G654" s="22">
        <v>70</v>
      </c>
      <c r="H654" s="22">
        <v>70</v>
      </c>
      <c r="I654" s="2">
        <v>70</v>
      </c>
      <c r="J654" s="25">
        <v>76</v>
      </c>
      <c r="K654" s="22">
        <v>83</v>
      </c>
      <c r="L654" s="22">
        <v>83</v>
      </c>
      <c r="M654" s="2">
        <v>76</v>
      </c>
      <c r="P654" s="25">
        <v>70</v>
      </c>
      <c r="Q654" s="22">
        <v>70</v>
      </c>
      <c r="R654" s="22">
        <v>70</v>
      </c>
      <c r="S654" s="2">
        <v>70</v>
      </c>
      <c r="T654" s="25">
        <v>76</v>
      </c>
      <c r="U654" s="22">
        <v>83</v>
      </c>
      <c r="V654" s="22">
        <v>83</v>
      </c>
      <c r="W654" s="2">
        <v>76</v>
      </c>
    </row>
    <row r="655" spans="1:23">
      <c r="A655" t="str">
        <f t="shared" si="10"/>
        <v>MFm1975CZ112</v>
      </c>
      <c r="B655" s="5" t="s">
        <v>59</v>
      </c>
      <c r="C655" s="5">
        <v>1975</v>
      </c>
      <c r="D655" s="5" t="s">
        <v>39</v>
      </c>
      <c r="E655" s="5">
        <v>2</v>
      </c>
      <c r="F655" s="25">
        <v>72</v>
      </c>
      <c r="G655" s="22">
        <v>67</v>
      </c>
      <c r="H655" s="22">
        <v>67</v>
      </c>
      <c r="I655" s="2">
        <v>72</v>
      </c>
      <c r="J655" s="25">
        <v>80</v>
      </c>
      <c r="K655" s="22">
        <v>83</v>
      </c>
      <c r="L655" s="22">
        <v>83</v>
      </c>
      <c r="M655" s="2">
        <v>80</v>
      </c>
      <c r="P655" s="25">
        <v>72</v>
      </c>
      <c r="Q655" s="22">
        <v>67</v>
      </c>
      <c r="R655" s="22">
        <v>67</v>
      </c>
      <c r="S655" s="2">
        <v>72</v>
      </c>
      <c r="T655" s="25">
        <v>80</v>
      </c>
      <c r="U655" s="22">
        <v>83</v>
      </c>
      <c r="V655" s="22">
        <v>83</v>
      </c>
      <c r="W655" s="2">
        <v>80</v>
      </c>
    </row>
    <row r="656" spans="1:23">
      <c r="A656" t="str">
        <f t="shared" si="10"/>
        <v>MFm1975CZ113</v>
      </c>
      <c r="B656" s="5" t="s">
        <v>59</v>
      </c>
      <c r="C656" s="5">
        <v>1975</v>
      </c>
      <c r="D656" s="5" t="s">
        <v>39</v>
      </c>
      <c r="E656" s="5">
        <v>3</v>
      </c>
      <c r="F656" s="25">
        <v>72</v>
      </c>
      <c r="G656" s="22">
        <v>72</v>
      </c>
      <c r="H656" s="22">
        <v>72</v>
      </c>
      <c r="I656" s="2">
        <v>72</v>
      </c>
      <c r="J656" s="25">
        <v>83</v>
      </c>
      <c r="K656" s="22">
        <v>83</v>
      </c>
      <c r="L656" s="22">
        <v>83</v>
      </c>
      <c r="M656" s="2">
        <v>83</v>
      </c>
      <c r="P656" s="25">
        <v>72</v>
      </c>
      <c r="Q656" s="22">
        <v>72</v>
      </c>
      <c r="R656" s="22">
        <v>72</v>
      </c>
      <c r="S656" s="2">
        <v>72</v>
      </c>
      <c r="T656" s="25">
        <v>83</v>
      </c>
      <c r="U656" s="22">
        <v>83</v>
      </c>
      <c r="V656" s="22">
        <v>83</v>
      </c>
      <c r="W656" s="2">
        <v>83</v>
      </c>
    </row>
    <row r="657" spans="1:23">
      <c r="A657" t="str">
        <f t="shared" si="10"/>
        <v>MFm1975CZ114</v>
      </c>
      <c r="B657" s="5" t="s">
        <v>59</v>
      </c>
      <c r="C657" s="5">
        <v>1975</v>
      </c>
      <c r="D657" s="5" t="s">
        <v>39</v>
      </c>
      <c r="E657" s="5">
        <v>4</v>
      </c>
      <c r="F657" s="25">
        <v>70</v>
      </c>
      <c r="G657" s="22">
        <v>67</v>
      </c>
      <c r="H657" s="22">
        <v>67</v>
      </c>
      <c r="I657" s="2">
        <v>70</v>
      </c>
      <c r="J657" s="25">
        <v>85</v>
      </c>
      <c r="K657" s="22">
        <v>85</v>
      </c>
      <c r="L657" s="22">
        <v>85</v>
      </c>
      <c r="M657" s="2">
        <v>85</v>
      </c>
      <c r="P657" s="25">
        <v>70</v>
      </c>
      <c r="Q657" s="22">
        <v>67</v>
      </c>
      <c r="R657" s="22">
        <v>67</v>
      </c>
      <c r="S657" s="2">
        <v>70</v>
      </c>
      <c r="T657" s="25">
        <v>85</v>
      </c>
      <c r="U657" s="22">
        <v>85</v>
      </c>
      <c r="V657" s="22">
        <v>85</v>
      </c>
      <c r="W657" s="2">
        <v>85</v>
      </c>
    </row>
    <row r="658" spans="1:23">
      <c r="A658" t="str">
        <f t="shared" si="10"/>
        <v>MFm1975CZ115</v>
      </c>
      <c r="B658" s="5" t="s">
        <v>59</v>
      </c>
      <c r="C658" s="5">
        <v>1975</v>
      </c>
      <c r="D658" s="5" t="s">
        <v>39</v>
      </c>
      <c r="E658" s="5">
        <v>5</v>
      </c>
      <c r="F658" s="25">
        <v>67</v>
      </c>
      <c r="G658" s="22">
        <v>72</v>
      </c>
      <c r="H658" s="22">
        <v>72</v>
      </c>
      <c r="I658" s="2">
        <v>67</v>
      </c>
      <c r="J658" s="25">
        <v>90</v>
      </c>
      <c r="K658" s="22">
        <v>90</v>
      </c>
      <c r="L658" s="22">
        <v>90</v>
      </c>
      <c r="M658" s="2">
        <v>90</v>
      </c>
      <c r="P658" s="25">
        <v>67</v>
      </c>
      <c r="Q658" s="22">
        <v>72</v>
      </c>
      <c r="R658" s="22">
        <v>72</v>
      </c>
      <c r="S658" s="2">
        <v>67</v>
      </c>
      <c r="T658" s="25">
        <v>90</v>
      </c>
      <c r="U658" s="22">
        <v>90</v>
      </c>
      <c r="V658" s="22">
        <v>90</v>
      </c>
      <c r="W658" s="2">
        <v>90</v>
      </c>
    </row>
    <row r="659" spans="1:23">
      <c r="A659" t="str">
        <f t="shared" si="10"/>
        <v>MFm1985CZ111</v>
      </c>
      <c r="B659" s="5" t="s">
        <v>59</v>
      </c>
      <c r="C659" s="5">
        <v>1985</v>
      </c>
      <c r="D659" s="5" t="s">
        <v>39</v>
      </c>
      <c r="E659" s="5">
        <v>1</v>
      </c>
      <c r="F659" s="25">
        <v>70</v>
      </c>
      <c r="G659" s="22">
        <v>67</v>
      </c>
      <c r="H659" s="22">
        <v>67</v>
      </c>
      <c r="I659" s="2">
        <v>70</v>
      </c>
      <c r="J659" s="25">
        <v>76</v>
      </c>
      <c r="K659" s="22">
        <v>83</v>
      </c>
      <c r="L659" s="22">
        <v>83</v>
      </c>
      <c r="M659" s="2">
        <v>76</v>
      </c>
      <c r="P659" s="25">
        <v>70</v>
      </c>
      <c r="Q659" s="22">
        <v>67</v>
      </c>
      <c r="R659" s="22">
        <v>67</v>
      </c>
      <c r="S659" s="2">
        <v>70</v>
      </c>
      <c r="T659" s="25">
        <v>76</v>
      </c>
      <c r="U659" s="22">
        <v>83</v>
      </c>
      <c r="V659" s="22">
        <v>83</v>
      </c>
      <c r="W659" s="2">
        <v>76</v>
      </c>
    </row>
    <row r="660" spans="1:23">
      <c r="A660" t="str">
        <f t="shared" si="10"/>
        <v>MFm1985CZ112</v>
      </c>
      <c r="B660" s="5" t="s">
        <v>59</v>
      </c>
      <c r="C660" s="5">
        <v>1985</v>
      </c>
      <c r="D660" s="5" t="s">
        <v>39</v>
      </c>
      <c r="E660" s="5">
        <v>2</v>
      </c>
      <c r="F660" s="25">
        <v>70</v>
      </c>
      <c r="G660" s="22">
        <v>70</v>
      </c>
      <c r="H660" s="22">
        <v>70</v>
      </c>
      <c r="I660" s="2">
        <v>70</v>
      </c>
      <c r="J660" s="25">
        <v>80</v>
      </c>
      <c r="K660" s="22">
        <v>83</v>
      </c>
      <c r="L660" s="22">
        <v>83</v>
      </c>
      <c r="M660" s="2">
        <v>80</v>
      </c>
      <c r="P660" s="25">
        <v>70</v>
      </c>
      <c r="Q660" s="22">
        <v>70</v>
      </c>
      <c r="R660" s="22">
        <v>70</v>
      </c>
      <c r="S660" s="2">
        <v>70</v>
      </c>
      <c r="T660" s="25">
        <v>80</v>
      </c>
      <c r="U660" s="22">
        <v>83</v>
      </c>
      <c r="V660" s="22">
        <v>83</v>
      </c>
      <c r="W660" s="2">
        <v>80</v>
      </c>
    </row>
    <row r="661" spans="1:23">
      <c r="A661" t="str">
        <f t="shared" si="10"/>
        <v>MFm1985CZ113</v>
      </c>
      <c r="B661" s="5" t="s">
        <v>59</v>
      </c>
      <c r="C661" s="5">
        <v>1985</v>
      </c>
      <c r="D661" s="5" t="s">
        <v>39</v>
      </c>
      <c r="E661" s="5">
        <v>3</v>
      </c>
      <c r="F661" s="25">
        <v>72</v>
      </c>
      <c r="G661" s="22">
        <v>67</v>
      </c>
      <c r="H661" s="22">
        <v>67</v>
      </c>
      <c r="I661" s="2">
        <v>72</v>
      </c>
      <c r="J661" s="25">
        <v>83</v>
      </c>
      <c r="K661" s="22">
        <v>83</v>
      </c>
      <c r="L661" s="22">
        <v>83</v>
      </c>
      <c r="M661" s="2">
        <v>83</v>
      </c>
      <c r="P661" s="25">
        <v>72</v>
      </c>
      <c r="Q661" s="22">
        <v>67</v>
      </c>
      <c r="R661" s="22">
        <v>67</v>
      </c>
      <c r="S661" s="2">
        <v>72</v>
      </c>
      <c r="T661" s="25">
        <v>83</v>
      </c>
      <c r="U661" s="22">
        <v>83</v>
      </c>
      <c r="V661" s="22">
        <v>83</v>
      </c>
      <c r="W661" s="2">
        <v>83</v>
      </c>
    </row>
    <row r="662" spans="1:23">
      <c r="A662" t="str">
        <f t="shared" si="10"/>
        <v>MFm1985CZ114</v>
      </c>
      <c r="B662" s="5" t="s">
        <v>59</v>
      </c>
      <c r="C662" s="5">
        <v>1985</v>
      </c>
      <c r="D662" s="5" t="s">
        <v>39</v>
      </c>
      <c r="E662" s="5">
        <v>4</v>
      </c>
      <c r="F662" s="25">
        <v>72</v>
      </c>
      <c r="G662" s="22">
        <v>72</v>
      </c>
      <c r="H662" s="22">
        <v>72</v>
      </c>
      <c r="I662" s="2">
        <v>72</v>
      </c>
      <c r="J662" s="25">
        <v>85</v>
      </c>
      <c r="K662" s="22">
        <v>85</v>
      </c>
      <c r="L662" s="22">
        <v>85</v>
      </c>
      <c r="M662" s="2">
        <v>85</v>
      </c>
      <c r="P662" s="25">
        <v>72</v>
      </c>
      <c r="Q662" s="22">
        <v>72</v>
      </c>
      <c r="R662" s="22">
        <v>72</v>
      </c>
      <c r="S662" s="2">
        <v>72</v>
      </c>
      <c r="T662" s="25">
        <v>85</v>
      </c>
      <c r="U662" s="22">
        <v>85</v>
      </c>
      <c r="V662" s="22">
        <v>85</v>
      </c>
      <c r="W662" s="2">
        <v>85</v>
      </c>
    </row>
    <row r="663" spans="1:23">
      <c r="A663" t="str">
        <f t="shared" si="10"/>
        <v>MFm1985CZ115</v>
      </c>
      <c r="B663" s="5" t="s">
        <v>59</v>
      </c>
      <c r="C663" s="5">
        <v>1985</v>
      </c>
      <c r="D663" s="5" t="s">
        <v>39</v>
      </c>
      <c r="E663" s="5">
        <v>5</v>
      </c>
      <c r="F663" s="25">
        <v>67</v>
      </c>
      <c r="G663" s="22">
        <v>72</v>
      </c>
      <c r="H663" s="22">
        <v>72</v>
      </c>
      <c r="I663" s="2">
        <v>67</v>
      </c>
      <c r="J663" s="25">
        <v>90</v>
      </c>
      <c r="K663" s="22">
        <v>90</v>
      </c>
      <c r="L663" s="22">
        <v>90</v>
      </c>
      <c r="M663" s="2">
        <v>90</v>
      </c>
      <c r="P663" s="25">
        <v>67</v>
      </c>
      <c r="Q663" s="22">
        <v>72</v>
      </c>
      <c r="R663" s="22">
        <v>72</v>
      </c>
      <c r="S663" s="2">
        <v>67</v>
      </c>
      <c r="T663" s="25">
        <v>90</v>
      </c>
      <c r="U663" s="22">
        <v>90</v>
      </c>
      <c r="V663" s="22">
        <v>90</v>
      </c>
      <c r="W663" s="2">
        <v>90</v>
      </c>
    </row>
    <row r="664" spans="1:23">
      <c r="A664" t="str">
        <f t="shared" si="10"/>
        <v>MFm1996CZ111</v>
      </c>
      <c r="B664" s="5" t="s">
        <v>59</v>
      </c>
      <c r="C664" s="5">
        <v>1996</v>
      </c>
      <c r="D664" s="5" t="s">
        <v>39</v>
      </c>
      <c r="E664" s="5">
        <v>1</v>
      </c>
      <c r="F664" s="25">
        <v>70</v>
      </c>
      <c r="G664" s="22">
        <v>70</v>
      </c>
      <c r="H664" s="22">
        <v>70</v>
      </c>
      <c r="I664" s="2">
        <v>70</v>
      </c>
      <c r="J664" s="25">
        <v>80</v>
      </c>
      <c r="K664" s="22">
        <v>80</v>
      </c>
      <c r="L664" s="22">
        <v>80</v>
      </c>
      <c r="M664" s="2">
        <v>80</v>
      </c>
      <c r="P664" s="25">
        <v>70</v>
      </c>
      <c r="Q664" s="22">
        <v>70</v>
      </c>
      <c r="R664" s="22">
        <v>70</v>
      </c>
      <c r="S664" s="2">
        <v>70</v>
      </c>
      <c r="T664" s="25">
        <v>80</v>
      </c>
      <c r="U664" s="22">
        <v>80</v>
      </c>
      <c r="V664" s="22">
        <v>80</v>
      </c>
      <c r="W664" s="2">
        <v>80</v>
      </c>
    </row>
    <row r="665" spans="1:23">
      <c r="A665" t="str">
        <f t="shared" si="10"/>
        <v>MFm1996CZ112</v>
      </c>
      <c r="B665" s="5" t="s">
        <v>59</v>
      </c>
      <c r="C665" s="5">
        <v>1996</v>
      </c>
      <c r="D665" s="5" t="s">
        <v>39</v>
      </c>
      <c r="E665" s="5">
        <v>2</v>
      </c>
      <c r="F665" s="25">
        <v>67</v>
      </c>
      <c r="G665" s="22">
        <v>67</v>
      </c>
      <c r="H665" s="22">
        <v>67</v>
      </c>
      <c r="I665" s="2">
        <v>67</v>
      </c>
      <c r="J665" s="25">
        <v>76</v>
      </c>
      <c r="K665" s="22">
        <v>83</v>
      </c>
      <c r="L665" s="22">
        <v>83</v>
      </c>
      <c r="M665" s="2">
        <v>76</v>
      </c>
      <c r="P665" s="25">
        <v>67</v>
      </c>
      <c r="Q665" s="22">
        <v>67</v>
      </c>
      <c r="R665" s="22">
        <v>67</v>
      </c>
      <c r="S665" s="2">
        <v>67</v>
      </c>
      <c r="T665" s="25">
        <v>76</v>
      </c>
      <c r="U665" s="22">
        <v>83</v>
      </c>
      <c r="V665" s="22">
        <v>83</v>
      </c>
      <c r="W665" s="2">
        <v>76</v>
      </c>
    </row>
    <row r="666" spans="1:23">
      <c r="A666" t="str">
        <f t="shared" si="10"/>
        <v>MFm1996CZ113</v>
      </c>
      <c r="B666" s="5" t="s">
        <v>59</v>
      </c>
      <c r="C666" s="5">
        <v>1996</v>
      </c>
      <c r="D666" s="5" t="s">
        <v>39</v>
      </c>
      <c r="E666" s="5">
        <v>3</v>
      </c>
      <c r="F666" s="25">
        <v>67</v>
      </c>
      <c r="G666" s="22">
        <v>70</v>
      </c>
      <c r="H666" s="22">
        <v>70</v>
      </c>
      <c r="I666" s="2">
        <v>67</v>
      </c>
      <c r="J666" s="25">
        <v>80</v>
      </c>
      <c r="K666" s="22">
        <v>83</v>
      </c>
      <c r="L666" s="22">
        <v>83</v>
      </c>
      <c r="M666" s="2">
        <v>80</v>
      </c>
      <c r="P666" s="25">
        <v>67</v>
      </c>
      <c r="Q666" s="22">
        <v>70</v>
      </c>
      <c r="R666" s="22">
        <v>70</v>
      </c>
      <c r="S666" s="2">
        <v>67</v>
      </c>
      <c r="T666" s="25">
        <v>80</v>
      </c>
      <c r="U666" s="22">
        <v>83</v>
      </c>
      <c r="V666" s="22">
        <v>83</v>
      </c>
      <c r="W666" s="2">
        <v>80</v>
      </c>
    </row>
    <row r="667" spans="1:23">
      <c r="A667" t="str">
        <f t="shared" si="10"/>
        <v>MFm1996CZ114</v>
      </c>
      <c r="B667" s="5" t="s">
        <v>59</v>
      </c>
      <c r="C667" s="5">
        <v>1996</v>
      </c>
      <c r="D667" s="5" t="s">
        <v>39</v>
      </c>
      <c r="E667" s="5">
        <v>4</v>
      </c>
      <c r="F667" s="25">
        <v>67</v>
      </c>
      <c r="G667" s="22">
        <v>72</v>
      </c>
      <c r="H667" s="22">
        <v>72</v>
      </c>
      <c r="I667" s="2">
        <v>67</v>
      </c>
      <c r="J667" s="25">
        <v>83</v>
      </c>
      <c r="K667" s="22">
        <v>83</v>
      </c>
      <c r="L667" s="22">
        <v>83</v>
      </c>
      <c r="M667" s="2">
        <v>83</v>
      </c>
      <c r="P667" s="25">
        <v>67</v>
      </c>
      <c r="Q667" s="22">
        <v>72</v>
      </c>
      <c r="R667" s="22">
        <v>72</v>
      </c>
      <c r="S667" s="2">
        <v>67</v>
      </c>
      <c r="T667" s="25">
        <v>83</v>
      </c>
      <c r="U667" s="22">
        <v>83</v>
      </c>
      <c r="V667" s="22">
        <v>83</v>
      </c>
      <c r="W667" s="2">
        <v>83</v>
      </c>
    </row>
    <row r="668" spans="1:23">
      <c r="A668" t="str">
        <f t="shared" si="10"/>
        <v>MFm1996CZ115</v>
      </c>
      <c r="B668" s="5" t="s">
        <v>59</v>
      </c>
      <c r="C668" s="5">
        <v>1996</v>
      </c>
      <c r="D668" s="5" t="s">
        <v>39</v>
      </c>
      <c r="E668" s="5">
        <v>5</v>
      </c>
      <c r="F668" s="25">
        <v>70</v>
      </c>
      <c r="G668" s="22">
        <v>67</v>
      </c>
      <c r="H668" s="22">
        <v>67</v>
      </c>
      <c r="I668" s="2">
        <v>70</v>
      </c>
      <c r="J668" s="25">
        <v>85</v>
      </c>
      <c r="K668" s="22">
        <v>85</v>
      </c>
      <c r="L668" s="22">
        <v>85</v>
      </c>
      <c r="M668" s="2">
        <v>85</v>
      </c>
      <c r="P668" s="25">
        <v>70</v>
      </c>
      <c r="Q668" s="22">
        <v>67</v>
      </c>
      <c r="R668" s="22">
        <v>67</v>
      </c>
      <c r="S668" s="2">
        <v>70</v>
      </c>
      <c r="T668" s="25">
        <v>85</v>
      </c>
      <c r="U668" s="22">
        <v>85</v>
      </c>
      <c r="V668" s="22">
        <v>85</v>
      </c>
      <c r="W668" s="2">
        <v>85</v>
      </c>
    </row>
    <row r="669" spans="1:23">
      <c r="A669" t="str">
        <f t="shared" si="10"/>
        <v>MFm2003CZ111</v>
      </c>
      <c r="B669" s="5" t="s">
        <v>59</v>
      </c>
      <c r="C669" s="5">
        <v>2003</v>
      </c>
      <c r="D669" s="5" t="s">
        <v>39</v>
      </c>
      <c r="E669" s="5">
        <v>1</v>
      </c>
      <c r="F669" s="25">
        <v>70</v>
      </c>
      <c r="G669" s="22">
        <v>67</v>
      </c>
      <c r="H669" s="22">
        <v>67</v>
      </c>
      <c r="I669" s="2">
        <v>70</v>
      </c>
      <c r="J669" s="25">
        <v>74</v>
      </c>
      <c r="K669" s="22">
        <v>74</v>
      </c>
      <c r="L669" s="22">
        <v>74</v>
      </c>
      <c r="M669" s="2">
        <v>74</v>
      </c>
      <c r="P669" s="25">
        <v>70</v>
      </c>
      <c r="Q669" s="22">
        <v>67</v>
      </c>
      <c r="R669" s="22">
        <v>67</v>
      </c>
      <c r="S669" s="2">
        <v>70</v>
      </c>
      <c r="T669" s="25">
        <v>74</v>
      </c>
      <c r="U669" s="22">
        <v>74</v>
      </c>
      <c r="V669" s="22">
        <v>74</v>
      </c>
      <c r="W669" s="2">
        <v>74</v>
      </c>
    </row>
    <row r="670" spans="1:23">
      <c r="A670" t="str">
        <f t="shared" si="10"/>
        <v>MFm2003CZ112</v>
      </c>
      <c r="B670" s="5" t="s">
        <v>59</v>
      </c>
      <c r="C670" s="5">
        <v>2003</v>
      </c>
      <c r="D670" s="5" t="s">
        <v>39</v>
      </c>
      <c r="E670" s="5">
        <v>2</v>
      </c>
      <c r="F670" s="25">
        <v>72</v>
      </c>
      <c r="G670" s="22">
        <v>67</v>
      </c>
      <c r="H670" s="22">
        <v>67</v>
      </c>
      <c r="I670" s="2">
        <v>72</v>
      </c>
      <c r="J670" s="25">
        <v>83</v>
      </c>
      <c r="K670" s="22">
        <v>76</v>
      </c>
      <c r="L670" s="22">
        <v>76</v>
      </c>
      <c r="M670" s="2">
        <v>83</v>
      </c>
      <c r="P670" s="25">
        <v>72</v>
      </c>
      <c r="Q670" s="22">
        <v>67</v>
      </c>
      <c r="R670" s="22">
        <v>67</v>
      </c>
      <c r="S670" s="2">
        <v>72</v>
      </c>
      <c r="T670" s="25">
        <v>83</v>
      </c>
      <c r="U670" s="22">
        <v>76</v>
      </c>
      <c r="V670" s="22">
        <v>76</v>
      </c>
      <c r="W670" s="2">
        <v>83</v>
      </c>
    </row>
    <row r="671" spans="1:23">
      <c r="A671" t="str">
        <f t="shared" si="10"/>
        <v>MFm2003CZ113</v>
      </c>
      <c r="B671" s="5" t="s">
        <v>59</v>
      </c>
      <c r="C671" s="5">
        <v>2003</v>
      </c>
      <c r="D671" s="5" t="s">
        <v>39</v>
      </c>
      <c r="E671" s="5">
        <v>3</v>
      </c>
      <c r="F671" s="25">
        <v>72</v>
      </c>
      <c r="G671" s="22">
        <v>72</v>
      </c>
      <c r="H671" s="22">
        <v>72</v>
      </c>
      <c r="I671" s="2">
        <v>72</v>
      </c>
      <c r="J671" s="25">
        <v>78</v>
      </c>
      <c r="K671" s="22">
        <v>78</v>
      </c>
      <c r="L671" s="22">
        <v>78</v>
      </c>
      <c r="M671" s="2">
        <v>78</v>
      </c>
      <c r="P671" s="25">
        <v>72</v>
      </c>
      <c r="Q671" s="22">
        <v>72</v>
      </c>
      <c r="R671" s="22">
        <v>72</v>
      </c>
      <c r="S671" s="2">
        <v>72</v>
      </c>
      <c r="T671" s="25">
        <v>78</v>
      </c>
      <c r="U671" s="22">
        <v>78</v>
      </c>
      <c r="V671" s="22">
        <v>78</v>
      </c>
      <c r="W671" s="2">
        <v>78</v>
      </c>
    </row>
    <row r="672" spans="1:23">
      <c r="A672" t="str">
        <f t="shared" si="10"/>
        <v>MFm2003CZ114</v>
      </c>
      <c r="B672" s="5" t="s">
        <v>59</v>
      </c>
      <c r="C672" s="5">
        <v>2003</v>
      </c>
      <c r="D672" s="5" t="s">
        <v>39</v>
      </c>
      <c r="E672" s="5">
        <v>4</v>
      </c>
      <c r="F672" s="25">
        <v>70</v>
      </c>
      <c r="G672" s="22">
        <v>70</v>
      </c>
      <c r="H672" s="22">
        <v>70</v>
      </c>
      <c r="I672" s="2">
        <v>70</v>
      </c>
      <c r="J672" s="25">
        <v>83</v>
      </c>
      <c r="K672" s="22">
        <v>80</v>
      </c>
      <c r="L672" s="22">
        <v>80</v>
      </c>
      <c r="M672" s="2">
        <v>83</v>
      </c>
      <c r="P672" s="25">
        <v>70</v>
      </c>
      <c r="Q672" s="22">
        <v>70</v>
      </c>
      <c r="R672" s="22">
        <v>70</v>
      </c>
      <c r="S672" s="2">
        <v>70</v>
      </c>
      <c r="T672" s="25">
        <v>83</v>
      </c>
      <c r="U672" s="22">
        <v>80</v>
      </c>
      <c r="V672" s="22">
        <v>80</v>
      </c>
      <c r="W672" s="2">
        <v>83</v>
      </c>
    </row>
    <row r="673" spans="1:23">
      <c r="A673" t="str">
        <f t="shared" si="10"/>
        <v>MFm2003CZ115</v>
      </c>
      <c r="B673" s="5" t="s">
        <v>59</v>
      </c>
      <c r="C673" s="5">
        <v>2003</v>
      </c>
      <c r="D673" s="5" t="s">
        <v>39</v>
      </c>
      <c r="E673" s="5">
        <v>5</v>
      </c>
      <c r="F673" s="25">
        <v>74</v>
      </c>
      <c r="G673" s="22">
        <v>74</v>
      </c>
      <c r="H673" s="22">
        <v>74</v>
      </c>
      <c r="I673" s="2">
        <v>74</v>
      </c>
      <c r="J673" s="25">
        <v>80</v>
      </c>
      <c r="K673" s="22">
        <v>80</v>
      </c>
      <c r="L673" s="22">
        <v>80</v>
      </c>
      <c r="M673" s="2">
        <v>80</v>
      </c>
      <c r="P673" s="25">
        <v>74</v>
      </c>
      <c r="Q673" s="22">
        <v>74</v>
      </c>
      <c r="R673" s="22">
        <v>74</v>
      </c>
      <c r="S673" s="2">
        <v>74</v>
      </c>
      <c r="T673" s="25">
        <v>80</v>
      </c>
      <c r="U673" s="22">
        <v>80</v>
      </c>
      <c r="V673" s="22">
        <v>80</v>
      </c>
      <c r="W673" s="2">
        <v>80</v>
      </c>
    </row>
    <row r="674" spans="1:23">
      <c r="A674" t="str">
        <f t="shared" si="10"/>
        <v>MFm2007CZ111</v>
      </c>
      <c r="B674" s="5" t="s">
        <v>59</v>
      </c>
      <c r="C674" s="5">
        <v>2007</v>
      </c>
      <c r="D674" s="5" t="s">
        <v>39</v>
      </c>
      <c r="E674" s="5">
        <v>1</v>
      </c>
      <c r="F674" s="25">
        <v>74</v>
      </c>
      <c r="G674" s="22">
        <v>74</v>
      </c>
      <c r="H674" s="22">
        <v>74</v>
      </c>
      <c r="I674" s="2">
        <v>74</v>
      </c>
      <c r="J674" s="25">
        <v>74</v>
      </c>
      <c r="K674" s="22">
        <v>74</v>
      </c>
      <c r="L674" s="22">
        <v>74</v>
      </c>
      <c r="M674" s="2">
        <v>74</v>
      </c>
      <c r="P674" s="25">
        <v>74</v>
      </c>
      <c r="Q674" s="22">
        <v>74</v>
      </c>
      <c r="R674" s="22">
        <v>74</v>
      </c>
      <c r="S674" s="2">
        <v>74</v>
      </c>
      <c r="T674" s="25">
        <v>74</v>
      </c>
      <c r="U674" s="22">
        <v>74</v>
      </c>
      <c r="V674" s="22">
        <v>74</v>
      </c>
      <c r="W674" s="2">
        <v>74</v>
      </c>
    </row>
    <row r="675" spans="1:23">
      <c r="A675" t="str">
        <f t="shared" si="10"/>
        <v>MFm2007CZ112</v>
      </c>
      <c r="B675" s="5" t="s">
        <v>59</v>
      </c>
      <c r="C675" s="5">
        <v>2007</v>
      </c>
      <c r="D675" s="5" t="s">
        <v>39</v>
      </c>
      <c r="E675" s="5">
        <v>2</v>
      </c>
      <c r="F675" s="25">
        <v>72</v>
      </c>
      <c r="G675" s="22">
        <v>72</v>
      </c>
      <c r="H675" s="22">
        <v>72</v>
      </c>
      <c r="I675" s="2">
        <v>72</v>
      </c>
      <c r="J675" s="25">
        <v>83</v>
      </c>
      <c r="K675" s="22">
        <v>76</v>
      </c>
      <c r="L675" s="22">
        <v>76</v>
      </c>
      <c r="M675" s="2">
        <v>83</v>
      </c>
      <c r="P675" s="25">
        <v>72</v>
      </c>
      <c r="Q675" s="22">
        <v>72</v>
      </c>
      <c r="R675" s="22">
        <v>72</v>
      </c>
      <c r="S675" s="2">
        <v>72</v>
      </c>
      <c r="T675" s="25">
        <v>83</v>
      </c>
      <c r="U675" s="22">
        <v>76</v>
      </c>
      <c r="V675" s="22">
        <v>76</v>
      </c>
      <c r="W675" s="2">
        <v>83</v>
      </c>
    </row>
    <row r="676" spans="1:23">
      <c r="A676" t="str">
        <f t="shared" si="10"/>
        <v>MFm2007CZ113</v>
      </c>
      <c r="B676" s="5" t="s">
        <v>59</v>
      </c>
      <c r="C676" s="5">
        <v>2007</v>
      </c>
      <c r="D676" s="5" t="s">
        <v>39</v>
      </c>
      <c r="E676" s="5">
        <v>3</v>
      </c>
      <c r="F676" s="25">
        <v>72</v>
      </c>
      <c r="G676" s="22">
        <v>67</v>
      </c>
      <c r="H676" s="22">
        <v>67</v>
      </c>
      <c r="I676" s="2">
        <v>72</v>
      </c>
      <c r="J676" s="25">
        <v>78</v>
      </c>
      <c r="K676" s="22">
        <v>78</v>
      </c>
      <c r="L676" s="22">
        <v>78</v>
      </c>
      <c r="M676" s="2">
        <v>78</v>
      </c>
      <c r="P676" s="25">
        <v>72</v>
      </c>
      <c r="Q676" s="22">
        <v>67</v>
      </c>
      <c r="R676" s="22">
        <v>67</v>
      </c>
      <c r="S676" s="2">
        <v>72</v>
      </c>
      <c r="T676" s="25">
        <v>78</v>
      </c>
      <c r="U676" s="22">
        <v>78</v>
      </c>
      <c r="V676" s="22">
        <v>78</v>
      </c>
      <c r="W676" s="2">
        <v>78</v>
      </c>
    </row>
    <row r="677" spans="1:23">
      <c r="A677" t="str">
        <f t="shared" si="10"/>
        <v>MFm2007CZ114</v>
      </c>
      <c r="B677" s="5" t="s">
        <v>59</v>
      </c>
      <c r="C677" s="5">
        <v>2007</v>
      </c>
      <c r="D677" s="5" t="s">
        <v>39</v>
      </c>
      <c r="E677" s="5">
        <v>4</v>
      </c>
      <c r="F677" s="25">
        <v>70</v>
      </c>
      <c r="G677" s="22">
        <v>67</v>
      </c>
      <c r="H677" s="22">
        <v>67</v>
      </c>
      <c r="I677" s="2">
        <v>70</v>
      </c>
      <c r="J677" s="25">
        <v>83</v>
      </c>
      <c r="K677" s="22">
        <v>80</v>
      </c>
      <c r="L677" s="22">
        <v>80</v>
      </c>
      <c r="M677" s="2">
        <v>83</v>
      </c>
      <c r="P677" s="25">
        <v>70</v>
      </c>
      <c r="Q677" s="22">
        <v>67</v>
      </c>
      <c r="R677" s="22">
        <v>67</v>
      </c>
      <c r="S677" s="2">
        <v>70</v>
      </c>
      <c r="T677" s="25">
        <v>83</v>
      </c>
      <c r="U677" s="22">
        <v>80</v>
      </c>
      <c r="V677" s="22">
        <v>80</v>
      </c>
      <c r="W677" s="2">
        <v>83</v>
      </c>
    </row>
    <row r="678" spans="1:23">
      <c r="A678" t="str">
        <f t="shared" si="10"/>
        <v>MFm2007CZ115</v>
      </c>
      <c r="B678" s="5" t="s">
        <v>59</v>
      </c>
      <c r="C678" s="5">
        <v>2007</v>
      </c>
      <c r="D678" s="5" t="s">
        <v>39</v>
      </c>
      <c r="E678" s="5">
        <v>5</v>
      </c>
      <c r="F678" s="25">
        <v>70</v>
      </c>
      <c r="G678" s="22">
        <v>70</v>
      </c>
      <c r="H678" s="22">
        <v>70</v>
      </c>
      <c r="I678" s="2">
        <v>70</v>
      </c>
      <c r="J678" s="25">
        <v>80</v>
      </c>
      <c r="K678" s="22">
        <v>80</v>
      </c>
      <c r="L678" s="22">
        <v>80</v>
      </c>
      <c r="M678" s="2">
        <v>80</v>
      </c>
      <c r="P678" s="25">
        <v>70</v>
      </c>
      <c r="Q678" s="22">
        <v>70</v>
      </c>
      <c r="R678" s="22">
        <v>70</v>
      </c>
      <c r="S678" s="2">
        <v>70</v>
      </c>
      <c r="T678" s="25">
        <v>80</v>
      </c>
      <c r="U678" s="22">
        <v>80</v>
      </c>
      <c r="V678" s="22">
        <v>80</v>
      </c>
      <c r="W678" s="2">
        <v>80</v>
      </c>
    </row>
    <row r="679" spans="1:23">
      <c r="A679" t="str">
        <f t="shared" si="10"/>
        <v>MFm1975CZ121</v>
      </c>
      <c r="B679" s="5" t="s">
        <v>59</v>
      </c>
      <c r="C679" s="5">
        <v>1975</v>
      </c>
      <c r="D679" s="5" t="s">
        <v>40</v>
      </c>
      <c r="E679" s="5">
        <v>1</v>
      </c>
      <c r="F679" s="25">
        <v>70</v>
      </c>
      <c r="G679" s="22">
        <v>67</v>
      </c>
      <c r="H679" s="22">
        <v>67</v>
      </c>
      <c r="I679" s="2">
        <v>70</v>
      </c>
      <c r="J679" s="25">
        <v>76</v>
      </c>
      <c r="K679" s="22">
        <v>83</v>
      </c>
      <c r="L679" s="22">
        <v>83</v>
      </c>
      <c r="M679" s="2">
        <v>76</v>
      </c>
      <c r="P679" s="25">
        <v>70</v>
      </c>
      <c r="Q679" s="22">
        <v>67</v>
      </c>
      <c r="R679" s="22">
        <v>67</v>
      </c>
      <c r="S679" s="2">
        <v>70</v>
      </c>
      <c r="T679" s="25">
        <v>76</v>
      </c>
      <c r="U679" s="22">
        <v>83</v>
      </c>
      <c r="V679" s="22">
        <v>83</v>
      </c>
      <c r="W679" s="2">
        <v>76</v>
      </c>
    </row>
    <row r="680" spans="1:23">
      <c r="A680" t="str">
        <f t="shared" si="10"/>
        <v>MFm1975CZ122</v>
      </c>
      <c r="B680" s="5" t="s">
        <v>59</v>
      </c>
      <c r="C680" s="5">
        <v>1975</v>
      </c>
      <c r="D680" s="5" t="s">
        <v>40</v>
      </c>
      <c r="E680" s="5">
        <v>2</v>
      </c>
      <c r="F680" s="25">
        <v>72</v>
      </c>
      <c r="G680" s="22">
        <v>67</v>
      </c>
      <c r="H680" s="22">
        <v>67</v>
      </c>
      <c r="I680" s="2">
        <v>72</v>
      </c>
      <c r="J680" s="25">
        <v>80</v>
      </c>
      <c r="K680" s="22">
        <v>83</v>
      </c>
      <c r="L680" s="22">
        <v>83</v>
      </c>
      <c r="M680" s="2">
        <v>80</v>
      </c>
      <c r="P680" s="25">
        <v>72</v>
      </c>
      <c r="Q680" s="22">
        <v>67</v>
      </c>
      <c r="R680" s="22">
        <v>67</v>
      </c>
      <c r="S680" s="2">
        <v>72</v>
      </c>
      <c r="T680" s="25">
        <v>80</v>
      </c>
      <c r="U680" s="22">
        <v>83</v>
      </c>
      <c r="V680" s="22">
        <v>83</v>
      </c>
      <c r="W680" s="2">
        <v>80</v>
      </c>
    </row>
    <row r="681" spans="1:23">
      <c r="A681" t="str">
        <f t="shared" si="10"/>
        <v>MFm1975CZ123</v>
      </c>
      <c r="B681" s="5" t="s">
        <v>59</v>
      </c>
      <c r="C681" s="5">
        <v>1975</v>
      </c>
      <c r="D681" s="5" t="s">
        <v>40</v>
      </c>
      <c r="E681" s="5">
        <v>3</v>
      </c>
      <c r="F681" s="25">
        <v>70</v>
      </c>
      <c r="G681" s="22">
        <v>70</v>
      </c>
      <c r="H681" s="22">
        <v>70</v>
      </c>
      <c r="I681" s="2">
        <v>70</v>
      </c>
      <c r="J681" s="25">
        <v>83</v>
      </c>
      <c r="K681" s="22">
        <v>83</v>
      </c>
      <c r="L681" s="22">
        <v>83</v>
      </c>
      <c r="M681" s="2">
        <v>83</v>
      </c>
      <c r="P681" s="25">
        <v>70</v>
      </c>
      <c r="Q681" s="22">
        <v>70</v>
      </c>
      <c r="R681" s="22">
        <v>70</v>
      </c>
      <c r="S681" s="2">
        <v>70</v>
      </c>
      <c r="T681" s="25">
        <v>83</v>
      </c>
      <c r="U681" s="22">
        <v>83</v>
      </c>
      <c r="V681" s="22">
        <v>83</v>
      </c>
      <c r="W681" s="2">
        <v>83</v>
      </c>
    </row>
    <row r="682" spans="1:23">
      <c r="A682" t="str">
        <f t="shared" si="10"/>
        <v>MFm1975CZ124</v>
      </c>
      <c r="B682" s="5" t="s">
        <v>59</v>
      </c>
      <c r="C682" s="5">
        <v>1975</v>
      </c>
      <c r="D682" s="5" t="s">
        <v>40</v>
      </c>
      <c r="E682" s="5">
        <v>4</v>
      </c>
      <c r="F682" s="25">
        <v>72</v>
      </c>
      <c r="G682" s="22">
        <v>72</v>
      </c>
      <c r="H682" s="22">
        <v>72</v>
      </c>
      <c r="I682" s="2">
        <v>72</v>
      </c>
      <c r="J682" s="25">
        <v>85</v>
      </c>
      <c r="K682" s="22">
        <v>85</v>
      </c>
      <c r="L682" s="22">
        <v>85</v>
      </c>
      <c r="M682" s="2">
        <v>85</v>
      </c>
      <c r="P682" s="25">
        <v>72</v>
      </c>
      <c r="Q682" s="22">
        <v>72</v>
      </c>
      <c r="R682" s="22">
        <v>72</v>
      </c>
      <c r="S682" s="2">
        <v>72</v>
      </c>
      <c r="T682" s="25">
        <v>85</v>
      </c>
      <c r="U682" s="22">
        <v>85</v>
      </c>
      <c r="V682" s="22">
        <v>85</v>
      </c>
      <c r="W682" s="2">
        <v>85</v>
      </c>
    </row>
    <row r="683" spans="1:23">
      <c r="A683" t="str">
        <f t="shared" si="10"/>
        <v>MFm1975CZ125</v>
      </c>
      <c r="B683" s="5" t="s">
        <v>59</v>
      </c>
      <c r="C683" s="5">
        <v>1975</v>
      </c>
      <c r="D683" s="5" t="s">
        <v>40</v>
      </c>
      <c r="E683" s="5">
        <v>5</v>
      </c>
      <c r="F683" s="25">
        <v>74</v>
      </c>
      <c r="G683" s="22">
        <v>74</v>
      </c>
      <c r="H683" s="22">
        <v>74</v>
      </c>
      <c r="I683" s="2">
        <v>74</v>
      </c>
      <c r="J683" s="25">
        <v>90</v>
      </c>
      <c r="K683" s="22">
        <v>90</v>
      </c>
      <c r="L683" s="22">
        <v>90</v>
      </c>
      <c r="M683" s="2">
        <v>90</v>
      </c>
      <c r="P683" s="25">
        <v>74</v>
      </c>
      <c r="Q683" s="22">
        <v>74</v>
      </c>
      <c r="R683" s="22">
        <v>74</v>
      </c>
      <c r="S683" s="2">
        <v>74</v>
      </c>
      <c r="T683" s="25">
        <v>90</v>
      </c>
      <c r="U683" s="22">
        <v>90</v>
      </c>
      <c r="V683" s="22">
        <v>90</v>
      </c>
      <c r="W683" s="2">
        <v>90</v>
      </c>
    </row>
    <row r="684" spans="1:23">
      <c r="A684" t="str">
        <f t="shared" si="10"/>
        <v>MFm1985CZ121</v>
      </c>
      <c r="B684" s="5" t="s">
        <v>59</v>
      </c>
      <c r="C684" s="5">
        <v>1985</v>
      </c>
      <c r="D684" s="5" t="s">
        <v>40</v>
      </c>
      <c r="E684" s="5">
        <v>1</v>
      </c>
      <c r="F684" s="25">
        <v>74</v>
      </c>
      <c r="G684" s="22">
        <v>74</v>
      </c>
      <c r="H684" s="22">
        <v>74</v>
      </c>
      <c r="I684" s="2">
        <v>74</v>
      </c>
      <c r="J684" s="25">
        <v>76</v>
      </c>
      <c r="K684" s="22">
        <v>83</v>
      </c>
      <c r="L684" s="22">
        <v>83</v>
      </c>
      <c r="M684" s="2">
        <v>76</v>
      </c>
      <c r="P684" s="25">
        <v>74</v>
      </c>
      <c r="Q684" s="22">
        <v>74</v>
      </c>
      <c r="R684" s="22">
        <v>74</v>
      </c>
      <c r="S684" s="2">
        <v>74</v>
      </c>
      <c r="T684" s="25">
        <v>76</v>
      </c>
      <c r="U684" s="22">
        <v>83</v>
      </c>
      <c r="V684" s="22">
        <v>83</v>
      </c>
      <c r="W684" s="2">
        <v>76</v>
      </c>
    </row>
    <row r="685" spans="1:23">
      <c r="A685" t="str">
        <f t="shared" si="10"/>
        <v>MFm1985CZ122</v>
      </c>
      <c r="B685" s="5" t="s">
        <v>59</v>
      </c>
      <c r="C685" s="5">
        <v>1985</v>
      </c>
      <c r="D685" s="5" t="s">
        <v>40</v>
      </c>
      <c r="E685" s="5">
        <v>2</v>
      </c>
      <c r="F685" s="25">
        <v>70</v>
      </c>
      <c r="G685" s="22">
        <v>67</v>
      </c>
      <c r="H685" s="22">
        <v>67</v>
      </c>
      <c r="I685" s="2">
        <v>70</v>
      </c>
      <c r="J685" s="25">
        <v>80</v>
      </c>
      <c r="K685" s="22">
        <v>83</v>
      </c>
      <c r="L685" s="22">
        <v>83</v>
      </c>
      <c r="M685" s="2">
        <v>80</v>
      </c>
      <c r="P685" s="25">
        <v>70</v>
      </c>
      <c r="Q685" s="22">
        <v>67</v>
      </c>
      <c r="R685" s="22">
        <v>67</v>
      </c>
      <c r="S685" s="2">
        <v>70</v>
      </c>
      <c r="T685" s="25">
        <v>80</v>
      </c>
      <c r="U685" s="22">
        <v>83</v>
      </c>
      <c r="V685" s="22">
        <v>83</v>
      </c>
      <c r="W685" s="2">
        <v>80</v>
      </c>
    </row>
    <row r="686" spans="1:23">
      <c r="A686" t="str">
        <f t="shared" si="10"/>
        <v>MFm1985CZ123</v>
      </c>
      <c r="B686" s="5" t="s">
        <v>59</v>
      </c>
      <c r="C686" s="5">
        <v>1985</v>
      </c>
      <c r="D686" s="5" t="s">
        <v>40</v>
      </c>
      <c r="E686" s="5">
        <v>3</v>
      </c>
      <c r="F686" s="25">
        <v>70</v>
      </c>
      <c r="G686" s="22">
        <v>70</v>
      </c>
      <c r="H686" s="22">
        <v>70</v>
      </c>
      <c r="I686" s="2">
        <v>70</v>
      </c>
      <c r="J686" s="25">
        <v>83</v>
      </c>
      <c r="K686" s="22">
        <v>83</v>
      </c>
      <c r="L686" s="22">
        <v>83</v>
      </c>
      <c r="M686" s="2">
        <v>83</v>
      </c>
      <c r="P686" s="25">
        <v>70</v>
      </c>
      <c r="Q686" s="22">
        <v>70</v>
      </c>
      <c r="R686" s="22">
        <v>70</v>
      </c>
      <c r="S686" s="2">
        <v>70</v>
      </c>
      <c r="T686" s="25">
        <v>83</v>
      </c>
      <c r="U686" s="22">
        <v>83</v>
      </c>
      <c r="V686" s="22">
        <v>83</v>
      </c>
      <c r="W686" s="2">
        <v>83</v>
      </c>
    </row>
    <row r="687" spans="1:23">
      <c r="A687" t="str">
        <f t="shared" si="10"/>
        <v>MFm1985CZ124</v>
      </c>
      <c r="B687" s="5" t="s">
        <v>59</v>
      </c>
      <c r="C687" s="5">
        <v>1985</v>
      </c>
      <c r="D687" s="5" t="s">
        <v>40</v>
      </c>
      <c r="E687" s="5">
        <v>4</v>
      </c>
      <c r="F687" s="25">
        <v>72</v>
      </c>
      <c r="G687" s="22">
        <v>67</v>
      </c>
      <c r="H687" s="22">
        <v>67</v>
      </c>
      <c r="I687" s="2">
        <v>72</v>
      </c>
      <c r="J687" s="25">
        <v>85</v>
      </c>
      <c r="K687" s="22">
        <v>85</v>
      </c>
      <c r="L687" s="22">
        <v>85</v>
      </c>
      <c r="M687" s="2">
        <v>85</v>
      </c>
      <c r="P687" s="25">
        <v>72</v>
      </c>
      <c r="Q687" s="22">
        <v>67</v>
      </c>
      <c r="R687" s="22">
        <v>67</v>
      </c>
      <c r="S687" s="2">
        <v>72</v>
      </c>
      <c r="T687" s="25">
        <v>85</v>
      </c>
      <c r="U687" s="22">
        <v>85</v>
      </c>
      <c r="V687" s="22">
        <v>85</v>
      </c>
      <c r="W687" s="2">
        <v>85</v>
      </c>
    </row>
    <row r="688" spans="1:23">
      <c r="A688" t="str">
        <f t="shared" si="10"/>
        <v>MFm1985CZ125</v>
      </c>
      <c r="B688" s="5" t="s">
        <v>59</v>
      </c>
      <c r="C688" s="5">
        <v>1985</v>
      </c>
      <c r="D688" s="5" t="s">
        <v>40</v>
      </c>
      <c r="E688" s="5">
        <v>5</v>
      </c>
      <c r="F688" s="25">
        <v>72</v>
      </c>
      <c r="G688" s="22">
        <v>72</v>
      </c>
      <c r="H688" s="22">
        <v>72</v>
      </c>
      <c r="I688" s="2">
        <v>72</v>
      </c>
      <c r="J688" s="25">
        <v>90</v>
      </c>
      <c r="K688" s="22">
        <v>90</v>
      </c>
      <c r="L688" s="22">
        <v>90</v>
      </c>
      <c r="M688" s="2">
        <v>90</v>
      </c>
      <c r="P688" s="25">
        <v>72</v>
      </c>
      <c r="Q688" s="22">
        <v>72</v>
      </c>
      <c r="R688" s="22">
        <v>72</v>
      </c>
      <c r="S688" s="2">
        <v>72</v>
      </c>
      <c r="T688" s="25">
        <v>90</v>
      </c>
      <c r="U688" s="22">
        <v>90</v>
      </c>
      <c r="V688" s="22">
        <v>90</v>
      </c>
      <c r="W688" s="2">
        <v>90</v>
      </c>
    </row>
    <row r="689" spans="1:23">
      <c r="A689" t="str">
        <f t="shared" si="10"/>
        <v>MFm1996CZ121</v>
      </c>
      <c r="B689" s="5" t="s">
        <v>59</v>
      </c>
      <c r="C689" s="5">
        <v>1996</v>
      </c>
      <c r="D689" s="5" t="s">
        <v>40</v>
      </c>
      <c r="E689" s="5">
        <v>1</v>
      </c>
      <c r="F689" s="25">
        <v>70</v>
      </c>
      <c r="G689" s="22">
        <v>70</v>
      </c>
      <c r="H689" s="22">
        <v>70</v>
      </c>
      <c r="I689" s="2">
        <v>70</v>
      </c>
      <c r="J689" s="25">
        <v>76</v>
      </c>
      <c r="K689" s="22">
        <v>83</v>
      </c>
      <c r="L689" s="22">
        <v>83</v>
      </c>
      <c r="M689" s="2">
        <v>76</v>
      </c>
      <c r="P689" s="25">
        <v>70</v>
      </c>
      <c r="Q689" s="22">
        <v>70</v>
      </c>
      <c r="R689" s="22">
        <v>70</v>
      </c>
      <c r="S689" s="2">
        <v>70</v>
      </c>
      <c r="T689" s="25">
        <v>76</v>
      </c>
      <c r="U689" s="22">
        <v>83</v>
      </c>
      <c r="V689" s="22">
        <v>83</v>
      </c>
      <c r="W689" s="2">
        <v>76</v>
      </c>
    </row>
    <row r="690" spans="1:23">
      <c r="A690" t="str">
        <f t="shared" si="10"/>
        <v>MFm1996CZ122</v>
      </c>
      <c r="B690" s="5" t="s">
        <v>59</v>
      </c>
      <c r="C690" s="5">
        <v>1996</v>
      </c>
      <c r="D690" s="5" t="s">
        <v>40</v>
      </c>
      <c r="E690" s="5">
        <v>2</v>
      </c>
      <c r="F690" s="25">
        <v>72</v>
      </c>
      <c r="G690" s="22">
        <v>72</v>
      </c>
      <c r="H690" s="22">
        <v>72</v>
      </c>
      <c r="I690" s="2">
        <v>72</v>
      </c>
      <c r="J690" s="25">
        <v>80</v>
      </c>
      <c r="K690" s="22">
        <v>83</v>
      </c>
      <c r="L690" s="22">
        <v>83</v>
      </c>
      <c r="M690" s="2">
        <v>80</v>
      </c>
      <c r="P690" s="25">
        <v>72</v>
      </c>
      <c r="Q690" s="22">
        <v>72</v>
      </c>
      <c r="R690" s="22">
        <v>72</v>
      </c>
      <c r="S690" s="2">
        <v>72</v>
      </c>
      <c r="T690" s="25">
        <v>80</v>
      </c>
      <c r="U690" s="22">
        <v>83</v>
      </c>
      <c r="V690" s="22">
        <v>83</v>
      </c>
      <c r="W690" s="2">
        <v>80</v>
      </c>
    </row>
    <row r="691" spans="1:23">
      <c r="A691" t="str">
        <f t="shared" si="10"/>
        <v>MFm1996CZ123</v>
      </c>
      <c r="B691" s="5" t="s">
        <v>59</v>
      </c>
      <c r="C691" s="5">
        <v>1996</v>
      </c>
      <c r="D691" s="5" t="s">
        <v>40</v>
      </c>
      <c r="E691" s="5">
        <v>3</v>
      </c>
      <c r="F691" s="25">
        <v>72</v>
      </c>
      <c r="G691" s="22">
        <v>67</v>
      </c>
      <c r="H691" s="22">
        <v>67</v>
      </c>
      <c r="I691" s="2">
        <v>72</v>
      </c>
      <c r="J691" s="25">
        <v>83</v>
      </c>
      <c r="K691" s="22">
        <v>83</v>
      </c>
      <c r="L691" s="22">
        <v>83</v>
      </c>
      <c r="M691" s="2">
        <v>83</v>
      </c>
      <c r="P691" s="25">
        <v>72</v>
      </c>
      <c r="Q691" s="22">
        <v>67</v>
      </c>
      <c r="R691" s="22">
        <v>67</v>
      </c>
      <c r="S691" s="2">
        <v>72</v>
      </c>
      <c r="T691" s="25">
        <v>83</v>
      </c>
      <c r="U691" s="22">
        <v>83</v>
      </c>
      <c r="V691" s="22">
        <v>83</v>
      </c>
      <c r="W691" s="2">
        <v>83</v>
      </c>
    </row>
    <row r="692" spans="1:23">
      <c r="A692" t="str">
        <f t="shared" si="10"/>
        <v>MFm1996CZ124</v>
      </c>
      <c r="B692" s="5" t="s">
        <v>59</v>
      </c>
      <c r="C692" s="5">
        <v>1996</v>
      </c>
      <c r="D692" s="5" t="s">
        <v>40</v>
      </c>
      <c r="E692" s="5">
        <v>4</v>
      </c>
      <c r="F692" s="25">
        <v>74</v>
      </c>
      <c r="G692" s="22">
        <v>74</v>
      </c>
      <c r="H692" s="22">
        <v>74</v>
      </c>
      <c r="I692" s="2">
        <v>74</v>
      </c>
      <c r="J692" s="25">
        <v>85</v>
      </c>
      <c r="K692" s="22">
        <v>85</v>
      </c>
      <c r="L692" s="22">
        <v>85</v>
      </c>
      <c r="M692" s="2">
        <v>85</v>
      </c>
      <c r="P692" s="25">
        <v>74</v>
      </c>
      <c r="Q692" s="22">
        <v>74</v>
      </c>
      <c r="R692" s="22">
        <v>74</v>
      </c>
      <c r="S692" s="2">
        <v>74</v>
      </c>
      <c r="T692" s="25">
        <v>85</v>
      </c>
      <c r="U692" s="22">
        <v>85</v>
      </c>
      <c r="V692" s="22">
        <v>85</v>
      </c>
      <c r="W692" s="2">
        <v>85</v>
      </c>
    </row>
    <row r="693" spans="1:23">
      <c r="A693" t="str">
        <f t="shared" si="10"/>
        <v>MFm1996CZ125</v>
      </c>
      <c r="B693" s="5" t="s">
        <v>59</v>
      </c>
      <c r="C693" s="5">
        <v>1996</v>
      </c>
      <c r="D693" s="5" t="s">
        <v>40</v>
      </c>
      <c r="E693" s="5">
        <v>5</v>
      </c>
      <c r="F693" s="25">
        <v>70</v>
      </c>
      <c r="G693" s="22">
        <v>67</v>
      </c>
      <c r="H693" s="22">
        <v>67</v>
      </c>
      <c r="I693" s="2">
        <v>70</v>
      </c>
      <c r="J693" s="25">
        <v>90</v>
      </c>
      <c r="K693" s="22">
        <v>90</v>
      </c>
      <c r="L693" s="22">
        <v>90</v>
      </c>
      <c r="M693" s="2">
        <v>90</v>
      </c>
      <c r="P693" s="25">
        <v>70</v>
      </c>
      <c r="Q693" s="22">
        <v>67</v>
      </c>
      <c r="R693" s="22">
        <v>67</v>
      </c>
      <c r="S693" s="2">
        <v>70</v>
      </c>
      <c r="T693" s="25">
        <v>90</v>
      </c>
      <c r="U693" s="22">
        <v>90</v>
      </c>
      <c r="V693" s="22">
        <v>90</v>
      </c>
      <c r="W693" s="2">
        <v>90</v>
      </c>
    </row>
    <row r="694" spans="1:23">
      <c r="A694" t="str">
        <f t="shared" si="10"/>
        <v>MFm2003CZ121</v>
      </c>
      <c r="B694" s="5" t="s">
        <v>59</v>
      </c>
      <c r="C694" s="5">
        <v>2003</v>
      </c>
      <c r="D694" s="5" t="s">
        <v>40</v>
      </c>
      <c r="E694" s="5">
        <v>1</v>
      </c>
      <c r="F694" s="25">
        <v>70</v>
      </c>
      <c r="G694" s="22">
        <v>67</v>
      </c>
      <c r="H694" s="22">
        <v>67</v>
      </c>
      <c r="I694" s="2">
        <v>70</v>
      </c>
      <c r="J694" s="25">
        <v>78</v>
      </c>
      <c r="K694" s="22">
        <v>78</v>
      </c>
      <c r="L694" s="22">
        <v>78</v>
      </c>
      <c r="M694" s="2">
        <v>78</v>
      </c>
      <c r="P694" s="25">
        <v>70</v>
      </c>
      <c r="Q694" s="22">
        <v>67</v>
      </c>
      <c r="R694" s="22">
        <v>67</v>
      </c>
      <c r="S694" s="2">
        <v>70</v>
      </c>
      <c r="T694" s="25">
        <v>78</v>
      </c>
      <c r="U694" s="22">
        <v>78</v>
      </c>
      <c r="V694" s="22">
        <v>78</v>
      </c>
      <c r="W694" s="2">
        <v>78</v>
      </c>
    </row>
    <row r="695" spans="1:23">
      <c r="A695" t="str">
        <f t="shared" si="10"/>
        <v>MFm2003CZ122</v>
      </c>
      <c r="B695" s="5" t="s">
        <v>59</v>
      </c>
      <c r="C695" s="5">
        <v>2003</v>
      </c>
      <c r="D695" s="5" t="s">
        <v>40</v>
      </c>
      <c r="E695" s="5">
        <v>2</v>
      </c>
      <c r="F695" s="25">
        <v>72</v>
      </c>
      <c r="G695" s="22">
        <v>67</v>
      </c>
      <c r="H695" s="22">
        <v>67</v>
      </c>
      <c r="I695" s="2">
        <v>72</v>
      </c>
      <c r="J695" s="25">
        <v>83</v>
      </c>
      <c r="K695" s="22">
        <v>80</v>
      </c>
      <c r="L695" s="22">
        <v>80</v>
      </c>
      <c r="M695" s="2">
        <v>83</v>
      </c>
      <c r="P695" s="25">
        <v>72</v>
      </c>
      <c r="Q695" s="22">
        <v>67</v>
      </c>
      <c r="R695" s="22">
        <v>67</v>
      </c>
      <c r="S695" s="2">
        <v>72</v>
      </c>
      <c r="T695" s="25">
        <v>83</v>
      </c>
      <c r="U695" s="22">
        <v>80</v>
      </c>
      <c r="V695" s="22">
        <v>80</v>
      </c>
      <c r="W695" s="2">
        <v>83</v>
      </c>
    </row>
    <row r="696" spans="1:23">
      <c r="A696" t="str">
        <f t="shared" si="10"/>
        <v>MFm2003CZ123</v>
      </c>
      <c r="B696" s="5" t="s">
        <v>59</v>
      </c>
      <c r="C696" s="5">
        <v>2003</v>
      </c>
      <c r="D696" s="5" t="s">
        <v>40</v>
      </c>
      <c r="E696" s="5">
        <v>3</v>
      </c>
      <c r="F696" s="25">
        <v>72</v>
      </c>
      <c r="G696" s="22">
        <v>72</v>
      </c>
      <c r="H696" s="22">
        <v>72</v>
      </c>
      <c r="I696" s="2">
        <v>72</v>
      </c>
      <c r="J696" s="25">
        <v>80</v>
      </c>
      <c r="K696" s="22">
        <v>80</v>
      </c>
      <c r="L696" s="22">
        <v>80</v>
      </c>
      <c r="M696" s="2">
        <v>80</v>
      </c>
      <c r="P696" s="25">
        <v>72</v>
      </c>
      <c r="Q696" s="22">
        <v>72</v>
      </c>
      <c r="R696" s="22">
        <v>72</v>
      </c>
      <c r="S696" s="2">
        <v>72</v>
      </c>
      <c r="T696" s="25">
        <v>80</v>
      </c>
      <c r="U696" s="22">
        <v>80</v>
      </c>
      <c r="V696" s="22">
        <v>80</v>
      </c>
      <c r="W696" s="2">
        <v>80</v>
      </c>
    </row>
    <row r="697" spans="1:23">
      <c r="A697" t="str">
        <f t="shared" si="10"/>
        <v>MFm2003CZ124</v>
      </c>
      <c r="B697" s="5" t="s">
        <v>59</v>
      </c>
      <c r="C697" s="5">
        <v>2003</v>
      </c>
      <c r="D697" s="5" t="s">
        <v>40</v>
      </c>
      <c r="E697" s="5">
        <v>4</v>
      </c>
      <c r="F697" s="25">
        <v>70</v>
      </c>
      <c r="G697" s="22">
        <v>70</v>
      </c>
      <c r="H697" s="22">
        <v>70</v>
      </c>
      <c r="I697" s="2">
        <v>70</v>
      </c>
      <c r="J697" s="25">
        <v>76</v>
      </c>
      <c r="K697" s="22">
        <v>83</v>
      </c>
      <c r="L697" s="22">
        <v>83</v>
      </c>
      <c r="M697" s="2">
        <v>76</v>
      </c>
      <c r="P697" s="25">
        <v>70</v>
      </c>
      <c r="Q697" s="22">
        <v>70</v>
      </c>
      <c r="R697" s="22">
        <v>70</v>
      </c>
      <c r="S697" s="2">
        <v>70</v>
      </c>
      <c r="T697" s="25">
        <v>76</v>
      </c>
      <c r="U697" s="22">
        <v>83</v>
      </c>
      <c r="V697" s="22">
        <v>83</v>
      </c>
      <c r="W697" s="2">
        <v>76</v>
      </c>
    </row>
    <row r="698" spans="1:23">
      <c r="A698" t="str">
        <f t="shared" si="10"/>
        <v>MFm2003CZ125</v>
      </c>
      <c r="B698" s="5" t="s">
        <v>59</v>
      </c>
      <c r="C698" s="5">
        <v>2003</v>
      </c>
      <c r="D698" s="5" t="s">
        <v>40</v>
      </c>
      <c r="E698" s="5">
        <v>5</v>
      </c>
      <c r="F698" s="25">
        <v>67</v>
      </c>
      <c r="G698" s="22">
        <v>72</v>
      </c>
      <c r="H698" s="22">
        <v>72</v>
      </c>
      <c r="I698" s="2">
        <v>67</v>
      </c>
      <c r="J698" s="25">
        <v>80</v>
      </c>
      <c r="K698" s="22">
        <v>83</v>
      </c>
      <c r="L698" s="22">
        <v>83</v>
      </c>
      <c r="M698" s="2">
        <v>80</v>
      </c>
      <c r="P698" s="25">
        <v>67</v>
      </c>
      <c r="Q698" s="22">
        <v>72</v>
      </c>
      <c r="R698" s="22">
        <v>72</v>
      </c>
      <c r="S698" s="2">
        <v>67</v>
      </c>
      <c r="T698" s="25">
        <v>80</v>
      </c>
      <c r="U698" s="22">
        <v>83</v>
      </c>
      <c r="V698" s="22">
        <v>83</v>
      </c>
      <c r="W698" s="2">
        <v>80</v>
      </c>
    </row>
    <row r="699" spans="1:23">
      <c r="A699" t="str">
        <f t="shared" si="10"/>
        <v>MFm2007CZ121</v>
      </c>
      <c r="B699" s="5" t="s">
        <v>59</v>
      </c>
      <c r="C699" s="5">
        <v>2007</v>
      </c>
      <c r="D699" s="5" t="s">
        <v>40</v>
      </c>
      <c r="E699" s="5">
        <v>1</v>
      </c>
      <c r="F699" s="25">
        <v>72</v>
      </c>
      <c r="G699" s="22">
        <v>67</v>
      </c>
      <c r="H699" s="22">
        <v>67</v>
      </c>
      <c r="I699" s="2">
        <v>72</v>
      </c>
      <c r="J699" s="25">
        <v>83</v>
      </c>
      <c r="K699" s="22">
        <v>76</v>
      </c>
      <c r="L699" s="22">
        <v>76</v>
      </c>
      <c r="M699" s="2">
        <v>83</v>
      </c>
      <c r="P699" s="25">
        <v>72</v>
      </c>
      <c r="Q699" s="22">
        <v>67</v>
      </c>
      <c r="R699" s="22">
        <v>67</v>
      </c>
      <c r="S699" s="2">
        <v>72</v>
      </c>
      <c r="T699" s="25">
        <v>83</v>
      </c>
      <c r="U699" s="22">
        <v>76</v>
      </c>
      <c r="V699" s="22">
        <v>76</v>
      </c>
      <c r="W699" s="2">
        <v>83</v>
      </c>
    </row>
    <row r="700" spans="1:23">
      <c r="A700" t="str">
        <f t="shared" si="10"/>
        <v>MFm2007CZ122</v>
      </c>
      <c r="B700" s="5" t="s">
        <v>59</v>
      </c>
      <c r="C700" s="5">
        <v>2007</v>
      </c>
      <c r="D700" s="5" t="s">
        <v>40</v>
      </c>
      <c r="E700" s="5">
        <v>2</v>
      </c>
      <c r="F700" s="25">
        <v>70</v>
      </c>
      <c r="G700" s="22">
        <v>70</v>
      </c>
      <c r="H700" s="22">
        <v>70</v>
      </c>
      <c r="I700" s="2">
        <v>70</v>
      </c>
      <c r="J700" s="25">
        <v>78</v>
      </c>
      <c r="K700" s="22">
        <v>78</v>
      </c>
      <c r="L700" s="22">
        <v>78</v>
      </c>
      <c r="M700" s="2">
        <v>78</v>
      </c>
      <c r="P700" s="25">
        <v>70</v>
      </c>
      <c r="Q700" s="22">
        <v>70</v>
      </c>
      <c r="R700" s="22">
        <v>70</v>
      </c>
      <c r="S700" s="2">
        <v>70</v>
      </c>
      <c r="T700" s="25">
        <v>78</v>
      </c>
      <c r="U700" s="22">
        <v>78</v>
      </c>
      <c r="V700" s="22">
        <v>78</v>
      </c>
      <c r="W700" s="2">
        <v>78</v>
      </c>
    </row>
    <row r="701" spans="1:23">
      <c r="A701" t="str">
        <f t="shared" si="10"/>
        <v>MFm2007CZ123</v>
      </c>
      <c r="B701" s="5" t="s">
        <v>59</v>
      </c>
      <c r="C701" s="5">
        <v>2007</v>
      </c>
      <c r="D701" s="5" t="s">
        <v>40</v>
      </c>
      <c r="E701" s="5">
        <v>3</v>
      </c>
      <c r="F701" s="25">
        <v>72</v>
      </c>
      <c r="G701" s="22">
        <v>72</v>
      </c>
      <c r="H701" s="22">
        <v>72</v>
      </c>
      <c r="I701" s="2">
        <v>72</v>
      </c>
      <c r="J701" s="25">
        <v>83</v>
      </c>
      <c r="K701" s="22">
        <v>80</v>
      </c>
      <c r="L701" s="22">
        <v>80</v>
      </c>
      <c r="M701" s="2">
        <v>83</v>
      </c>
      <c r="P701" s="25">
        <v>72</v>
      </c>
      <c r="Q701" s="22">
        <v>72</v>
      </c>
      <c r="R701" s="22">
        <v>72</v>
      </c>
      <c r="S701" s="2">
        <v>72</v>
      </c>
      <c r="T701" s="25">
        <v>83</v>
      </c>
      <c r="U701" s="22">
        <v>80</v>
      </c>
      <c r="V701" s="22">
        <v>80</v>
      </c>
      <c r="W701" s="2">
        <v>83</v>
      </c>
    </row>
    <row r="702" spans="1:23">
      <c r="A702" t="str">
        <f t="shared" si="10"/>
        <v>MFm2007CZ124</v>
      </c>
      <c r="B702" s="5" t="s">
        <v>59</v>
      </c>
      <c r="C702" s="5">
        <v>2007</v>
      </c>
      <c r="D702" s="5" t="s">
        <v>40</v>
      </c>
      <c r="E702" s="5">
        <v>4</v>
      </c>
      <c r="F702" s="25">
        <v>70</v>
      </c>
      <c r="G702" s="22">
        <v>67</v>
      </c>
      <c r="H702" s="22">
        <v>67</v>
      </c>
      <c r="I702" s="2">
        <v>70</v>
      </c>
      <c r="J702" s="25">
        <v>80</v>
      </c>
      <c r="K702" s="22">
        <v>80</v>
      </c>
      <c r="L702" s="22">
        <v>80</v>
      </c>
      <c r="M702" s="2">
        <v>80</v>
      </c>
      <c r="P702" s="25">
        <v>70</v>
      </c>
      <c r="Q702" s="22">
        <v>67</v>
      </c>
      <c r="R702" s="22">
        <v>67</v>
      </c>
      <c r="S702" s="2">
        <v>70</v>
      </c>
      <c r="T702" s="25">
        <v>80</v>
      </c>
      <c r="U702" s="22">
        <v>80</v>
      </c>
      <c r="V702" s="22">
        <v>80</v>
      </c>
      <c r="W702" s="2">
        <v>80</v>
      </c>
    </row>
    <row r="703" spans="1:23">
      <c r="A703" t="str">
        <f t="shared" si="10"/>
        <v>MFm2007CZ125</v>
      </c>
      <c r="B703" s="5" t="s">
        <v>59</v>
      </c>
      <c r="C703" s="5">
        <v>2007</v>
      </c>
      <c r="D703" s="5" t="s">
        <v>40</v>
      </c>
      <c r="E703" s="5">
        <v>5</v>
      </c>
      <c r="F703" s="25">
        <v>74</v>
      </c>
      <c r="G703" s="22">
        <v>74</v>
      </c>
      <c r="H703" s="22">
        <v>74</v>
      </c>
      <c r="I703" s="2">
        <v>74</v>
      </c>
      <c r="J703" s="25">
        <v>76</v>
      </c>
      <c r="K703" s="22">
        <v>83</v>
      </c>
      <c r="L703" s="22">
        <v>83</v>
      </c>
      <c r="M703" s="2">
        <v>76</v>
      </c>
      <c r="P703" s="25">
        <v>74</v>
      </c>
      <c r="Q703" s="22">
        <v>74</v>
      </c>
      <c r="R703" s="22">
        <v>74</v>
      </c>
      <c r="S703" s="2">
        <v>74</v>
      </c>
      <c r="T703" s="25">
        <v>76</v>
      </c>
      <c r="U703" s="22">
        <v>83</v>
      </c>
      <c r="V703" s="22">
        <v>83</v>
      </c>
      <c r="W703" s="2">
        <v>76</v>
      </c>
    </row>
    <row r="704" spans="1:23">
      <c r="A704" t="str">
        <f t="shared" si="10"/>
        <v>MFm1975CZ131</v>
      </c>
      <c r="B704" s="5" t="s">
        <v>59</v>
      </c>
      <c r="C704" s="5">
        <v>1975</v>
      </c>
      <c r="D704" s="5" t="s">
        <v>41</v>
      </c>
      <c r="E704" s="5">
        <v>1</v>
      </c>
      <c r="F704" s="25">
        <v>70</v>
      </c>
      <c r="G704" s="22">
        <v>70</v>
      </c>
      <c r="H704" s="22">
        <v>70</v>
      </c>
      <c r="I704" s="2">
        <v>70</v>
      </c>
      <c r="J704" s="25">
        <v>76</v>
      </c>
      <c r="K704" s="22">
        <v>83</v>
      </c>
      <c r="L704" s="22">
        <v>83</v>
      </c>
      <c r="M704" s="2">
        <v>76</v>
      </c>
      <c r="P704" s="25">
        <v>70</v>
      </c>
      <c r="Q704" s="22">
        <v>70</v>
      </c>
      <c r="R704" s="22">
        <v>70</v>
      </c>
      <c r="S704" s="2">
        <v>70</v>
      </c>
      <c r="T704" s="25">
        <v>76</v>
      </c>
      <c r="U704" s="22">
        <v>83</v>
      </c>
      <c r="V704" s="22">
        <v>83</v>
      </c>
      <c r="W704" s="2">
        <v>76</v>
      </c>
    </row>
    <row r="705" spans="1:23">
      <c r="A705" t="str">
        <f t="shared" si="10"/>
        <v>MFm1975CZ132</v>
      </c>
      <c r="B705" s="5" t="s">
        <v>59</v>
      </c>
      <c r="C705" s="5">
        <v>1975</v>
      </c>
      <c r="D705" s="5" t="s">
        <v>41</v>
      </c>
      <c r="E705" s="5">
        <v>2</v>
      </c>
      <c r="F705" s="25">
        <v>72</v>
      </c>
      <c r="G705" s="22">
        <v>67</v>
      </c>
      <c r="H705" s="22">
        <v>67</v>
      </c>
      <c r="I705" s="2">
        <v>72</v>
      </c>
      <c r="J705" s="25">
        <v>80</v>
      </c>
      <c r="K705" s="22">
        <v>83</v>
      </c>
      <c r="L705" s="22">
        <v>83</v>
      </c>
      <c r="M705" s="2">
        <v>80</v>
      </c>
      <c r="P705" s="25">
        <v>72</v>
      </c>
      <c r="Q705" s="22">
        <v>67</v>
      </c>
      <c r="R705" s="22">
        <v>67</v>
      </c>
      <c r="S705" s="2">
        <v>72</v>
      </c>
      <c r="T705" s="25">
        <v>80</v>
      </c>
      <c r="U705" s="22">
        <v>83</v>
      </c>
      <c r="V705" s="22">
        <v>83</v>
      </c>
      <c r="W705" s="2">
        <v>80</v>
      </c>
    </row>
    <row r="706" spans="1:23">
      <c r="A706" t="str">
        <f t="shared" si="10"/>
        <v>MFm1975CZ133</v>
      </c>
      <c r="B706" s="5" t="s">
        <v>59</v>
      </c>
      <c r="C706" s="5">
        <v>1975</v>
      </c>
      <c r="D706" s="5" t="s">
        <v>41</v>
      </c>
      <c r="E706" s="5">
        <v>3</v>
      </c>
      <c r="F706" s="25">
        <v>74</v>
      </c>
      <c r="G706" s="22">
        <v>74</v>
      </c>
      <c r="H706" s="22">
        <v>74</v>
      </c>
      <c r="I706" s="2">
        <v>74</v>
      </c>
      <c r="J706" s="25">
        <v>83</v>
      </c>
      <c r="K706" s="22">
        <v>83</v>
      </c>
      <c r="L706" s="22">
        <v>83</v>
      </c>
      <c r="M706" s="2">
        <v>83</v>
      </c>
      <c r="P706" s="25">
        <v>74</v>
      </c>
      <c r="Q706" s="22">
        <v>74</v>
      </c>
      <c r="R706" s="22">
        <v>74</v>
      </c>
      <c r="S706" s="2">
        <v>74</v>
      </c>
      <c r="T706" s="25">
        <v>83</v>
      </c>
      <c r="U706" s="22">
        <v>83</v>
      </c>
      <c r="V706" s="22">
        <v>83</v>
      </c>
      <c r="W706" s="2">
        <v>83</v>
      </c>
    </row>
    <row r="707" spans="1:23">
      <c r="A707" t="str">
        <f t="shared" si="10"/>
        <v>MFm1975CZ134</v>
      </c>
      <c r="B707" s="5" t="s">
        <v>59</v>
      </c>
      <c r="C707" s="5">
        <v>1975</v>
      </c>
      <c r="D707" s="5" t="s">
        <v>41</v>
      </c>
      <c r="E707" s="5">
        <v>4</v>
      </c>
      <c r="F707" s="25">
        <v>72</v>
      </c>
      <c r="G707" s="22">
        <v>72</v>
      </c>
      <c r="H707" s="22">
        <v>72</v>
      </c>
      <c r="I707" s="2">
        <v>72</v>
      </c>
      <c r="J707" s="25">
        <v>85</v>
      </c>
      <c r="K707" s="22">
        <v>85</v>
      </c>
      <c r="L707" s="22">
        <v>85</v>
      </c>
      <c r="M707" s="2">
        <v>85</v>
      </c>
      <c r="P707" s="25">
        <v>72</v>
      </c>
      <c r="Q707" s="22">
        <v>72</v>
      </c>
      <c r="R707" s="22">
        <v>72</v>
      </c>
      <c r="S707" s="2">
        <v>72</v>
      </c>
      <c r="T707" s="25">
        <v>85</v>
      </c>
      <c r="U707" s="22">
        <v>85</v>
      </c>
      <c r="V707" s="22">
        <v>85</v>
      </c>
      <c r="W707" s="2">
        <v>85</v>
      </c>
    </row>
    <row r="708" spans="1:23">
      <c r="A708" t="str">
        <f t="shared" si="10"/>
        <v>MFm1975CZ135</v>
      </c>
      <c r="B708" s="5" t="s">
        <v>59</v>
      </c>
      <c r="C708" s="5">
        <v>1975</v>
      </c>
      <c r="D708" s="5" t="s">
        <v>41</v>
      </c>
      <c r="E708" s="5">
        <v>5</v>
      </c>
      <c r="F708" s="25">
        <v>70</v>
      </c>
      <c r="G708" s="22">
        <v>67</v>
      </c>
      <c r="H708" s="22">
        <v>67</v>
      </c>
      <c r="I708" s="2">
        <v>70</v>
      </c>
      <c r="J708" s="25">
        <v>90</v>
      </c>
      <c r="K708" s="22">
        <v>90</v>
      </c>
      <c r="L708" s="22">
        <v>90</v>
      </c>
      <c r="M708" s="2">
        <v>90</v>
      </c>
      <c r="P708" s="25">
        <v>70</v>
      </c>
      <c r="Q708" s="22">
        <v>67</v>
      </c>
      <c r="R708" s="22">
        <v>67</v>
      </c>
      <c r="S708" s="2">
        <v>70</v>
      </c>
      <c r="T708" s="25">
        <v>90</v>
      </c>
      <c r="U708" s="22">
        <v>90</v>
      </c>
      <c r="V708" s="22">
        <v>90</v>
      </c>
      <c r="W708" s="2">
        <v>90</v>
      </c>
    </row>
    <row r="709" spans="1:23">
      <c r="A709" t="str">
        <f t="shared" ref="A709:A772" si="11">B709&amp;C709&amp;D709&amp;E709</f>
        <v>MFm1985CZ131</v>
      </c>
      <c r="B709" s="5" t="s">
        <v>59</v>
      </c>
      <c r="C709" s="5">
        <v>1985</v>
      </c>
      <c r="D709" s="5" t="s">
        <v>41</v>
      </c>
      <c r="E709" s="5">
        <v>1</v>
      </c>
      <c r="F709" s="25">
        <v>70</v>
      </c>
      <c r="G709" s="22">
        <v>67</v>
      </c>
      <c r="H709" s="22">
        <v>67</v>
      </c>
      <c r="I709" s="2">
        <v>70</v>
      </c>
      <c r="J709" s="25">
        <v>76</v>
      </c>
      <c r="K709" s="22">
        <v>83</v>
      </c>
      <c r="L709" s="22">
        <v>83</v>
      </c>
      <c r="M709" s="2">
        <v>76</v>
      </c>
      <c r="P709" s="25">
        <v>70</v>
      </c>
      <c r="Q709" s="22">
        <v>67</v>
      </c>
      <c r="R709" s="22">
        <v>67</v>
      </c>
      <c r="S709" s="2">
        <v>70</v>
      </c>
      <c r="T709" s="25">
        <v>76</v>
      </c>
      <c r="U709" s="22">
        <v>83</v>
      </c>
      <c r="V709" s="22">
        <v>83</v>
      </c>
      <c r="W709" s="2">
        <v>76</v>
      </c>
    </row>
    <row r="710" spans="1:23">
      <c r="A710" t="str">
        <f t="shared" si="11"/>
        <v>MFm1985CZ132</v>
      </c>
      <c r="B710" s="5" t="s">
        <v>59</v>
      </c>
      <c r="C710" s="5">
        <v>1985</v>
      </c>
      <c r="D710" s="5" t="s">
        <v>41</v>
      </c>
      <c r="E710" s="5">
        <v>2</v>
      </c>
      <c r="F710" s="25">
        <v>70</v>
      </c>
      <c r="G710" s="22">
        <v>70</v>
      </c>
      <c r="H710" s="22">
        <v>70</v>
      </c>
      <c r="I710" s="2">
        <v>70</v>
      </c>
      <c r="J710" s="25">
        <v>80</v>
      </c>
      <c r="K710" s="22">
        <v>83</v>
      </c>
      <c r="L710" s="22">
        <v>83</v>
      </c>
      <c r="M710" s="2">
        <v>80</v>
      </c>
      <c r="P710" s="25">
        <v>70</v>
      </c>
      <c r="Q710" s="22">
        <v>70</v>
      </c>
      <c r="R710" s="22">
        <v>70</v>
      </c>
      <c r="S710" s="2">
        <v>70</v>
      </c>
      <c r="T710" s="25">
        <v>80</v>
      </c>
      <c r="U710" s="22">
        <v>83</v>
      </c>
      <c r="V710" s="22">
        <v>83</v>
      </c>
      <c r="W710" s="2">
        <v>80</v>
      </c>
    </row>
    <row r="711" spans="1:23">
      <c r="A711" t="str">
        <f t="shared" si="11"/>
        <v>MFm1985CZ133</v>
      </c>
      <c r="B711" s="5" t="s">
        <v>59</v>
      </c>
      <c r="C711" s="5">
        <v>1985</v>
      </c>
      <c r="D711" s="5" t="s">
        <v>41</v>
      </c>
      <c r="E711" s="5">
        <v>3</v>
      </c>
      <c r="F711" s="25">
        <v>72</v>
      </c>
      <c r="G711" s="22">
        <v>67</v>
      </c>
      <c r="H711" s="22">
        <v>67</v>
      </c>
      <c r="I711" s="2">
        <v>72</v>
      </c>
      <c r="J711" s="25">
        <v>83</v>
      </c>
      <c r="K711" s="22">
        <v>83</v>
      </c>
      <c r="L711" s="22">
        <v>83</v>
      </c>
      <c r="M711" s="2">
        <v>83</v>
      </c>
      <c r="P711" s="25">
        <v>72</v>
      </c>
      <c r="Q711" s="22">
        <v>67</v>
      </c>
      <c r="R711" s="22">
        <v>67</v>
      </c>
      <c r="S711" s="2">
        <v>72</v>
      </c>
      <c r="T711" s="25">
        <v>83</v>
      </c>
      <c r="U711" s="22">
        <v>83</v>
      </c>
      <c r="V711" s="22">
        <v>83</v>
      </c>
      <c r="W711" s="2">
        <v>83</v>
      </c>
    </row>
    <row r="712" spans="1:23">
      <c r="A712" t="str">
        <f t="shared" si="11"/>
        <v>MFm1985CZ134</v>
      </c>
      <c r="B712" s="5" t="s">
        <v>59</v>
      </c>
      <c r="C712" s="5">
        <v>1985</v>
      </c>
      <c r="D712" s="5" t="s">
        <v>41</v>
      </c>
      <c r="E712" s="5">
        <v>4</v>
      </c>
      <c r="F712" s="25">
        <v>74</v>
      </c>
      <c r="G712" s="22">
        <v>74</v>
      </c>
      <c r="H712" s="22">
        <v>74</v>
      </c>
      <c r="I712" s="2">
        <v>74</v>
      </c>
      <c r="J712" s="25">
        <v>85</v>
      </c>
      <c r="K712" s="22">
        <v>85</v>
      </c>
      <c r="L712" s="22">
        <v>85</v>
      </c>
      <c r="M712" s="2">
        <v>85</v>
      </c>
      <c r="P712" s="25">
        <v>74</v>
      </c>
      <c r="Q712" s="22">
        <v>74</v>
      </c>
      <c r="R712" s="22">
        <v>74</v>
      </c>
      <c r="S712" s="2">
        <v>74</v>
      </c>
      <c r="T712" s="25">
        <v>85</v>
      </c>
      <c r="U712" s="22">
        <v>85</v>
      </c>
      <c r="V712" s="22">
        <v>85</v>
      </c>
      <c r="W712" s="2">
        <v>85</v>
      </c>
    </row>
    <row r="713" spans="1:23">
      <c r="A713" t="str">
        <f t="shared" si="11"/>
        <v>MFm1985CZ135</v>
      </c>
      <c r="B713" s="5" t="s">
        <v>59</v>
      </c>
      <c r="C713" s="5">
        <v>1985</v>
      </c>
      <c r="D713" s="5" t="s">
        <v>41</v>
      </c>
      <c r="E713" s="5">
        <v>5</v>
      </c>
      <c r="F713" s="25">
        <v>72</v>
      </c>
      <c r="G713" s="22">
        <v>72</v>
      </c>
      <c r="H713" s="22">
        <v>72</v>
      </c>
      <c r="I713" s="2">
        <v>72</v>
      </c>
      <c r="J713" s="25">
        <v>90</v>
      </c>
      <c r="K713" s="22">
        <v>90</v>
      </c>
      <c r="L713" s="22">
        <v>90</v>
      </c>
      <c r="M713" s="2">
        <v>90</v>
      </c>
      <c r="P713" s="25">
        <v>72</v>
      </c>
      <c r="Q713" s="22">
        <v>72</v>
      </c>
      <c r="R713" s="22">
        <v>72</v>
      </c>
      <c r="S713" s="2">
        <v>72</v>
      </c>
      <c r="T713" s="25">
        <v>90</v>
      </c>
      <c r="U713" s="22">
        <v>90</v>
      </c>
      <c r="V713" s="22">
        <v>90</v>
      </c>
      <c r="W713" s="2">
        <v>90</v>
      </c>
    </row>
    <row r="714" spans="1:23">
      <c r="A714" t="str">
        <f t="shared" si="11"/>
        <v>MFm1996CZ131</v>
      </c>
      <c r="B714" s="5" t="s">
        <v>59</v>
      </c>
      <c r="C714" s="5">
        <v>1996</v>
      </c>
      <c r="D714" s="5" t="s">
        <v>41</v>
      </c>
      <c r="E714" s="5">
        <v>1</v>
      </c>
      <c r="F714" s="25">
        <v>70</v>
      </c>
      <c r="G714" s="22">
        <v>70</v>
      </c>
      <c r="H714" s="22">
        <v>70</v>
      </c>
      <c r="I714" s="2">
        <v>70</v>
      </c>
      <c r="J714" s="25">
        <v>76</v>
      </c>
      <c r="K714" s="22">
        <v>83</v>
      </c>
      <c r="L714" s="22">
        <v>83</v>
      </c>
      <c r="M714" s="2">
        <v>76</v>
      </c>
      <c r="P714" s="25">
        <v>70</v>
      </c>
      <c r="Q714" s="22">
        <v>70</v>
      </c>
      <c r="R714" s="22">
        <v>70</v>
      </c>
      <c r="S714" s="2">
        <v>70</v>
      </c>
      <c r="T714" s="25">
        <v>76</v>
      </c>
      <c r="U714" s="22">
        <v>83</v>
      </c>
      <c r="V714" s="22">
        <v>83</v>
      </c>
      <c r="W714" s="2">
        <v>76</v>
      </c>
    </row>
    <row r="715" spans="1:23">
      <c r="A715" t="str">
        <f t="shared" si="11"/>
        <v>MFm1996CZ132</v>
      </c>
      <c r="B715" s="5" t="s">
        <v>59</v>
      </c>
      <c r="C715" s="5">
        <v>1996</v>
      </c>
      <c r="D715" s="5" t="s">
        <v>41</v>
      </c>
      <c r="E715" s="5">
        <v>2</v>
      </c>
      <c r="F715" s="25">
        <v>72</v>
      </c>
      <c r="G715" s="22">
        <v>67</v>
      </c>
      <c r="H715" s="22">
        <v>67</v>
      </c>
      <c r="I715" s="2">
        <v>72</v>
      </c>
      <c r="J715" s="25">
        <v>80</v>
      </c>
      <c r="K715" s="22">
        <v>83</v>
      </c>
      <c r="L715" s="22">
        <v>83</v>
      </c>
      <c r="M715" s="2">
        <v>80</v>
      </c>
      <c r="P715" s="25">
        <v>72</v>
      </c>
      <c r="Q715" s="22">
        <v>67</v>
      </c>
      <c r="R715" s="22">
        <v>67</v>
      </c>
      <c r="S715" s="2">
        <v>72</v>
      </c>
      <c r="T715" s="25">
        <v>80</v>
      </c>
      <c r="U715" s="22">
        <v>83</v>
      </c>
      <c r="V715" s="22">
        <v>83</v>
      </c>
      <c r="W715" s="2">
        <v>80</v>
      </c>
    </row>
    <row r="716" spans="1:23">
      <c r="A716" t="str">
        <f t="shared" si="11"/>
        <v>MFm1996CZ133</v>
      </c>
      <c r="B716" s="5" t="s">
        <v>59</v>
      </c>
      <c r="C716" s="5">
        <v>1996</v>
      </c>
      <c r="D716" s="5" t="s">
        <v>41</v>
      </c>
      <c r="E716" s="5">
        <v>3</v>
      </c>
      <c r="F716" s="25">
        <v>74</v>
      </c>
      <c r="G716" s="22">
        <v>74</v>
      </c>
      <c r="H716" s="22">
        <v>74</v>
      </c>
      <c r="I716" s="2">
        <v>74</v>
      </c>
      <c r="J716" s="25">
        <v>83</v>
      </c>
      <c r="K716" s="22">
        <v>83</v>
      </c>
      <c r="L716" s="22">
        <v>83</v>
      </c>
      <c r="M716" s="2">
        <v>83</v>
      </c>
      <c r="P716" s="25">
        <v>74</v>
      </c>
      <c r="Q716" s="22">
        <v>74</v>
      </c>
      <c r="R716" s="22">
        <v>74</v>
      </c>
      <c r="S716" s="2">
        <v>74</v>
      </c>
      <c r="T716" s="25">
        <v>83</v>
      </c>
      <c r="U716" s="22">
        <v>83</v>
      </c>
      <c r="V716" s="22">
        <v>83</v>
      </c>
      <c r="W716" s="2">
        <v>83</v>
      </c>
    </row>
    <row r="717" spans="1:23">
      <c r="A717" t="str">
        <f t="shared" si="11"/>
        <v>MFm1996CZ134</v>
      </c>
      <c r="B717" s="5" t="s">
        <v>59</v>
      </c>
      <c r="C717" s="5">
        <v>1996</v>
      </c>
      <c r="D717" s="5" t="s">
        <v>41</v>
      </c>
      <c r="E717" s="5">
        <v>4</v>
      </c>
      <c r="F717" s="25">
        <v>72</v>
      </c>
      <c r="G717" s="22">
        <v>72</v>
      </c>
      <c r="H717" s="22">
        <v>72</v>
      </c>
      <c r="I717" s="2">
        <v>72</v>
      </c>
      <c r="J717" s="25">
        <v>85</v>
      </c>
      <c r="K717" s="22">
        <v>85</v>
      </c>
      <c r="L717" s="22">
        <v>85</v>
      </c>
      <c r="M717" s="2">
        <v>85</v>
      </c>
      <c r="P717" s="25">
        <v>72</v>
      </c>
      <c r="Q717" s="22">
        <v>72</v>
      </c>
      <c r="R717" s="22">
        <v>72</v>
      </c>
      <c r="S717" s="2">
        <v>72</v>
      </c>
      <c r="T717" s="25">
        <v>85</v>
      </c>
      <c r="U717" s="22">
        <v>85</v>
      </c>
      <c r="V717" s="22">
        <v>85</v>
      </c>
      <c r="W717" s="2">
        <v>85</v>
      </c>
    </row>
    <row r="718" spans="1:23">
      <c r="A718" t="str">
        <f t="shared" si="11"/>
        <v>MFm1996CZ135</v>
      </c>
      <c r="B718" s="5" t="s">
        <v>59</v>
      </c>
      <c r="C718" s="5">
        <v>1996</v>
      </c>
      <c r="D718" s="5" t="s">
        <v>41</v>
      </c>
      <c r="E718" s="5">
        <v>5</v>
      </c>
      <c r="F718" s="25">
        <v>70</v>
      </c>
      <c r="G718" s="22">
        <v>67</v>
      </c>
      <c r="H718" s="22">
        <v>67</v>
      </c>
      <c r="I718" s="2">
        <v>70</v>
      </c>
      <c r="J718" s="25">
        <v>90</v>
      </c>
      <c r="K718" s="22">
        <v>90</v>
      </c>
      <c r="L718" s="22">
        <v>90</v>
      </c>
      <c r="M718" s="2">
        <v>90</v>
      </c>
      <c r="P718" s="25">
        <v>70</v>
      </c>
      <c r="Q718" s="22">
        <v>67</v>
      </c>
      <c r="R718" s="22">
        <v>67</v>
      </c>
      <c r="S718" s="2">
        <v>70</v>
      </c>
      <c r="T718" s="25">
        <v>90</v>
      </c>
      <c r="U718" s="22">
        <v>90</v>
      </c>
      <c r="V718" s="22">
        <v>90</v>
      </c>
      <c r="W718" s="2">
        <v>90</v>
      </c>
    </row>
    <row r="719" spans="1:23">
      <c r="A719" t="str">
        <f t="shared" si="11"/>
        <v>MFm2003CZ131</v>
      </c>
      <c r="B719" s="5" t="s">
        <v>59</v>
      </c>
      <c r="C719" s="5">
        <v>2003</v>
      </c>
      <c r="D719" s="5" t="s">
        <v>41</v>
      </c>
      <c r="E719" s="5">
        <v>1</v>
      </c>
      <c r="F719" s="25">
        <v>70</v>
      </c>
      <c r="G719" s="22">
        <v>67</v>
      </c>
      <c r="H719" s="22">
        <v>67</v>
      </c>
      <c r="I719" s="2">
        <v>70</v>
      </c>
      <c r="J719" s="25">
        <v>83</v>
      </c>
      <c r="K719" s="22">
        <v>80</v>
      </c>
      <c r="L719" s="22">
        <v>80</v>
      </c>
      <c r="M719" s="2">
        <v>83</v>
      </c>
      <c r="P719" s="25">
        <v>70</v>
      </c>
      <c r="Q719" s="22">
        <v>67</v>
      </c>
      <c r="R719" s="22">
        <v>67</v>
      </c>
      <c r="S719" s="2">
        <v>70</v>
      </c>
      <c r="T719" s="25">
        <v>83</v>
      </c>
      <c r="U719" s="22">
        <v>80</v>
      </c>
      <c r="V719" s="22">
        <v>80</v>
      </c>
      <c r="W719" s="2">
        <v>83</v>
      </c>
    </row>
    <row r="720" spans="1:23">
      <c r="A720" t="str">
        <f t="shared" si="11"/>
        <v>MFm2003CZ132</v>
      </c>
      <c r="B720" s="5" t="s">
        <v>59</v>
      </c>
      <c r="C720" s="5">
        <v>2003</v>
      </c>
      <c r="D720" s="5" t="s">
        <v>41</v>
      </c>
      <c r="E720" s="5">
        <v>2</v>
      </c>
      <c r="F720" s="25">
        <v>70</v>
      </c>
      <c r="G720" s="22">
        <v>70</v>
      </c>
      <c r="H720" s="22">
        <v>70</v>
      </c>
      <c r="I720" s="2">
        <v>70</v>
      </c>
      <c r="J720" s="25">
        <v>80</v>
      </c>
      <c r="K720" s="22">
        <v>80</v>
      </c>
      <c r="L720" s="22">
        <v>80</v>
      </c>
      <c r="M720" s="2">
        <v>80</v>
      </c>
      <c r="P720" s="25">
        <v>70</v>
      </c>
      <c r="Q720" s="22">
        <v>70</v>
      </c>
      <c r="R720" s="22">
        <v>70</v>
      </c>
      <c r="S720" s="2">
        <v>70</v>
      </c>
      <c r="T720" s="25">
        <v>80</v>
      </c>
      <c r="U720" s="22">
        <v>80</v>
      </c>
      <c r="V720" s="22">
        <v>80</v>
      </c>
      <c r="W720" s="2">
        <v>80</v>
      </c>
    </row>
    <row r="721" spans="1:23">
      <c r="A721" t="str">
        <f t="shared" si="11"/>
        <v>MFm2003CZ133</v>
      </c>
      <c r="B721" s="5" t="s">
        <v>59</v>
      </c>
      <c r="C721" s="5">
        <v>2003</v>
      </c>
      <c r="D721" s="5" t="s">
        <v>41</v>
      </c>
      <c r="E721" s="5">
        <v>3</v>
      </c>
      <c r="F721" s="25">
        <v>74</v>
      </c>
      <c r="G721" s="22">
        <v>74</v>
      </c>
      <c r="H721" s="22">
        <v>74</v>
      </c>
      <c r="I721" s="2">
        <v>74</v>
      </c>
      <c r="J721" s="25">
        <v>76</v>
      </c>
      <c r="K721" s="22">
        <v>83</v>
      </c>
      <c r="L721" s="22">
        <v>83</v>
      </c>
      <c r="M721" s="2">
        <v>76</v>
      </c>
      <c r="P721" s="25">
        <v>74</v>
      </c>
      <c r="Q721" s="22">
        <v>74</v>
      </c>
      <c r="R721" s="22">
        <v>74</v>
      </c>
      <c r="S721" s="2">
        <v>74</v>
      </c>
      <c r="T721" s="25">
        <v>76</v>
      </c>
      <c r="U721" s="22">
        <v>83</v>
      </c>
      <c r="V721" s="22">
        <v>83</v>
      </c>
      <c r="W721" s="2">
        <v>76</v>
      </c>
    </row>
    <row r="722" spans="1:23">
      <c r="A722" t="str">
        <f t="shared" si="11"/>
        <v>MFm2003CZ134</v>
      </c>
      <c r="B722" s="5" t="s">
        <v>59</v>
      </c>
      <c r="C722" s="5">
        <v>2003</v>
      </c>
      <c r="D722" s="5" t="s">
        <v>41</v>
      </c>
      <c r="E722" s="5">
        <v>4</v>
      </c>
      <c r="F722" s="25">
        <v>72</v>
      </c>
      <c r="G722" s="22">
        <v>67</v>
      </c>
      <c r="H722" s="22">
        <v>67</v>
      </c>
      <c r="I722" s="2">
        <v>72</v>
      </c>
      <c r="J722" s="25">
        <v>80</v>
      </c>
      <c r="K722" s="22">
        <v>83</v>
      </c>
      <c r="L722" s="22">
        <v>83</v>
      </c>
      <c r="M722" s="2">
        <v>80</v>
      </c>
      <c r="P722" s="25">
        <v>72</v>
      </c>
      <c r="Q722" s="22">
        <v>67</v>
      </c>
      <c r="R722" s="22">
        <v>67</v>
      </c>
      <c r="S722" s="2">
        <v>72</v>
      </c>
      <c r="T722" s="25">
        <v>80</v>
      </c>
      <c r="U722" s="22">
        <v>83</v>
      </c>
      <c r="V722" s="22">
        <v>83</v>
      </c>
      <c r="W722" s="2">
        <v>80</v>
      </c>
    </row>
    <row r="723" spans="1:23">
      <c r="A723" t="str">
        <f t="shared" si="11"/>
        <v>MFm2003CZ135</v>
      </c>
      <c r="B723" s="5" t="s">
        <v>59</v>
      </c>
      <c r="C723" s="5">
        <v>2003</v>
      </c>
      <c r="D723" s="5" t="s">
        <v>41</v>
      </c>
      <c r="E723" s="5">
        <v>5</v>
      </c>
      <c r="F723" s="25">
        <v>72</v>
      </c>
      <c r="G723" s="22">
        <v>72</v>
      </c>
      <c r="H723" s="22">
        <v>72</v>
      </c>
      <c r="I723" s="2">
        <v>72</v>
      </c>
      <c r="J723" s="25">
        <v>83</v>
      </c>
      <c r="K723" s="22">
        <v>83</v>
      </c>
      <c r="L723" s="22">
        <v>83</v>
      </c>
      <c r="M723" s="2">
        <v>83</v>
      </c>
      <c r="P723" s="25">
        <v>72</v>
      </c>
      <c r="Q723" s="22">
        <v>72</v>
      </c>
      <c r="R723" s="22">
        <v>72</v>
      </c>
      <c r="S723" s="2">
        <v>72</v>
      </c>
      <c r="T723" s="25">
        <v>83</v>
      </c>
      <c r="U723" s="22">
        <v>83</v>
      </c>
      <c r="V723" s="22">
        <v>83</v>
      </c>
      <c r="W723" s="2">
        <v>83</v>
      </c>
    </row>
    <row r="724" spans="1:23">
      <c r="A724" t="str">
        <f t="shared" si="11"/>
        <v>MFm2007CZ131</v>
      </c>
      <c r="B724" s="5" t="s">
        <v>59</v>
      </c>
      <c r="C724" s="5">
        <v>2007</v>
      </c>
      <c r="D724" s="5" t="s">
        <v>41</v>
      </c>
      <c r="E724" s="5">
        <v>1</v>
      </c>
      <c r="F724" s="25">
        <v>70</v>
      </c>
      <c r="G724" s="22">
        <v>70</v>
      </c>
      <c r="H724" s="22">
        <v>70</v>
      </c>
      <c r="I724" s="2">
        <v>70</v>
      </c>
      <c r="J724" s="25">
        <v>83</v>
      </c>
      <c r="K724" s="22">
        <v>76</v>
      </c>
      <c r="L724" s="22">
        <v>76</v>
      </c>
      <c r="M724" s="2">
        <v>83</v>
      </c>
      <c r="P724" s="25">
        <v>70</v>
      </c>
      <c r="Q724" s="22">
        <v>70</v>
      </c>
      <c r="R724" s="22">
        <v>70</v>
      </c>
      <c r="S724" s="2">
        <v>70</v>
      </c>
      <c r="T724" s="25">
        <v>83</v>
      </c>
      <c r="U724" s="22">
        <v>76</v>
      </c>
      <c r="V724" s="22">
        <v>76</v>
      </c>
      <c r="W724" s="2">
        <v>83</v>
      </c>
    </row>
    <row r="725" spans="1:23">
      <c r="A725" t="str">
        <f t="shared" si="11"/>
        <v>MFm2007CZ132</v>
      </c>
      <c r="B725" s="5" t="s">
        <v>59</v>
      </c>
      <c r="C725" s="5">
        <v>2007</v>
      </c>
      <c r="D725" s="5" t="s">
        <v>41</v>
      </c>
      <c r="E725" s="5">
        <v>2</v>
      </c>
      <c r="F725" s="25">
        <v>74</v>
      </c>
      <c r="G725" s="22">
        <v>74</v>
      </c>
      <c r="H725" s="22">
        <v>74</v>
      </c>
      <c r="I725" s="2">
        <v>74</v>
      </c>
      <c r="J725" s="25">
        <v>78</v>
      </c>
      <c r="K725" s="22">
        <v>78</v>
      </c>
      <c r="L725" s="22">
        <v>78</v>
      </c>
      <c r="M725" s="2">
        <v>78</v>
      </c>
      <c r="P725" s="25">
        <v>74</v>
      </c>
      <c r="Q725" s="22">
        <v>74</v>
      </c>
      <c r="R725" s="22">
        <v>74</v>
      </c>
      <c r="S725" s="2">
        <v>74</v>
      </c>
      <c r="T725" s="25">
        <v>78</v>
      </c>
      <c r="U725" s="22">
        <v>78</v>
      </c>
      <c r="V725" s="22">
        <v>78</v>
      </c>
      <c r="W725" s="2">
        <v>78</v>
      </c>
    </row>
    <row r="726" spans="1:23">
      <c r="A726" t="str">
        <f t="shared" si="11"/>
        <v>MFm2007CZ133</v>
      </c>
      <c r="B726" s="5" t="s">
        <v>59</v>
      </c>
      <c r="C726" s="5">
        <v>2007</v>
      </c>
      <c r="D726" s="5" t="s">
        <v>41</v>
      </c>
      <c r="E726" s="5">
        <v>3</v>
      </c>
      <c r="F726" s="25">
        <v>72</v>
      </c>
      <c r="G726" s="22">
        <v>72</v>
      </c>
      <c r="H726" s="22">
        <v>72</v>
      </c>
      <c r="I726" s="2">
        <v>72</v>
      </c>
      <c r="J726" s="25">
        <v>83</v>
      </c>
      <c r="K726" s="22">
        <v>80</v>
      </c>
      <c r="L726" s="22">
        <v>80</v>
      </c>
      <c r="M726" s="2">
        <v>83</v>
      </c>
      <c r="P726" s="25">
        <v>72</v>
      </c>
      <c r="Q726" s="22">
        <v>72</v>
      </c>
      <c r="R726" s="22">
        <v>72</v>
      </c>
      <c r="S726" s="2">
        <v>72</v>
      </c>
      <c r="T726" s="25">
        <v>83</v>
      </c>
      <c r="U726" s="22">
        <v>80</v>
      </c>
      <c r="V726" s="22">
        <v>80</v>
      </c>
      <c r="W726" s="2">
        <v>83</v>
      </c>
    </row>
    <row r="727" spans="1:23">
      <c r="A727" t="str">
        <f t="shared" si="11"/>
        <v>MFm2007CZ134</v>
      </c>
      <c r="B727" s="5" t="s">
        <v>59</v>
      </c>
      <c r="C727" s="5">
        <v>2007</v>
      </c>
      <c r="D727" s="5" t="s">
        <v>41</v>
      </c>
      <c r="E727" s="5">
        <v>4</v>
      </c>
      <c r="F727" s="25">
        <v>72</v>
      </c>
      <c r="G727" s="22">
        <v>67</v>
      </c>
      <c r="H727" s="22">
        <v>67</v>
      </c>
      <c r="I727" s="2">
        <v>72</v>
      </c>
      <c r="J727" s="25">
        <v>80</v>
      </c>
      <c r="K727" s="22">
        <v>80</v>
      </c>
      <c r="L727" s="22">
        <v>80</v>
      </c>
      <c r="M727" s="2">
        <v>80</v>
      </c>
      <c r="P727" s="25">
        <v>72</v>
      </c>
      <c r="Q727" s="22">
        <v>67</v>
      </c>
      <c r="R727" s="22">
        <v>67</v>
      </c>
      <c r="S727" s="2">
        <v>72</v>
      </c>
      <c r="T727" s="25">
        <v>80</v>
      </c>
      <c r="U727" s="22">
        <v>80</v>
      </c>
      <c r="V727" s="22">
        <v>80</v>
      </c>
      <c r="W727" s="2">
        <v>80</v>
      </c>
    </row>
    <row r="728" spans="1:23">
      <c r="A728" t="str">
        <f t="shared" si="11"/>
        <v>MFm2007CZ135</v>
      </c>
      <c r="B728" s="5" t="s">
        <v>59</v>
      </c>
      <c r="C728" s="5">
        <v>2007</v>
      </c>
      <c r="D728" s="5" t="s">
        <v>41</v>
      </c>
      <c r="E728" s="5">
        <v>5</v>
      </c>
      <c r="F728" s="25">
        <v>70</v>
      </c>
      <c r="G728" s="22">
        <v>67</v>
      </c>
      <c r="H728" s="22">
        <v>67</v>
      </c>
      <c r="I728" s="2">
        <v>70</v>
      </c>
      <c r="J728" s="25">
        <v>76</v>
      </c>
      <c r="K728" s="22">
        <v>83</v>
      </c>
      <c r="L728" s="22">
        <v>83</v>
      </c>
      <c r="M728" s="2">
        <v>76</v>
      </c>
      <c r="P728" s="25">
        <v>70</v>
      </c>
      <c r="Q728" s="22">
        <v>67</v>
      </c>
      <c r="R728" s="22">
        <v>67</v>
      </c>
      <c r="S728" s="2">
        <v>70</v>
      </c>
      <c r="T728" s="25">
        <v>76</v>
      </c>
      <c r="U728" s="22">
        <v>83</v>
      </c>
      <c r="V728" s="22">
        <v>83</v>
      </c>
      <c r="W728" s="2">
        <v>76</v>
      </c>
    </row>
    <row r="729" spans="1:23">
      <c r="A729" t="str">
        <f t="shared" si="11"/>
        <v>MFm1975CZ141</v>
      </c>
      <c r="B729" s="5" t="s">
        <v>59</v>
      </c>
      <c r="C729" s="5">
        <v>1975</v>
      </c>
      <c r="D729" s="5" t="s">
        <v>42</v>
      </c>
      <c r="E729" s="5">
        <v>1</v>
      </c>
      <c r="F729" s="25">
        <v>67</v>
      </c>
      <c r="G729" s="22">
        <v>70</v>
      </c>
      <c r="H729" s="22">
        <v>70</v>
      </c>
      <c r="I729" s="2">
        <v>67</v>
      </c>
      <c r="J729" s="25">
        <v>74</v>
      </c>
      <c r="K729" s="22">
        <v>74</v>
      </c>
      <c r="L729" s="22">
        <v>74</v>
      </c>
      <c r="M729" s="2">
        <v>74</v>
      </c>
      <c r="P729" s="25">
        <v>67</v>
      </c>
      <c r="Q729" s="22">
        <v>70</v>
      </c>
      <c r="R729" s="22">
        <v>70</v>
      </c>
      <c r="S729" s="2">
        <v>67</v>
      </c>
      <c r="T729" s="25">
        <v>74</v>
      </c>
      <c r="U729" s="22">
        <v>74</v>
      </c>
      <c r="V729" s="22">
        <v>74</v>
      </c>
      <c r="W729" s="2">
        <v>74</v>
      </c>
    </row>
    <row r="730" spans="1:23">
      <c r="A730" t="str">
        <f t="shared" si="11"/>
        <v>MFm1975CZ142</v>
      </c>
      <c r="B730" s="5" t="s">
        <v>59</v>
      </c>
      <c r="C730" s="5">
        <v>1975</v>
      </c>
      <c r="D730" s="5" t="s">
        <v>42</v>
      </c>
      <c r="E730" s="5">
        <v>2</v>
      </c>
      <c r="F730" s="25">
        <v>67</v>
      </c>
      <c r="G730" s="22">
        <v>72</v>
      </c>
      <c r="H730" s="22">
        <v>72</v>
      </c>
      <c r="I730" s="2">
        <v>67</v>
      </c>
      <c r="J730" s="25">
        <v>83</v>
      </c>
      <c r="K730" s="22">
        <v>76</v>
      </c>
      <c r="L730" s="22">
        <v>76</v>
      </c>
      <c r="M730" s="2">
        <v>83</v>
      </c>
      <c r="P730" s="25">
        <v>67</v>
      </c>
      <c r="Q730" s="22">
        <v>72</v>
      </c>
      <c r="R730" s="22">
        <v>72</v>
      </c>
      <c r="S730" s="2">
        <v>67</v>
      </c>
      <c r="T730" s="25">
        <v>83</v>
      </c>
      <c r="U730" s="22">
        <v>76</v>
      </c>
      <c r="V730" s="22">
        <v>76</v>
      </c>
      <c r="W730" s="2">
        <v>83</v>
      </c>
    </row>
    <row r="731" spans="1:23">
      <c r="A731" t="str">
        <f t="shared" si="11"/>
        <v>MFm1975CZ143</v>
      </c>
      <c r="B731" s="5" t="s">
        <v>59</v>
      </c>
      <c r="C731" s="5">
        <v>1975</v>
      </c>
      <c r="D731" s="5" t="s">
        <v>42</v>
      </c>
      <c r="E731" s="5">
        <v>3</v>
      </c>
      <c r="F731" s="25">
        <v>72</v>
      </c>
      <c r="G731" s="22">
        <v>67</v>
      </c>
      <c r="H731" s="22">
        <v>67</v>
      </c>
      <c r="I731" s="2">
        <v>72</v>
      </c>
      <c r="J731" s="25">
        <v>78</v>
      </c>
      <c r="K731" s="22">
        <v>78</v>
      </c>
      <c r="L731" s="22">
        <v>78</v>
      </c>
      <c r="M731" s="2">
        <v>78</v>
      </c>
      <c r="P731" s="25">
        <v>72</v>
      </c>
      <c r="Q731" s="22">
        <v>67</v>
      </c>
      <c r="R731" s="22">
        <v>67</v>
      </c>
      <c r="S731" s="2">
        <v>72</v>
      </c>
      <c r="T731" s="25">
        <v>78</v>
      </c>
      <c r="U731" s="22">
        <v>78</v>
      </c>
      <c r="V731" s="22">
        <v>78</v>
      </c>
      <c r="W731" s="2">
        <v>78</v>
      </c>
    </row>
    <row r="732" spans="1:23">
      <c r="A732" t="str">
        <f t="shared" si="11"/>
        <v>MFm1975CZ144</v>
      </c>
      <c r="B732" s="5" t="s">
        <v>59</v>
      </c>
      <c r="C732" s="5">
        <v>1975</v>
      </c>
      <c r="D732" s="5" t="s">
        <v>42</v>
      </c>
      <c r="E732" s="5">
        <v>4</v>
      </c>
      <c r="F732" s="25">
        <v>70</v>
      </c>
      <c r="G732" s="22">
        <v>70</v>
      </c>
      <c r="H732" s="22">
        <v>70</v>
      </c>
      <c r="I732" s="2">
        <v>70</v>
      </c>
      <c r="J732" s="25">
        <v>83</v>
      </c>
      <c r="K732" s="22">
        <v>80</v>
      </c>
      <c r="L732" s="22">
        <v>80</v>
      </c>
      <c r="M732" s="2">
        <v>83</v>
      </c>
      <c r="P732" s="25">
        <v>70</v>
      </c>
      <c r="Q732" s="22">
        <v>70</v>
      </c>
      <c r="R732" s="22">
        <v>70</v>
      </c>
      <c r="S732" s="2">
        <v>70</v>
      </c>
      <c r="T732" s="25">
        <v>83</v>
      </c>
      <c r="U732" s="22">
        <v>80</v>
      </c>
      <c r="V732" s="22">
        <v>80</v>
      </c>
      <c r="W732" s="2">
        <v>83</v>
      </c>
    </row>
    <row r="733" spans="1:23">
      <c r="A733" t="str">
        <f t="shared" si="11"/>
        <v>MFm1975CZ145</v>
      </c>
      <c r="B733" s="5" t="s">
        <v>59</v>
      </c>
      <c r="C733" s="5">
        <v>1975</v>
      </c>
      <c r="D733" s="5" t="s">
        <v>42</v>
      </c>
      <c r="E733" s="5">
        <v>5</v>
      </c>
      <c r="F733" s="25">
        <v>72</v>
      </c>
      <c r="G733" s="22">
        <v>72</v>
      </c>
      <c r="H733" s="22">
        <v>72</v>
      </c>
      <c r="I733" s="2">
        <v>72</v>
      </c>
      <c r="J733" s="25">
        <v>80</v>
      </c>
      <c r="K733" s="22">
        <v>80</v>
      </c>
      <c r="L733" s="22">
        <v>80</v>
      </c>
      <c r="M733" s="2">
        <v>80</v>
      </c>
      <c r="P733" s="25">
        <v>72</v>
      </c>
      <c r="Q733" s="22">
        <v>72</v>
      </c>
      <c r="R733" s="22">
        <v>72</v>
      </c>
      <c r="S733" s="2">
        <v>72</v>
      </c>
      <c r="T733" s="25">
        <v>80</v>
      </c>
      <c r="U733" s="22">
        <v>80</v>
      </c>
      <c r="V733" s="22">
        <v>80</v>
      </c>
      <c r="W733" s="2">
        <v>80</v>
      </c>
    </row>
    <row r="734" spans="1:23">
      <c r="A734" t="str">
        <f t="shared" si="11"/>
        <v>MFm1985CZ141</v>
      </c>
      <c r="B734" s="5" t="s">
        <v>59</v>
      </c>
      <c r="C734" s="5">
        <v>1985</v>
      </c>
      <c r="D734" s="5" t="s">
        <v>42</v>
      </c>
      <c r="E734" s="5">
        <v>1</v>
      </c>
      <c r="F734" s="25">
        <v>72</v>
      </c>
      <c r="G734" s="22">
        <v>67</v>
      </c>
      <c r="H734" s="22">
        <v>67</v>
      </c>
      <c r="I734" s="2">
        <v>72</v>
      </c>
      <c r="J734" s="25">
        <v>78</v>
      </c>
      <c r="K734" s="22">
        <v>78</v>
      </c>
      <c r="L734" s="22">
        <v>78</v>
      </c>
      <c r="M734" s="2">
        <v>78</v>
      </c>
      <c r="P734" s="25">
        <v>72</v>
      </c>
      <c r="Q734" s="22">
        <v>67</v>
      </c>
      <c r="R734" s="22">
        <v>67</v>
      </c>
      <c r="S734" s="2">
        <v>72</v>
      </c>
      <c r="T734" s="25">
        <v>78</v>
      </c>
      <c r="U734" s="22">
        <v>78</v>
      </c>
      <c r="V734" s="22">
        <v>78</v>
      </c>
      <c r="W734" s="2">
        <v>78</v>
      </c>
    </row>
    <row r="735" spans="1:23">
      <c r="A735" t="str">
        <f t="shared" si="11"/>
        <v>MFm1985CZ142</v>
      </c>
      <c r="B735" s="5" t="s">
        <v>59</v>
      </c>
      <c r="C735" s="5">
        <v>1985</v>
      </c>
      <c r="D735" s="5" t="s">
        <v>42</v>
      </c>
      <c r="E735" s="5">
        <v>2</v>
      </c>
      <c r="F735" s="25">
        <v>67</v>
      </c>
      <c r="G735" s="22">
        <v>70</v>
      </c>
      <c r="H735" s="22">
        <v>70</v>
      </c>
      <c r="I735" s="2">
        <v>67</v>
      </c>
      <c r="J735" s="25">
        <v>83</v>
      </c>
      <c r="K735" s="22">
        <v>80</v>
      </c>
      <c r="L735" s="22">
        <v>80</v>
      </c>
      <c r="M735" s="2">
        <v>83</v>
      </c>
      <c r="P735" s="25">
        <v>67</v>
      </c>
      <c r="Q735" s="22">
        <v>70</v>
      </c>
      <c r="R735" s="22">
        <v>70</v>
      </c>
      <c r="S735" s="2">
        <v>67</v>
      </c>
      <c r="T735" s="25">
        <v>83</v>
      </c>
      <c r="U735" s="22">
        <v>80</v>
      </c>
      <c r="V735" s="22">
        <v>80</v>
      </c>
      <c r="W735" s="2">
        <v>83</v>
      </c>
    </row>
    <row r="736" spans="1:23">
      <c r="A736" t="str">
        <f t="shared" si="11"/>
        <v>MFm1985CZ143</v>
      </c>
      <c r="B736" s="5" t="s">
        <v>59</v>
      </c>
      <c r="C736" s="5">
        <v>1985</v>
      </c>
      <c r="D736" s="5" t="s">
        <v>42</v>
      </c>
      <c r="E736" s="5">
        <v>3</v>
      </c>
      <c r="F736" s="25">
        <v>67</v>
      </c>
      <c r="G736" s="22">
        <v>67</v>
      </c>
      <c r="H736" s="22">
        <v>67</v>
      </c>
      <c r="I736" s="2">
        <v>67</v>
      </c>
      <c r="J736" s="25">
        <v>80</v>
      </c>
      <c r="K736" s="22">
        <v>80</v>
      </c>
      <c r="L736" s="22">
        <v>80</v>
      </c>
      <c r="M736" s="2">
        <v>80</v>
      </c>
      <c r="P736" s="25">
        <v>67</v>
      </c>
      <c r="Q736" s="22">
        <v>67</v>
      </c>
      <c r="R736" s="22">
        <v>67</v>
      </c>
      <c r="S736" s="2">
        <v>67</v>
      </c>
      <c r="T736" s="25">
        <v>80</v>
      </c>
      <c r="U736" s="22">
        <v>80</v>
      </c>
      <c r="V736" s="22">
        <v>80</v>
      </c>
      <c r="W736" s="2">
        <v>80</v>
      </c>
    </row>
    <row r="737" spans="1:23">
      <c r="A737" t="str">
        <f t="shared" si="11"/>
        <v>MFm1985CZ144</v>
      </c>
      <c r="B737" s="5" t="s">
        <v>59</v>
      </c>
      <c r="C737" s="5">
        <v>1985</v>
      </c>
      <c r="D737" s="5" t="s">
        <v>42</v>
      </c>
      <c r="E737" s="5">
        <v>4</v>
      </c>
      <c r="F737" s="25">
        <v>67</v>
      </c>
      <c r="G737" s="22">
        <v>72</v>
      </c>
      <c r="H737" s="22">
        <v>72</v>
      </c>
      <c r="I737" s="2">
        <v>67</v>
      </c>
      <c r="J737" s="25">
        <v>76</v>
      </c>
      <c r="K737" s="22">
        <v>83</v>
      </c>
      <c r="L737" s="22">
        <v>83</v>
      </c>
      <c r="M737" s="2">
        <v>76</v>
      </c>
      <c r="P737" s="25">
        <v>67</v>
      </c>
      <c r="Q737" s="22">
        <v>72</v>
      </c>
      <c r="R737" s="22">
        <v>72</v>
      </c>
      <c r="S737" s="2">
        <v>67</v>
      </c>
      <c r="T737" s="25">
        <v>76</v>
      </c>
      <c r="U737" s="22">
        <v>83</v>
      </c>
      <c r="V737" s="22">
        <v>83</v>
      </c>
      <c r="W737" s="2">
        <v>76</v>
      </c>
    </row>
    <row r="738" spans="1:23">
      <c r="A738" t="str">
        <f t="shared" si="11"/>
        <v>MFm1985CZ145</v>
      </c>
      <c r="B738" s="5" t="s">
        <v>59</v>
      </c>
      <c r="C738" s="5">
        <v>1985</v>
      </c>
      <c r="D738" s="5" t="s">
        <v>42</v>
      </c>
      <c r="E738" s="5">
        <v>5</v>
      </c>
      <c r="F738" s="25">
        <v>70</v>
      </c>
      <c r="G738" s="22">
        <v>70</v>
      </c>
      <c r="H738" s="22">
        <v>70</v>
      </c>
      <c r="I738" s="2">
        <v>70</v>
      </c>
      <c r="J738" s="25">
        <v>80</v>
      </c>
      <c r="K738" s="22">
        <v>83</v>
      </c>
      <c r="L738" s="22">
        <v>83</v>
      </c>
      <c r="M738" s="2">
        <v>80</v>
      </c>
      <c r="P738" s="25">
        <v>70</v>
      </c>
      <c r="Q738" s="22">
        <v>70</v>
      </c>
      <c r="R738" s="22">
        <v>70</v>
      </c>
      <c r="S738" s="2">
        <v>70</v>
      </c>
      <c r="T738" s="25">
        <v>80</v>
      </c>
      <c r="U738" s="22">
        <v>83</v>
      </c>
      <c r="V738" s="22">
        <v>83</v>
      </c>
      <c r="W738" s="2">
        <v>80</v>
      </c>
    </row>
    <row r="739" spans="1:23">
      <c r="A739" t="str">
        <f t="shared" si="11"/>
        <v>MFm1996CZ141</v>
      </c>
      <c r="B739" s="5" t="s">
        <v>59</v>
      </c>
      <c r="C739" s="5">
        <v>1996</v>
      </c>
      <c r="D739" s="5" t="s">
        <v>42</v>
      </c>
      <c r="E739" s="5">
        <v>1</v>
      </c>
      <c r="F739" s="25">
        <v>74</v>
      </c>
      <c r="G739" s="22">
        <v>74</v>
      </c>
      <c r="H739" s="22">
        <v>74</v>
      </c>
      <c r="I739" s="2">
        <v>74</v>
      </c>
      <c r="J739" s="25">
        <v>74</v>
      </c>
      <c r="K739" s="22">
        <v>74</v>
      </c>
      <c r="L739" s="22">
        <v>74</v>
      </c>
      <c r="M739" s="2">
        <v>74</v>
      </c>
      <c r="P739" s="25">
        <v>74</v>
      </c>
      <c r="Q739" s="22">
        <v>74</v>
      </c>
      <c r="R739" s="22">
        <v>74</v>
      </c>
      <c r="S739" s="2">
        <v>74</v>
      </c>
      <c r="T739" s="25">
        <v>74</v>
      </c>
      <c r="U739" s="22">
        <v>74</v>
      </c>
      <c r="V739" s="22">
        <v>74</v>
      </c>
      <c r="W739" s="2">
        <v>74</v>
      </c>
    </row>
    <row r="740" spans="1:23">
      <c r="A740" t="str">
        <f t="shared" si="11"/>
        <v>MFm1996CZ142</v>
      </c>
      <c r="B740" s="5" t="s">
        <v>59</v>
      </c>
      <c r="C740" s="5">
        <v>1996</v>
      </c>
      <c r="D740" s="5" t="s">
        <v>42</v>
      </c>
      <c r="E740" s="5">
        <v>2</v>
      </c>
      <c r="F740" s="25">
        <v>72</v>
      </c>
      <c r="G740" s="22">
        <v>72</v>
      </c>
      <c r="H740" s="22">
        <v>72</v>
      </c>
      <c r="I740" s="2">
        <v>72</v>
      </c>
      <c r="J740" s="25">
        <v>83</v>
      </c>
      <c r="K740" s="22">
        <v>76</v>
      </c>
      <c r="L740" s="22">
        <v>76</v>
      </c>
      <c r="M740" s="2">
        <v>83</v>
      </c>
      <c r="P740" s="25">
        <v>72</v>
      </c>
      <c r="Q740" s="22">
        <v>72</v>
      </c>
      <c r="R740" s="22">
        <v>72</v>
      </c>
      <c r="S740" s="2">
        <v>72</v>
      </c>
      <c r="T740" s="25">
        <v>83</v>
      </c>
      <c r="U740" s="22">
        <v>76</v>
      </c>
      <c r="V740" s="22">
        <v>76</v>
      </c>
      <c r="W740" s="2">
        <v>83</v>
      </c>
    </row>
    <row r="741" spans="1:23">
      <c r="A741" t="str">
        <f t="shared" si="11"/>
        <v>MFm1996CZ143</v>
      </c>
      <c r="B741" s="5" t="s">
        <v>59</v>
      </c>
      <c r="C741" s="5">
        <v>1996</v>
      </c>
      <c r="D741" s="5" t="s">
        <v>42</v>
      </c>
      <c r="E741" s="5">
        <v>3</v>
      </c>
      <c r="F741" s="25">
        <v>72</v>
      </c>
      <c r="G741" s="22">
        <v>67</v>
      </c>
      <c r="H741" s="22">
        <v>67</v>
      </c>
      <c r="I741" s="2">
        <v>72</v>
      </c>
      <c r="J741" s="25">
        <v>78</v>
      </c>
      <c r="K741" s="22">
        <v>78</v>
      </c>
      <c r="L741" s="22">
        <v>78</v>
      </c>
      <c r="M741" s="2">
        <v>78</v>
      </c>
      <c r="P741" s="25">
        <v>72</v>
      </c>
      <c r="Q741" s="22">
        <v>67</v>
      </c>
      <c r="R741" s="22">
        <v>67</v>
      </c>
      <c r="S741" s="2">
        <v>72</v>
      </c>
      <c r="T741" s="25">
        <v>78</v>
      </c>
      <c r="U741" s="22">
        <v>78</v>
      </c>
      <c r="V741" s="22">
        <v>78</v>
      </c>
      <c r="W741" s="2">
        <v>78</v>
      </c>
    </row>
    <row r="742" spans="1:23">
      <c r="A742" t="str">
        <f t="shared" si="11"/>
        <v>MFm1996CZ144</v>
      </c>
      <c r="B742" s="5" t="s">
        <v>59</v>
      </c>
      <c r="C742" s="5">
        <v>1996</v>
      </c>
      <c r="D742" s="5" t="s">
        <v>42</v>
      </c>
      <c r="E742" s="5">
        <v>4</v>
      </c>
      <c r="F742" s="25">
        <v>70</v>
      </c>
      <c r="G742" s="22">
        <v>67</v>
      </c>
      <c r="H742" s="22">
        <v>67</v>
      </c>
      <c r="I742" s="2">
        <v>70</v>
      </c>
      <c r="J742" s="25">
        <v>83</v>
      </c>
      <c r="K742" s="22">
        <v>80</v>
      </c>
      <c r="L742" s="22">
        <v>80</v>
      </c>
      <c r="M742" s="2">
        <v>83</v>
      </c>
      <c r="P742" s="25">
        <v>70</v>
      </c>
      <c r="Q742" s="22">
        <v>67</v>
      </c>
      <c r="R742" s="22">
        <v>67</v>
      </c>
      <c r="S742" s="2">
        <v>70</v>
      </c>
      <c r="T742" s="25">
        <v>83</v>
      </c>
      <c r="U742" s="22">
        <v>80</v>
      </c>
      <c r="V742" s="22">
        <v>80</v>
      </c>
      <c r="W742" s="2">
        <v>83</v>
      </c>
    </row>
    <row r="743" spans="1:23">
      <c r="A743" t="str">
        <f t="shared" si="11"/>
        <v>MFm1996CZ145</v>
      </c>
      <c r="B743" s="5" t="s">
        <v>59</v>
      </c>
      <c r="C743" s="5">
        <v>1996</v>
      </c>
      <c r="D743" s="5" t="s">
        <v>42</v>
      </c>
      <c r="E743" s="5">
        <v>5</v>
      </c>
      <c r="F743" s="25">
        <v>70</v>
      </c>
      <c r="G743" s="22">
        <v>70</v>
      </c>
      <c r="H743" s="22">
        <v>70</v>
      </c>
      <c r="I743" s="2">
        <v>70</v>
      </c>
      <c r="J743" s="25">
        <v>80</v>
      </c>
      <c r="K743" s="22">
        <v>80</v>
      </c>
      <c r="L743" s="22">
        <v>80</v>
      </c>
      <c r="M743" s="2">
        <v>80</v>
      </c>
      <c r="P743" s="25">
        <v>70</v>
      </c>
      <c r="Q743" s="22">
        <v>70</v>
      </c>
      <c r="R743" s="22">
        <v>70</v>
      </c>
      <c r="S743" s="2">
        <v>70</v>
      </c>
      <c r="T743" s="25">
        <v>80</v>
      </c>
      <c r="U743" s="22">
        <v>80</v>
      </c>
      <c r="V743" s="22">
        <v>80</v>
      </c>
      <c r="W743" s="2">
        <v>80</v>
      </c>
    </row>
    <row r="744" spans="1:23">
      <c r="A744" t="str">
        <f t="shared" si="11"/>
        <v>MFm2003CZ141</v>
      </c>
      <c r="B744" s="5" t="s">
        <v>59</v>
      </c>
      <c r="C744" s="5">
        <v>2003</v>
      </c>
      <c r="D744" s="5" t="s">
        <v>42</v>
      </c>
      <c r="E744" s="5">
        <v>1</v>
      </c>
      <c r="F744" s="25">
        <v>72</v>
      </c>
      <c r="G744" s="22">
        <v>72</v>
      </c>
      <c r="H744" s="22">
        <v>72</v>
      </c>
      <c r="I744" s="2">
        <v>72</v>
      </c>
      <c r="J744" s="25">
        <v>74</v>
      </c>
      <c r="K744" s="22">
        <v>74</v>
      </c>
      <c r="L744" s="22">
        <v>74</v>
      </c>
      <c r="M744" s="2">
        <v>74</v>
      </c>
      <c r="P744" s="25">
        <v>72</v>
      </c>
      <c r="Q744" s="22">
        <v>72</v>
      </c>
      <c r="R744" s="22">
        <v>72</v>
      </c>
      <c r="S744" s="2">
        <v>72</v>
      </c>
      <c r="T744" s="25">
        <v>74</v>
      </c>
      <c r="U744" s="22">
        <v>74</v>
      </c>
      <c r="V744" s="22">
        <v>74</v>
      </c>
      <c r="W744" s="2">
        <v>74</v>
      </c>
    </row>
    <row r="745" spans="1:23">
      <c r="A745" t="str">
        <f t="shared" si="11"/>
        <v>MFm2003CZ142</v>
      </c>
      <c r="B745" s="5" t="s">
        <v>59</v>
      </c>
      <c r="C745" s="5">
        <v>2003</v>
      </c>
      <c r="D745" s="5" t="s">
        <v>42</v>
      </c>
      <c r="E745" s="5">
        <v>2</v>
      </c>
      <c r="F745" s="25">
        <v>74</v>
      </c>
      <c r="G745" s="22">
        <v>74</v>
      </c>
      <c r="H745" s="22">
        <v>74</v>
      </c>
      <c r="I745" s="2">
        <v>74</v>
      </c>
      <c r="J745" s="25">
        <v>83</v>
      </c>
      <c r="K745" s="22">
        <v>76</v>
      </c>
      <c r="L745" s="22">
        <v>76</v>
      </c>
      <c r="M745" s="2">
        <v>83</v>
      </c>
      <c r="P745" s="25">
        <v>74</v>
      </c>
      <c r="Q745" s="22">
        <v>74</v>
      </c>
      <c r="R745" s="22">
        <v>74</v>
      </c>
      <c r="S745" s="2">
        <v>74</v>
      </c>
      <c r="T745" s="25">
        <v>83</v>
      </c>
      <c r="U745" s="22">
        <v>76</v>
      </c>
      <c r="V745" s="22">
        <v>76</v>
      </c>
      <c r="W745" s="2">
        <v>83</v>
      </c>
    </row>
    <row r="746" spans="1:23">
      <c r="A746" t="str">
        <f t="shared" si="11"/>
        <v>MFm2003CZ143</v>
      </c>
      <c r="B746" s="5" t="s">
        <v>59</v>
      </c>
      <c r="C746" s="5">
        <v>2003</v>
      </c>
      <c r="D746" s="5" t="s">
        <v>42</v>
      </c>
      <c r="E746" s="5">
        <v>3</v>
      </c>
      <c r="F746" s="25">
        <v>70</v>
      </c>
      <c r="G746" s="22">
        <v>67</v>
      </c>
      <c r="H746" s="22">
        <v>67</v>
      </c>
      <c r="I746" s="2">
        <v>70</v>
      </c>
      <c r="J746" s="25">
        <v>78</v>
      </c>
      <c r="K746" s="22">
        <v>78</v>
      </c>
      <c r="L746" s="22">
        <v>78</v>
      </c>
      <c r="M746" s="2">
        <v>78</v>
      </c>
      <c r="P746" s="25">
        <v>70</v>
      </c>
      <c r="Q746" s="22">
        <v>67</v>
      </c>
      <c r="R746" s="22">
        <v>67</v>
      </c>
      <c r="S746" s="2">
        <v>70</v>
      </c>
      <c r="T746" s="25">
        <v>78</v>
      </c>
      <c r="U746" s="22">
        <v>78</v>
      </c>
      <c r="V746" s="22">
        <v>78</v>
      </c>
      <c r="W746" s="2">
        <v>78</v>
      </c>
    </row>
    <row r="747" spans="1:23">
      <c r="A747" t="str">
        <f t="shared" si="11"/>
        <v>MFm2003CZ144</v>
      </c>
      <c r="B747" s="5" t="s">
        <v>59</v>
      </c>
      <c r="C747" s="5">
        <v>2003</v>
      </c>
      <c r="D747" s="5" t="s">
        <v>42</v>
      </c>
      <c r="E747" s="5">
        <v>4</v>
      </c>
      <c r="F747" s="25">
        <v>70</v>
      </c>
      <c r="G747" s="22">
        <v>70</v>
      </c>
      <c r="H747" s="22">
        <v>70</v>
      </c>
      <c r="I747" s="2">
        <v>70</v>
      </c>
      <c r="J747" s="25">
        <v>83</v>
      </c>
      <c r="K747" s="22">
        <v>80</v>
      </c>
      <c r="L747" s="22">
        <v>80</v>
      </c>
      <c r="M747" s="2">
        <v>83</v>
      </c>
      <c r="P747" s="25">
        <v>70</v>
      </c>
      <c r="Q747" s="22">
        <v>70</v>
      </c>
      <c r="R747" s="22">
        <v>70</v>
      </c>
      <c r="S747" s="2">
        <v>70</v>
      </c>
      <c r="T747" s="25">
        <v>83</v>
      </c>
      <c r="U747" s="22">
        <v>80</v>
      </c>
      <c r="V747" s="22">
        <v>80</v>
      </c>
      <c r="W747" s="2">
        <v>83</v>
      </c>
    </row>
    <row r="748" spans="1:23">
      <c r="A748" t="str">
        <f t="shared" si="11"/>
        <v>MFm2003CZ145</v>
      </c>
      <c r="B748" s="5" t="s">
        <v>59</v>
      </c>
      <c r="C748" s="5">
        <v>2003</v>
      </c>
      <c r="D748" s="5" t="s">
        <v>42</v>
      </c>
      <c r="E748" s="5">
        <v>5</v>
      </c>
      <c r="F748" s="25">
        <v>72</v>
      </c>
      <c r="G748" s="22">
        <v>67</v>
      </c>
      <c r="H748" s="22">
        <v>67</v>
      </c>
      <c r="I748" s="2">
        <v>72</v>
      </c>
      <c r="J748" s="25">
        <v>80</v>
      </c>
      <c r="K748" s="22">
        <v>80</v>
      </c>
      <c r="L748" s="22">
        <v>80</v>
      </c>
      <c r="M748" s="2">
        <v>80</v>
      </c>
      <c r="P748" s="25">
        <v>72</v>
      </c>
      <c r="Q748" s="22">
        <v>67</v>
      </c>
      <c r="R748" s="22">
        <v>67</v>
      </c>
      <c r="S748" s="2">
        <v>72</v>
      </c>
      <c r="T748" s="25">
        <v>80</v>
      </c>
      <c r="U748" s="22">
        <v>80</v>
      </c>
      <c r="V748" s="22">
        <v>80</v>
      </c>
      <c r="W748" s="2">
        <v>80</v>
      </c>
    </row>
    <row r="749" spans="1:23">
      <c r="A749" t="str">
        <f t="shared" si="11"/>
        <v>MFm2007CZ141</v>
      </c>
      <c r="B749" s="5" t="s">
        <v>59</v>
      </c>
      <c r="C749" s="5">
        <v>2007</v>
      </c>
      <c r="D749" s="5" t="s">
        <v>42</v>
      </c>
      <c r="E749" s="5">
        <v>1</v>
      </c>
      <c r="F749" s="25">
        <v>74</v>
      </c>
      <c r="G749" s="22">
        <v>74</v>
      </c>
      <c r="H749" s="22">
        <v>74</v>
      </c>
      <c r="I749" s="2">
        <v>74</v>
      </c>
      <c r="J749" s="25">
        <v>74</v>
      </c>
      <c r="K749" s="22">
        <v>74</v>
      </c>
      <c r="L749" s="22">
        <v>74</v>
      </c>
      <c r="M749" s="2">
        <v>74</v>
      </c>
      <c r="P749" s="25">
        <v>74</v>
      </c>
      <c r="Q749" s="22">
        <v>74</v>
      </c>
      <c r="R749" s="22">
        <v>74</v>
      </c>
      <c r="S749" s="2">
        <v>74</v>
      </c>
      <c r="T749" s="25">
        <v>74</v>
      </c>
      <c r="U749" s="22">
        <v>74</v>
      </c>
      <c r="V749" s="22">
        <v>74</v>
      </c>
      <c r="W749" s="2">
        <v>74</v>
      </c>
    </row>
    <row r="750" spans="1:23">
      <c r="A750" t="str">
        <f t="shared" si="11"/>
        <v>MFm2007CZ142</v>
      </c>
      <c r="B750" s="5" t="s">
        <v>59</v>
      </c>
      <c r="C750" s="5">
        <v>2007</v>
      </c>
      <c r="D750" s="5" t="s">
        <v>42</v>
      </c>
      <c r="E750" s="5">
        <v>2</v>
      </c>
      <c r="F750" s="25">
        <v>72</v>
      </c>
      <c r="G750" s="22">
        <v>72</v>
      </c>
      <c r="H750" s="22">
        <v>72</v>
      </c>
      <c r="I750" s="2">
        <v>72</v>
      </c>
      <c r="J750" s="25">
        <v>83</v>
      </c>
      <c r="K750" s="22">
        <v>76</v>
      </c>
      <c r="L750" s="22">
        <v>76</v>
      </c>
      <c r="M750" s="2">
        <v>83</v>
      </c>
      <c r="P750" s="25">
        <v>72</v>
      </c>
      <c r="Q750" s="22">
        <v>72</v>
      </c>
      <c r="R750" s="22">
        <v>72</v>
      </c>
      <c r="S750" s="2">
        <v>72</v>
      </c>
      <c r="T750" s="25">
        <v>83</v>
      </c>
      <c r="U750" s="22">
        <v>76</v>
      </c>
      <c r="V750" s="22">
        <v>76</v>
      </c>
      <c r="W750" s="2">
        <v>83</v>
      </c>
    </row>
    <row r="751" spans="1:23">
      <c r="A751" t="str">
        <f t="shared" si="11"/>
        <v>MFm2007CZ143</v>
      </c>
      <c r="B751" s="5" t="s">
        <v>59</v>
      </c>
      <c r="C751" s="5">
        <v>2007</v>
      </c>
      <c r="D751" s="5" t="s">
        <v>42</v>
      </c>
      <c r="E751" s="5">
        <v>3</v>
      </c>
      <c r="F751" s="25">
        <v>72</v>
      </c>
      <c r="G751" s="22">
        <v>67</v>
      </c>
      <c r="H751" s="22">
        <v>67</v>
      </c>
      <c r="I751" s="2">
        <v>72</v>
      </c>
      <c r="J751" s="25">
        <v>78</v>
      </c>
      <c r="K751" s="22">
        <v>78</v>
      </c>
      <c r="L751" s="22">
        <v>78</v>
      </c>
      <c r="M751" s="2">
        <v>78</v>
      </c>
      <c r="P751" s="25">
        <v>72</v>
      </c>
      <c r="Q751" s="22">
        <v>67</v>
      </c>
      <c r="R751" s="22">
        <v>67</v>
      </c>
      <c r="S751" s="2">
        <v>72</v>
      </c>
      <c r="T751" s="25">
        <v>78</v>
      </c>
      <c r="U751" s="22">
        <v>78</v>
      </c>
      <c r="V751" s="22">
        <v>78</v>
      </c>
      <c r="W751" s="2">
        <v>78</v>
      </c>
    </row>
    <row r="752" spans="1:23">
      <c r="A752" t="str">
        <f t="shared" si="11"/>
        <v>MFm2007CZ144</v>
      </c>
      <c r="B752" s="5" t="s">
        <v>59</v>
      </c>
      <c r="C752" s="5">
        <v>2007</v>
      </c>
      <c r="D752" s="5" t="s">
        <v>42</v>
      </c>
      <c r="E752" s="5">
        <v>4</v>
      </c>
      <c r="F752" s="25">
        <v>70</v>
      </c>
      <c r="G752" s="22">
        <v>67</v>
      </c>
      <c r="H752" s="22">
        <v>67</v>
      </c>
      <c r="I752" s="2">
        <v>70</v>
      </c>
      <c r="J752" s="25">
        <v>83</v>
      </c>
      <c r="K752" s="22">
        <v>80</v>
      </c>
      <c r="L752" s="22">
        <v>80</v>
      </c>
      <c r="M752" s="2">
        <v>83</v>
      </c>
      <c r="P752" s="25">
        <v>70</v>
      </c>
      <c r="Q752" s="22">
        <v>67</v>
      </c>
      <c r="R752" s="22">
        <v>67</v>
      </c>
      <c r="S752" s="2">
        <v>70</v>
      </c>
      <c r="T752" s="25">
        <v>83</v>
      </c>
      <c r="U752" s="22">
        <v>80</v>
      </c>
      <c r="V752" s="22">
        <v>80</v>
      </c>
      <c r="W752" s="2">
        <v>83</v>
      </c>
    </row>
    <row r="753" spans="1:23">
      <c r="A753" t="str">
        <f t="shared" si="11"/>
        <v>MFm2007CZ145</v>
      </c>
      <c r="B753" s="5" t="s">
        <v>59</v>
      </c>
      <c r="C753" s="5">
        <v>2007</v>
      </c>
      <c r="D753" s="5" t="s">
        <v>42</v>
      </c>
      <c r="E753" s="5">
        <v>5</v>
      </c>
      <c r="F753" s="25">
        <v>70</v>
      </c>
      <c r="G753" s="22">
        <v>70</v>
      </c>
      <c r="H753" s="22">
        <v>70</v>
      </c>
      <c r="I753" s="2">
        <v>70</v>
      </c>
      <c r="J753" s="25">
        <v>80</v>
      </c>
      <c r="K753" s="22">
        <v>80</v>
      </c>
      <c r="L753" s="22">
        <v>80</v>
      </c>
      <c r="M753" s="2">
        <v>80</v>
      </c>
      <c r="P753" s="25">
        <v>70</v>
      </c>
      <c r="Q753" s="22">
        <v>70</v>
      </c>
      <c r="R753" s="22">
        <v>70</v>
      </c>
      <c r="S753" s="2">
        <v>70</v>
      </c>
      <c r="T753" s="25">
        <v>80</v>
      </c>
      <c r="U753" s="22">
        <v>80</v>
      </c>
      <c r="V753" s="22">
        <v>80</v>
      </c>
      <c r="W753" s="2">
        <v>80</v>
      </c>
    </row>
    <row r="754" spans="1:23">
      <c r="A754" t="str">
        <f t="shared" si="11"/>
        <v>MFm1975CZ151</v>
      </c>
      <c r="B754" s="5" t="s">
        <v>59</v>
      </c>
      <c r="C754" s="5">
        <v>1975</v>
      </c>
      <c r="D754" s="5" t="s">
        <v>43</v>
      </c>
      <c r="E754" s="5">
        <v>1</v>
      </c>
      <c r="F754" s="25">
        <v>72</v>
      </c>
      <c r="G754" s="22">
        <v>72</v>
      </c>
      <c r="H754" s="22">
        <v>72</v>
      </c>
      <c r="I754" s="2">
        <v>72</v>
      </c>
      <c r="J754" s="25">
        <v>80</v>
      </c>
      <c r="K754" s="22">
        <v>80</v>
      </c>
      <c r="L754" s="22">
        <v>80</v>
      </c>
      <c r="M754" s="2">
        <v>80</v>
      </c>
      <c r="P754" s="25">
        <v>72</v>
      </c>
      <c r="Q754" s="22">
        <v>72</v>
      </c>
      <c r="R754" s="22">
        <v>72</v>
      </c>
      <c r="S754" s="2">
        <v>72</v>
      </c>
      <c r="T754" s="25">
        <v>80</v>
      </c>
      <c r="U754" s="22">
        <v>80</v>
      </c>
      <c r="V754" s="22">
        <v>80</v>
      </c>
      <c r="W754" s="2">
        <v>80</v>
      </c>
    </row>
    <row r="755" spans="1:23">
      <c r="A755" t="str">
        <f t="shared" si="11"/>
        <v>MFm1975CZ152</v>
      </c>
      <c r="B755" s="5" t="s">
        <v>59</v>
      </c>
      <c r="C755" s="5">
        <v>1975</v>
      </c>
      <c r="D755" s="5" t="s">
        <v>43</v>
      </c>
      <c r="E755" s="5">
        <v>2</v>
      </c>
      <c r="F755" s="25">
        <v>74</v>
      </c>
      <c r="G755" s="22">
        <v>74</v>
      </c>
      <c r="H755" s="22">
        <v>74</v>
      </c>
      <c r="I755" s="2">
        <v>74</v>
      </c>
      <c r="J755" s="25">
        <v>80</v>
      </c>
      <c r="K755" s="22">
        <v>83</v>
      </c>
      <c r="L755" s="22">
        <v>83</v>
      </c>
      <c r="M755" s="2">
        <v>80</v>
      </c>
      <c r="P755" s="25">
        <v>74</v>
      </c>
      <c r="Q755" s="22">
        <v>74</v>
      </c>
      <c r="R755" s="22">
        <v>74</v>
      </c>
      <c r="S755" s="2">
        <v>74</v>
      </c>
      <c r="T755" s="25">
        <v>80</v>
      </c>
      <c r="U755" s="22">
        <v>83</v>
      </c>
      <c r="V755" s="22">
        <v>83</v>
      </c>
      <c r="W755" s="2">
        <v>80</v>
      </c>
    </row>
    <row r="756" spans="1:23">
      <c r="A756" t="str">
        <f t="shared" si="11"/>
        <v>MFm1975CZ153</v>
      </c>
      <c r="B756" s="5" t="s">
        <v>59</v>
      </c>
      <c r="C756" s="5">
        <v>1975</v>
      </c>
      <c r="D756" s="5" t="s">
        <v>43</v>
      </c>
      <c r="E756" s="5">
        <v>3</v>
      </c>
      <c r="F756" s="25">
        <v>70</v>
      </c>
      <c r="G756" s="22">
        <v>67</v>
      </c>
      <c r="H756" s="22">
        <v>67</v>
      </c>
      <c r="I756" s="2">
        <v>70</v>
      </c>
      <c r="J756" s="25">
        <v>83</v>
      </c>
      <c r="K756" s="22">
        <v>83</v>
      </c>
      <c r="L756" s="22">
        <v>83</v>
      </c>
      <c r="M756" s="2">
        <v>83</v>
      </c>
      <c r="P756" s="25">
        <v>70</v>
      </c>
      <c r="Q756" s="22">
        <v>67</v>
      </c>
      <c r="R756" s="22">
        <v>67</v>
      </c>
      <c r="S756" s="2">
        <v>70</v>
      </c>
      <c r="T756" s="25">
        <v>83</v>
      </c>
      <c r="U756" s="22">
        <v>83</v>
      </c>
      <c r="V756" s="22">
        <v>83</v>
      </c>
      <c r="W756" s="2">
        <v>83</v>
      </c>
    </row>
    <row r="757" spans="1:23">
      <c r="A757" t="str">
        <f t="shared" si="11"/>
        <v>MFm1975CZ154</v>
      </c>
      <c r="B757" s="5" t="s">
        <v>59</v>
      </c>
      <c r="C757" s="5">
        <v>1975</v>
      </c>
      <c r="D757" s="5" t="s">
        <v>43</v>
      </c>
      <c r="E757" s="5">
        <v>4</v>
      </c>
      <c r="F757" s="25">
        <v>72</v>
      </c>
      <c r="G757" s="22">
        <v>67</v>
      </c>
      <c r="H757" s="22">
        <v>67</v>
      </c>
      <c r="I757" s="2">
        <v>72</v>
      </c>
      <c r="J757" s="25">
        <v>85</v>
      </c>
      <c r="K757" s="22">
        <v>85</v>
      </c>
      <c r="L757" s="22">
        <v>85</v>
      </c>
      <c r="M757" s="2">
        <v>85</v>
      </c>
      <c r="P757" s="25">
        <v>72</v>
      </c>
      <c r="Q757" s="22">
        <v>67</v>
      </c>
      <c r="R757" s="22">
        <v>67</v>
      </c>
      <c r="S757" s="2">
        <v>72</v>
      </c>
      <c r="T757" s="25">
        <v>85</v>
      </c>
      <c r="U757" s="22">
        <v>85</v>
      </c>
      <c r="V757" s="22">
        <v>85</v>
      </c>
      <c r="W757" s="2">
        <v>85</v>
      </c>
    </row>
    <row r="758" spans="1:23">
      <c r="A758" t="str">
        <f t="shared" si="11"/>
        <v>MFm1975CZ155</v>
      </c>
      <c r="B758" s="5" t="s">
        <v>59</v>
      </c>
      <c r="C758" s="5">
        <v>1975</v>
      </c>
      <c r="D758" s="5" t="s">
        <v>43</v>
      </c>
      <c r="E758" s="5">
        <v>5</v>
      </c>
      <c r="F758" s="25">
        <v>70</v>
      </c>
      <c r="G758" s="22">
        <v>70</v>
      </c>
      <c r="H758" s="22">
        <v>70</v>
      </c>
      <c r="I758" s="2">
        <v>70</v>
      </c>
      <c r="J758" s="25">
        <v>90</v>
      </c>
      <c r="K758" s="22">
        <v>90</v>
      </c>
      <c r="L758" s="22">
        <v>90</v>
      </c>
      <c r="M758" s="2">
        <v>90</v>
      </c>
      <c r="P758" s="25">
        <v>70</v>
      </c>
      <c r="Q758" s="22">
        <v>70</v>
      </c>
      <c r="R758" s="22">
        <v>70</v>
      </c>
      <c r="S758" s="2">
        <v>70</v>
      </c>
      <c r="T758" s="25">
        <v>90</v>
      </c>
      <c r="U758" s="22">
        <v>90</v>
      </c>
      <c r="V758" s="22">
        <v>90</v>
      </c>
      <c r="W758" s="2">
        <v>90</v>
      </c>
    </row>
    <row r="759" spans="1:23">
      <c r="A759" t="str">
        <f t="shared" si="11"/>
        <v>MFm1985CZ151</v>
      </c>
      <c r="B759" s="5" t="s">
        <v>59</v>
      </c>
      <c r="C759" s="5">
        <v>1985</v>
      </c>
      <c r="D759" s="5" t="s">
        <v>43</v>
      </c>
      <c r="E759" s="5">
        <v>1</v>
      </c>
      <c r="F759" s="25">
        <v>70</v>
      </c>
      <c r="G759" s="22">
        <v>70</v>
      </c>
      <c r="H759" s="22">
        <v>70</v>
      </c>
      <c r="I759" s="2">
        <v>70</v>
      </c>
      <c r="J759" s="25">
        <v>76</v>
      </c>
      <c r="K759" s="22">
        <v>83</v>
      </c>
      <c r="L759" s="22">
        <v>83</v>
      </c>
      <c r="M759" s="2">
        <v>76</v>
      </c>
      <c r="P759" s="25">
        <v>70</v>
      </c>
      <c r="Q759" s="22">
        <v>70</v>
      </c>
      <c r="R759" s="22">
        <v>70</v>
      </c>
      <c r="S759" s="2">
        <v>70</v>
      </c>
      <c r="T759" s="25">
        <v>76</v>
      </c>
      <c r="U759" s="22">
        <v>83</v>
      </c>
      <c r="V759" s="22">
        <v>83</v>
      </c>
      <c r="W759" s="2">
        <v>76</v>
      </c>
    </row>
    <row r="760" spans="1:23">
      <c r="A760" t="str">
        <f t="shared" si="11"/>
        <v>MFm1985CZ152</v>
      </c>
      <c r="B760" s="5" t="s">
        <v>59</v>
      </c>
      <c r="C760" s="5">
        <v>1985</v>
      </c>
      <c r="D760" s="5" t="s">
        <v>43</v>
      </c>
      <c r="E760" s="5">
        <v>2</v>
      </c>
      <c r="F760" s="25">
        <v>74</v>
      </c>
      <c r="G760" s="22">
        <v>74</v>
      </c>
      <c r="H760" s="22">
        <v>74</v>
      </c>
      <c r="I760" s="2">
        <v>74</v>
      </c>
      <c r="J760" s="25">
        <v>80</v>
      </c>
      <c r="K760" s="22">
        <v>83</v>
      </c>
      <c r="L760" s="22">
        <v>83</v>
      </c>
      <c r="M760" s="2">
        <v>80</v>
      </c>
      <c r="P760" s="25">
        <v>74</v>
      </c>
      <c r="Q760" s="22">
        <v>74</v>
      </c>
      <c r="R760" s="22">
        <v>74</v>
      </c>
      <c r="S760" s="2">
        <v>74</v>
      </c>
      <c r="T760" s="25">
        <v>80</v>
      </c>
      <c r="U760" s="22">
        <v>83</v>
      </c>
      <c r="V760" s="22">
        <v>83</v>
      </c>
      <c r="W760" s="2">
        <v>80</v>
      </c>
    </row>
    <row r="761" spans="1:23">
      <c r="A761" t="str">
        <f t="shared" si="11"/>
        <v>MFm1985CZ153</v>
      </c>
      <c r="B761" s="5" t="s">
        <v>59</v>
      </c>
      <c r="C761" s="5">
        <v>1985</v>
      </c>
      <c r="D761" s="5" t="s">
        <v>43</v>
      </c>
      <c r="E761" s="5">
        <v>3</v>
      </c>
      <c r="F761" s="25">
        <v>72</v>
      </c>
      <c r="G761" s="22">
        <v>67</v>
      </c>
      <c r="H761" s="22">
        <v>67</v>
      </c>
      <c r="I761" s="2">
        <v>72</v>
      </c>
      <c r="J761" s="25">
        <v>83</v>
      </c>
      <c r="K761" s="22">
        <v>83</v>
      </c>
      <c r="L761" s="22">
        <v>83</v>
      </c>
      <c r="M761" s="2">
        <v>83</v>
      </c>
      <c r="P761" s="25">
        <v>72</v>
      </c>
      <c r="Q761" s="22">
        <v>67</v>
      </c>
      <c r="R761" s="22">
        <v>67</v>
      </c>
      <c r="S761" s="2">
        <v>72</v>
      </c>
      <c r="T761" s="25">
        <v>83</v>
      </c>
      <c r="U761" s="22">
        <v>83</v>
      </c>
      <c r="V761" s="22">
        <v>83</v>
      </c>
      <c r="W761" s="2">
        <v>83</v>
      </c>
    </row>
    <row r="762" spans="1:23">
      <c r="A762" t="str">
        <f t="shared" si="11"/>
        <v>MFm1985CZ154</v>
      </c>
      <c r="B762" s="5" t="s">
        <v>59</v>
      </c>
      <c r="C762" s="5">
        <v>1985</v>
      </c>
      <c r="D762" s="5" t="s">
        <v>43</v>
      </c>
      <c r="E762" s="5">
        <v>4</v>
      </c>
      <c r="F762" s="25">
        <v>72</v>
      </c>
      <c r="G762" s="22">
        <v>72</v>
      </c>
      <c r="H762" s="22">
        <v>72</v>
      </c>
      <c r="I762" s="2">
        <v>72</v>
      </c>
      <c r="J762" s="25">
        <v>85</v>
      </c>
      <c r="K762" s="22">
        <v>85</v>
      </c>
      <c r="L762" s="22">
        <v>85</v>
      </c>
      <c r="M762" s="2">
        <v>85</v>
      </c>
      <c r="P762" s="25">
        <v>72</v>
      </c>
      <c r="Q762" s="22">
        <v>72</v>
      </c>
      <c r="R762" s="22">
        <v>72</v>
      </c>
      <c r="S762" s="2">
        <v>72</v>
      </c>
      <c r="T762" s="25">
        <v>85</v>
      </c>
      <c r="U762" s="22">
        <v>85</v>
      </c>
      <c r="V762" s="22">
        <v>85</v>
      </c>
      <c r="W762" s="2">
        <v>85</v>
      </c>
    </row>
    <row r="763" spans="1:23">
      <c r="A763" t="str">
        <f t="shared" si="11"/>
        <v>MFm1985CZ155</v>
      </c>
      <c r="B763" s="5" t="s">
        <v>59</v>
      </c>
      <c r="C763" s="5">
        <v>1985</v>
      </c>
      <c r="D763" s="5" t="s">
        <v>43</v>
      </c>
      <c r="E763" s="5">
        <v>5</v>
      </c>
      <c r="F763" s="25">
        <v>70</v>
      </c>
      <c r="G763" s="22">
        <v>67</v>
      </c>
      <c r="H763" s="22">
        <v>67</v>
      </c>
      <c r="I763" s="2">
        <v>70</v>
      </c>
      <c r="J763" s="25">
        <v>90</v>
      </c>
      <c r="K763" s="22">
        <v>90</v>
      </c>
      <c r="L763" s="22">
        <v>90</v>
      </c>
      <c r="M763" s="2">
        <v>90</v>
      </c>
      <c r="P763" s="25">
        <v>70</v>
      </c>
      <c r="Q763" s="22">
        <v>67</v>
      </c>
      <c r="R763" s="22">
        <v>67</v>
      </c>
      <c r="S763" s="2">
        <v>70</v>
      </c>
      <c r="T763" s="25">
        <v>90</v>
      </c>
      <c r="U763" s="22">
        <v>90</v>
      </c>
      <c r="V763" s="22">
        <v>90</v>
      </c>
      <c r="W763" s="2">
        <v>90</v>
      </c>
    </row>
    <row r="764" spans="1:23">
      <c r="A764" t="str">
        <f t="shared" si="11"/>
        <v>MFm1996CZ151</v>
      </c>
      <c r="B764" s="5" t="s">
        <v>59</v>
      </c>
      <c r="C764" s="5">
        <v>1996</v>
      </c>
      <c r="D764" s="5" t="s">
        <v>43</v>
      </c>
      <c r="E764" s="5">
        <v>1</v>
      </c>
      <c r="F764" s="25">
        <v>70</v>
      </c>
      <c r="G764" s="22">
        <v>67</v>
      </c>
      <c r="H764" s="22">
        <v>67</v>
      </c>
      <c r="I764" s="2">
        <v>70</v>
      </c>
      <c r="J764" s="25">
        <v>76</v>
      </c>
      <c r="K764" s="22">
        <v>83</v>
      </c>
      <c r="L764" s="22">
        <v>83</v>
      </c>
      <c r="M764" s="2">
        <v>76</v>
      </c>
      <c r="P764" s="25">
        <v>70</v>
      </c>
      <c r="Q764" s="22">
        <v>67</v>
      </c>
      <c r="R764" s="22">
        <v>67</v>
      </c>
      <c r="S764" s="2">
        <v>70</v>
      </c>
      <c r="T764" s="25">
        <v>76</v>
      </c>
      <c r="U764" s="22">
        <v>83</v>
      </c>
      <c r="V764" s="22">
        <v>83</v>
      </c>
      <c r="W764" s="2">
        <v>76</v>
      </c>
    </row>
    <row r="765" spans="1:23">
      <c r="A765" t="str">
        <f t="shared" si="11"/>
        <v>MFm1996CZ152</v>
      </c>
      <c r="B765" s="5" t="s">
        <v>59</v>
      </c>
      <c r="C765" s="5">
        <v>1996</v>
      </c>
      <c r="D765" s="5" t="s">
        <v>43</v>
      </c>
      <c r="E765" s="5">
        <v>2</v>
      </c>
      <c r="F765" s="25">
        <v>70</v>
      </c>
      <c r="G765" s="22">
        <v>70</v>
      </c>
      <c r="H765" s="22">
        <v>70</v>
      </c>
      <c r="I765" s="2">
        <v>70</v>
      </c>
      <c r="J765" s="25">
        <v>80</v>
      </c>
      <c r="K765" s="22">
        <v>83</v>
      </c>
      <c r="L765" s="22">
        <v>83</v>
      </c>
      <c r="M765" s="2">
        <v>80</v>
      </c>
      <c r="P765" s="25">
        <v>70</v>
      </c>
      <c r="Q765" s="22">
        <v>70</v>
      </c>
      <c r="R765" s="22">
        <v>70</v>
      </c>
      <c r="S765" s="2">
        <v>70</v>
      </c>
      <c r="T765" s="25">
        <v>80</v>
      </c>
      <c r="U765" s="22">
        <v>83</v>
      </c>
      <c r="V765" s="22">
        <v>83</v>
      </c>
      <c r="W765" s="2">
        <v>80</v>
      </c>
    </row>
    <row r="766" spans="1:23">
      <c r="A766" t="str">
        <f t="shared" si="11"/>
        <v>MFm1996CZ153</v>
      </c>
      <c r="B766" s="5" t="s">
        <v>59</v>
      </c>
      <c r="C766" s="5">
        <v>1996</v>
      </c>
      <c r="D766" s="5" t="s">
        <v>43</v>
      </c>
      <c r="E766" s="5">
        <v>3</v>
      </c>
      <c r="F766" s="25">
        <v>72</v>
      </c>
      <c r="G766" s="22">
        <v>67</v>
      </c>
      <c r="H766" s="22">
        <v>67</v>
      </c>
      <c r="I766" s="2">
        <v>72</v>
      </c>
      <c r="J766" s="25">
        <v>83</v>
      </c>
      <c r="K766" s="22">
        <v>83</v>
      </c>
      <c r="L766" s="22">
        <v>83</v>
      </c>
      <c r="M766" s="2">
        <v>83</v>
      </c>
      <c r="P766" s="25">
        <v>72</v>
      </c>
      <c r="Q766" s="22">
        <v>67</v>
      </c>
      <c r="R766" s="22">
        <v>67</v>
      </c>
      <c r="S766" s="2">
        <v>72</v>
      </c>
      <c r="T766" s="25">
        <v>83</v>
      </c>
      <c r="U766" s="22">
        <v>83</v>
      </c>
      <c r="V766" s="22">
        <v>83</v>
      </c>
      <c r="W766" s="2">
        <v>83</v>
      </c>
    </row>
    <row r="767" spans="1:23">
      <c r="A767" t="str">
        <f t="shared" si="11"/>
        <v>MFm1996CZ154</v>
      </c>
      <c r="B767" s="5" t="s">
        <v>59</v>
      </c>
      <c r="C767" s="5">
        <v>1996</v>
      </c>
      <c r="D767" s="5" t="s">
        <v>43</v>
      </c>
      <c r="E767" s="5">
        <v>4</v>
      </c>
      <c r="F767" s="25">
        <v>72</v>
      </c>
      <c r="G767" s="22">
        <v>72</v>
      </c>
      <c r="H767" s="22">
        <v>72</v>
      </c>
      <c r="I767" s="2">
        <v>72</v>
      </c>
      <c r="J767" s="25">
        <v>85</v>
      </c>
      <c r="K767" s="22">
        <v>85</v>
      </c>
      <c r="L767" s="22">
        <v>85</v>
      </c>
      <c r="M767" s="2">
        <v>85</v>
      </c>
      <c r="P767" s="25">
        <v>72</v>
      </c>
      <c r="Q767" s="22">
        <v>72</v>
      </c>
      <c r="R767" s="22">
        <v>72</v>
      </c>
      <c r="S767" s="2">
        <v>72</v>
      </c>
      <c r="T767" s="25">
        <v>85</v>
      </c>
      <c r="U767" s="22">
        <v>85</v>
      </c>
      <c r="V767" s="22">
        <v>85</v>
      </c>
      <c r="W767" s="2">
        <v>85</v>
      </c>
    </row>
    <row r="768" spans="1:23">
      <c r="A768" t="str">
        <f t="shared" si="11"/>
        <v>MFm1996CZ155</v>
      </c>
      <c r="B768" s="5" t="s">
        <v>59</v>
      </c>
      <c r="C768" s="5">
        <v>1996</v>
      </c>
      <c r="D768" s="5" t="s">
        <v>43</v>
      </c>
      <c r="E768" s="5">
        <v>5</v>
      </c>
      <c r="F768" s="25">
        <v>74</v>
      </c>
      <c r="G768" s="22">
        <v>74</v>
      </c>
      <c r="H768" s="22">
        <v>74</v>
      </c>
      <c r="I768" s="2">
        <v>74</v>
      </c>
      <c r="J768" s="25">
        <v>90</v>
      </c>
      <c r="K768" s="22">
        <v>90</v>
      </c>
      <c r="L768" s="22">
        <v>90</v>
      </c>
      <c r="M768" s="2">
        <v>90</v>
      </c>
      <c r="P768" s="25">
        <v>74</v>
      </c>
      <c r="Q768" s="22">
        <v>74</v>
      </c>
      <c r="R768" s="22">
        <v>74</v>
      </c>
      <c r="S768" s="2">
        <v>74</v>
      </c>
      <c r="T768" s="25">
        <v>90</v>
      </c>
      <c r="U768" s="22">
        <v>90</v>
      </c>
      <c r="V768" s="22">
        <v>90</v>
      </c>
      <c r="W768" s="2">
        <v>90</v>
      </c>
    </row>
    <row r="769" spans="1:23">
      <c r="A769" t="str">
        <f t="shared" si="11"/>
        <v>MFm2003CZ151</v>
      </c>
      <c r="B769" s="5" t="s">
        <v>59</v>
      </c>
      <c r="C769" s="5">
        <v>2003</v>
      </c>
      <c r="D769" s="5" t="s">
        <v>43</v>
      </c>
      <c r="E769" s="5">
        <v>1</v>
      </c>
      <c r="F769" s="25">
        <v>70</v>
      </c>
      <c r="G769" s="22">
        <v>67</v>
      </c>
      <c r="H769" s="22">
        <v>67</v>
      </c>
      <c r="I769" s="2">
        <v>70</v>
      </c>
      <c r="J769" s="25">
        <v>76</v>
      </c>
      <c r="K769" s="22">
        <v>83</v>
      </c>
      <c r="L769" s="22">
        <v>83</v>
      </c>
      <c r="M769" s="2">
        <v>76</v>
      </c>
      <c r="P769" s="25">
        <v>70</v>
      </c>
      <c r="Q769" s="22">
        <v>67</v>
      </c>
      <c r="R769" s="22">
        <v>67</v>
      </c>
      <c r="S769" s="2">
        <v>70</v>
      </c>
      <c r="T769" s="25">
        <v>76</v>
      </c>
      <c r="U769" s="22">
        <v>83</v>
      </c>
      <c r="V769" s="22">
        <v>83</v>
      </c>
      <c r="W769" s="2">
        <v>76</v>
      </c>
    </row>
    <row r="770" spans="1:23">
      <c r="A770" t="str">
        <f t="shared" si="11"/>
        <v>MFm2003CZ152</v>
      </c>
      <c r="B770" s="5" t="s">
        <v>59</v>
      </c>
      <c r="C770" s="5">
        <v>2003</v>
      </c>
      <c r="D770" s="5" t="s">
        <v>43</v>
      </c>
      <c r="E770" s="5">
        <v>2</v>
      </c>
      <c r="F770" s="25">
        <v>70</v>
      </c>
      <c r="G770" s="22">
        <v>70</v>
      </c>
      <c r="H770" s="22">
        <v>70</v>
      </c>
      <c r="I770" s="2">
        <v>70</v>
      </c>
      <c r="J770" s="25">
        <v>80</v>
      </c>
      <c r="K770" s="22">
        <v>83</v>
      </c>
      <c r="L770" s="22">
        <v>83</v>
      </c>
      <c r="M770" s="2">
        <v>80</v>
      </c>
      <c r="P770" s="25">
        <v>70</v>
      </c>
      <c r="Q770" s="22">
        <v>70</v>
      </c>
      <c r="R770" s="22">
        <v>70</v>
      </c>
      <c r="S770" s="2">
        <v>70</v>
      </c>
      <c r="T770" s="25">
        <v>80</v>
      </c>
      <c r="U770" s="22">
        <v>83</v>
      </c>
      <c r="V770" s="22">
        <v>83</v>
      </c>
      <c r="W770" s="2">
        <v>80</v>
      </c>
    </row>
    <row r="771" spans="1:23">
      <c r="A771" t="str">
        <f t="shared" si="11"/>
        <v>MFm2003CZ153</v>
      </c>
      <c r="B771" s="5" t="s">
        <v>59</v>
      </c>
      <c r="C771" s="5">
        <v>2003</v>
      </c>
      <c r="D771" s="5" t="s">
        <v>43</v>
      </c>
      <c r="E771" s="5">
        <v>3</v>
      </c>
      <c r="F771" s="25">
        <v>72</v>
      </c>
      <c r="G771" s="22">
        <v>67</v>
      </c>
      <c r="H771" s="22">
        <v>67</v>
      </c>
      <c r="I771" s="2">
        <v>72</v>
      </c>
      <c r="J771" s="25">
        <v>83</v>
      </c>
      <c r="K771" s="22">
        <v>83</v>
      </c>
      <c r="L771" s="22">
        <v>83</v>
      </c>
      <c r="M771" s="2">
        <v>83</v>
      </c>
      <c r="P771" s="25">
        <v>72</v>
      </c>
      <c r="Q771" s="22">
        <v>67</v>
      </c>
      <c r="R771" s="22">
        <v>67</v>
      </c>
      <c r="S771" s="2">
        <v>72</v>
      </c>
      <c r="T771" s="25">
        <v>83</v>
      </c>
      <c r="U771" s="22">
        <v>83</v>
      </c>
      <c r="V771" s="22">
        <v>83</v>
      </c>
      <c r="W771" s="2">
        <v>83</v>
      </c>
    </row>
    <row r="772" spans="1:23">
      <c r="A772" t="str">
        <f t="shared" si="11"/>
        <v>MFm2003CZ154</v>
      </c>
      <c r="B772" s="5" t="s">
        <v>59</v>
      </c>
      <c r="C772" s="5">
        <v>2003</v>
      </c>
      <c r="D772" s="5" t="s">
        <v>43</v>
      </c>
      <c r="E772" s="5">
        <v>4</v>
      </c>
      <c r="F772" s="25">
        <v>72</v>
      </c>
      <c r="G772" s="22">
        <v>72</v>
      </c>
      <c r="H772" s="22">
        <v>72</v>
      </c>
      <c r="I772" s="2">
        <v>72</v>
      </c>
      <c r="J772" s="25">
        <v>85</v>
      </c>
      <c r="K772" s="22">
        <v>85</v>
      </c>
      <c r="L772" s="22">
        <v>85</v>
      </c>
      <c r="M772" s="2">
        <v>85</v>
      </c>
      <c r="P772" s="25">
        <v>72</v>
      </c>
      <c r="Q772" s="22">
        <v>72</v>
      </c>
      <c r="R772" s="22">
        <v>72</v>
      </c>
      <c r="S772" s="2">
        <v>72</v>
      </c>
      <c r="T772" s="25">
        <v>85</v>
      </c>
      <c r="U772" s="22">
        <v>85</v>
      </c>
      <c r="V772" s="22">
        <v>85</v>
      </c>
      <c r="W772" s="2">
        <v>85</v>
      </c>
    </row>
    <row r="773" spans="1:23">
      <c r="A773" t="str">
        <f t="shared" ref="A773:A803" si="12">B773&amp;C773&amp;D773&amp;E773</f>
        <v>MFm2003CZ155</v>
      </c>
      <c r="B773" s="5" t="s">
        <v>59</v>
      </c>
      <c r="C773" s="5">
        <v>2003</v>
      </c>
      <c r="D773" s="5" t="s">
        <v>43</v>
      </c>
      <c r="E773" s="5">
        <v>5</v>
      </c>
      <c r="F773" s="25">
        <v>74</v>
      </c>
      <c r="G773" s="22">
        <v>74</v>
      </c>
      <c r="H773" s="22">
        <v>74</v>
      </c>
      <c r="I773" s="2">
        <v>74</v>
      </c>
      <c r="J773" s="25">
        <v>90</v>
      </c>
      <c r="K773" s="22">
        <v>90</v>
      </c>
      <c r="L773" s="22">
        <v>90</v>
      </c>
      <c r="M773" s="2">
        <v>90</v>
      </c>
      <c r="P773" s="25">
        <v>74</v>
      </c>
      <c r="Q773" s="22">
        <v>74</v>
      </c>
      <c r="R773" s="22">
        <v>74</v>
      </c>
      <c r="S773" s="2">
        <v>74</v>
      </c>
      <c r="T773" s="25">
        <v>90</v>
      </c>
      <c r="U773" s="22">
        <v>90</v>
      </c>
      <c r="V773" s="22">
        <v>90</v>
      </c>
      <c r="W773" s="2">
        <v>90</v>
      </c>
    </row>
    <row r="774" spans="1:23">
      <c r="A774" t="str">
        <f t="shared" si="12"/>
        <v>MFm2007CZ151</v>
      </c>
      <c r="B774" s="5" t="s">
        <v>59</v>
      </c>
      <c r="C774" s="5">
        <v>2007</v>
      </c>
      <c r="D774" s="5" t="s">
        <v>43</v>
      </c>
      <c r="E774" s="5">
        <v>1</v>
      </c>
      <c r="F774" s="25">
        <v>70</v>
      </c>
      <c r="G774" s="22">
        <v>67</v>
      </c>
      <c r="H774" s="22">
        <v>67</v>
      </c>
      <c r="I774" s="2">
        <v>70</v>
      </c>
      <c r="J774" s="25">
        <v>76</v>
      </c>
      <c r="K774" s="22">
        <v>83</v>
      </c>
      <c r="L774" s="22">
        <v>83</v>
      </c>
      <c r="M774" s="2">
        <v>76</v>
      </c>
      <c r="P774" s="25">
        <v>70</v>
      </c>
      <c r="Q774" s="22">
        <v>67</v>
      </c>
      <c r="R774" s="22">
        <v>67</v>
      </c>
      <c r="S774" s="2">
        <v>70</v>
      </c>
      <c r="T774" s="25">
        <v>76</v>
      </c>
      <c r="U774" s="22">
        <v>83</v>
      </c>
      <c r="V774" s="22">
        <v>83</v>
      </c>
      <c r="W774" s="2">
        <v>76</v>
      </c>
    </row>
    <row r="775" spans="1:23">
      <c r="A775" t="str">
        <f t="shared" si="12"/>
        <v>MFm2007CZ152</v>
      </c>
      <c r="B775" s="5" t="s">
        <v>59</v>
      </c>
      <c r="C775" s="5">
        <v>2007</v>
      </c>
      <c r="D775" s="5" t="s">
        <v>43</v>
      </c>
      <c r="E775" s="5">
        <v>2</v>
      </c>
      <c r="F775" s="25">
        <v>72</v>
      </c>
      <c r="G775" s="22">
        <v>67</v>
      </c>
      <c r="H775" s="22">
        <v>67</v>
      </c>
      <c r="I775" s="2">
        <v>72</v>
      </c>
      <c r="J775" s="25">
        <v>80</v>
      </c>
      <c r="K775" s="22">
        <v>83</v>
      </c>
      <c r="L775" s="22">
        <v>83</v>
      </c>
      <c r="M775" s="2">
        <v>80</v>
      </c>
      <c r="P775" s="25">
        <v>72</v>
      </c>
      <c r="Q775" s="22">
        <v>67</v>
      </c>
      <c r="R775" s="22">
        <v>67</v>
      </c>
      <c r="S775" s="2">
        <v>72</v>
      </c>
      <c r="T775" s="25">
        <v>80</v>
      </c>
      <c r="U775" s="22">
        <v>83</v>
      </c>
      <c r="V775" s="22">
        <v>83</v>
      </c>
      <c r="W775" s="2">
        <v>80</v>
      </c>
    </row>
    <row r="776" spans="1:23">
      <c r="A776" t="str">
        <f t="shared" si="12"/>
        <v>MFm2007CZ153</v>
      </c>
      <c r="B776" s="5" t="s">
        <v>59</v>
      </c>
      <c r="C776" s="5">
        <v>2007</v>
      </c>
      <c r="D776" s="5" t="s">
        <v>43</v>
      </c>
      <c r="E776" s="5">
        <v>3</v>
      </c>
      <c r="F776" s="25">
        <v>72</v>
      </c>
      <c r="G776" s="22">
        <v>72</v>
      </c>
      <c r="H776" s="22">
        <v>72</v>
      </c>
      <c r="I776" s="2">
        <v>72</v>
      </c>
      <c r="J776" s="25">
        <v>83</v>
      </c>
      <c r="K776" s="22">
        <v>83</v>
      </c>
      <c r="L776" s="22">
        <v>83</v>
      </c>
      <c r="M776" s="2">
        <v>83</v>
      </c>
      <c r="P776" s="25">
        <v>72</v>
      </c>
      <c r="Q776" s="22">
        <v>72</v>
      </c>
      <c r="R776" s="22">
        <v>72</v>
      </c>
      <c r="S776" s="2">
        <v>72</v>
      </c>
      <c r="T776" s="25">
        <v>83</v>
      </c>
      <c r="U776" s="22">
        <v>83</v>
      </c>
      <c r="V776" s="22">
        <v>83</v>
      </c>
      <c r="W776" s="2">
        <v>83</v>
      </c>
    </row>
    <row r="777" spans="1:23">
      <c r="A777" t="str">
        <f t="shared" si="12"/>
        <v>MFm2007CZ154</v>
      </c>
      <c r="B777" s="5" t="s">
        <v>59</v>
      </c>
      <c r="C777" s="5">
        <v>2007</v>
      </c>
      <c r="D777" s="5" t="s">
        <v>43</v>
      </c>
      <c r="E777" s="5">
        <v>4</v>
      </c>
      <c r="F777" s="25">
        <v>74</v>
      </c>
      <c r="G777" s="22">
        <v>74</v>
      </c>
      <c r="H777" s="22">
        <v>74</v>
      </c>
      <c r="I777" s="2">
        <v>74</v>
      </c>
      <c r="J777" s="25">
        <v>85</v>
      </c>
      <c r="K777" s="22">
        <v>85</v>
      </c>
      <c r="L777" s="22">
        <v>85</v>
      </c>
      <c r="M777" s="2">
        <v>85</v>
      </c>
      <c r="P777" s="25">
        <v>74</v>
      </c>
      <c r="Q777" s="22">
        <v>74</v>
      </c>
      <c r="R777" s="22">
        <v>74</v>
      </c>
      <c r="S777" s="2">
        <v>74</v>
      </c>
      <c r="T777" s="25">
        <v>85</v>
      </c>
      <c r="U777" s="22">
        <v>85</v>
      </c>
      <c r="V777" s="22">
        <v>85</v>
      </c>
      <c r="W777" s="2">
        <v>85</v>
      </c>
    </row>
    <row r="778" spans="1:23">
      <c r="A778" t="str">
        <f t="shared" si="12"/>
        <v>MFm2007CZ155</v>
      </c>
      <c r="B778" s="5" t="s">
        <v>59</v>
      </c>
      <c r="C778" s="5">
        <v>2007</v>
      </c>
      <c r="D778" s="5" t="s">
        <v>43</v>
      </c>
      <c r="E778" s="5">
        <v>5</v>
      </c>
      <c r="F778" s="25">
        <v>70</v>
      </c>
      <c r="G778" s="22">
        <v>70</v>
      </c>
      <c r="H778" s="22">
        <v>70</v>
      </c>
      <c r="I778" s="2">
        <v>70</v>
      </c>
      <c r="J778" s="25">
        <v>90</v>
      </c>
      <c r="K778" s="22">
        <v>90</v>
      </c>
      <c r="L778" s="22">
        <v>90</v>
      </c>
      <c r="M778" s="2">
        <v>90</v>
      </c>
      <c r="P778" s="25">
        <v>70</v>
      </c>
      <c r="Q778" s="22">
        <v>70</v>
      </c>
      <c r="R778" s="22">
        <v>70</v>
      </c>
      <c r="S778" s="2">
        <v>70</v>
      </c>
      <c r="T778" s="25">
        <v>90</v>
      </c>
      <c r="U778" s="22">
        <v>90</v>
      </c>
      <c r="V778" s="22">
        <v>90</v>
      </c>
      <c r="W778" s="2">
        <v>90</v>
      </c>
    </row>
    <row r="779" spans="1:23">
      <c r="A779" t="str">
        <f t="shared" si="12"/>
        <v>MFm1975CZ161</v>
      </c>
      <c r="B779" s="5" t="s">
        <v>59</v>
      </c>
      <c r="C779" s="5">
        <v>1975</v>
      </c>
      <c r="D779" s="5" t="s">
        <v>44</v>
      </c>
      <c r="E779" s="5">
        <v>1</v>
      </c>
      <c r="F779" s="25">
        <v>60</v>
      </c>
      <c r="G779" s="22">
        <v>60</v>
      </c>
      <c r="H779" s="22">
        <v>60</v>
      </c>
      <c r="I779" s="2">
        <v>60</v>
      </c>
      <c r="J779" s="25">
        <v>78</v>
      </c>
      <c r="K779" s="22">
        <v>78</v>
      </c>
      <c r="L779" s="22">
        <v>78</v>
      </c>
      <c r="M779" s="2">
        <v>78</v>
      </c>
      <c r="P779" s="25">
        <v>60</v>
      </c>
      <c r="Q779" s="22">
        <v>60</v>
      </c>
      <c r="R779" s="22">
        <v>60</v>
      </c>
      <c r="S779" s="2">
        <v>60</v>
      </c>
      <c r="T779" s="25">
        <v>78</v>
      </c>
      <c r="U779" s="22">
        <v>78</v>
      </c>
      <c r="V779" s="22">
        <v>78</v>
      </c>
      <c r="W779" s="2">
        <v>78</v>
      </c>
    </row>
    <row r="780" spans="1:23">
      <c r="A780" t="str">
        <f t="shared" si="12"/>
        <v>MFm1975CZ162</v>
      </c>
      <c r="B780" s="5" t="s">
        <v>59</v>
      </c>
      <c r="C780" s="5">
        <v>1975</v>
      </c>
      <c r="D780" s="5" t="s">
        <v>44</v>
      </c>
      <c r="E780" s="5">
        <v>2</v>
      </c>
      <c r="F780" s="25">
        <v>67</v>
      </c>
      <c r="G780" s="22">
        <v>67</v>
      </c>
      <c r="H780" s="22">
        <v>67</v>
      </c>
      <c r="I780" s="2">
        <v>67</v>
      </c>
      <c r="J780" s="25">
        <v>83</v>
      </c>
      <c r="K780" s="22">
        <v>80</v>
      </c>
      <c r="L780" s="22">
        <v>80</v>
      </c>
      <c r="M780" s="2">
        <v>83</v>
      </c>
      <c r="P780" s="25">
        <v>67</v>
      </c>
      <c r="Q780" s="22">
        <v>67</v>
      </c>
      <c r="R780" s="22">
        <v>67</v>
      </c>
      <c r="S780" s="2">
        <v>67</v>
      </c>
      <c r="T780" s="25">
        <v>83</v>
      </c>
      <c r="U780" s="22">
        <v>80</v>
      </c>
      <c r="V780" s="22">
        <v>80</v>
      </c>
      <c r="W780" s="2">
        <v>83</v>
      </c>
    </row>
    <row r="781" spans="1:23">
      <c r="A781" t="str">
        <f t="shared" si="12"/>
        <v>MFm1975CZ163</v>
      </c>
      <c r="B781" s="5" t="s">
        <v>59</v>
      </c>
      <c r="C781" s="5">
        <v>1975</v>
      </c>
      <c r="D781" s="5" t="s">
        <v>44</v>
      </c>
      <c r="E781" s="5">
        <v>3</v>
      </c>
      <c r="F781" s="25">
        <v>67</v>
      </c>
      <c r="G781" s="22">
        <v>70</v>
      </c>
      <c r="H781" s="22">
        <v>70</v>
      </c>
      <c r="I781" s="2">
        <v>67</v>
      </c>
      <c r="J781" s="25">
        <v>80</v>
      </c>
      <c r="K781" s="22">
        <v>80</v>
      </c>
      <c r="L781" s="22">
        <v>80</v>
      </c>
      <c r="M781" s="2">
        <v>80</v>
      </c>
      <c r="P781" s="25">
        <v>67</v>
      </c>
      <c r="Q781" s="22">
        <v>70</v>
      </c>
      <c r="R781" s="22">
        <v>70</v>
      </c>
      <c r="S781" s="2">
        <v>67</v>
      </c>
      <c r="T781" s="25">
        <v>80</v>
      </c>
      <c r="U781" s="22">
        <v>80</v>
      </c>
      <c r="V781" s="22">
        <v>80</v>
      </c>
      <c r="W781" s="2">
        <v>80</v>
      </c>
    </row>
    <row r="782" spans="1:23">
      <c r="A782" t="str">
        <f t="shared" si="12"/>
        <v>MFm1975CZ164</v>
      </c>
      <c r="B782" s="5" t="s">
        <v>59</v>
      </c>
      <c r="C782" s="5">
        <v>1975</v>
      </c>
      <c r="D782" s="5" t="s">
        <v>44</v>
      </c>
      <c r="E782" s="5">
        <v>4</v>
      </c>
      <c r="F782" s="25">
        <v>67</v>
      </c>
      <c r="G782" s="22">
        <v>72</v>
      </c>
      <c r="H782" s="22">
        <v>72</v>
      </c>
      <c r="I782" s="2">
        <v>67</v>
      </c>
      <c r="J782" s="25">
        <v>76</v>
      </c>
      <c r="K782" s="22">
        <v>83</v>
      </c>
      <c r="L782" s="22">
        <v>83</v>
      </c>
      <c r="M782" s="2">
        <v>76</v>
      </c>
      <c r="P782" s="25">
        <v>67</v>
      </c>
      <c r="Q782" s="22">
        <v>72</v>
      </c>
      <c r="R782" s="22">
        <v>72</v>
      </c>
      <c r="S782" s="2">
        <v>67</v>
      </c>
      <c r="T782" s="25">
        <v>76</v>
      </c>
      <c r="U782" s="22">
        <v>83</v>
      </c>
      <c r="V782" s="22">
        <v>83</v>
      </c>
      <c r="W782" s="2">
        <v>76</v>
      </c>
    </row>
    <row r="783" spans="1:23">
      <c r="A783" t="str">
        <f t="shared" si="12"/>
        <v>MFm1975CZ165</v>
      </c>
      <c r="B783" s="5" t="s">
        <v>59</v>
      </c>
      <c r="C783" s="5">
        <v>1975</v>
      </c>
      <c r="D783" s="5" t="s">
        <v>44</v>
      </c>
      <c r="E783" s="5">
        <v>5</v>
      </c>
      <c r="F783" s="25">
        <v>70</v>
      </c>
      <c r="G783" s="22">
        <v>67</v>
      </c>
      <c r="H783" s="22">
        <v>67</v>
      </c>
      <c r="I783" s="2">
        <v>70</v>
      </c>
      <c r="J783" s="25">
        <v>80</v>
      </c>
      <c r="K783" s="22">
        <v>83</v>
      </c>
      <c r="L783" s="22">
        <v>83</v>
      </c>
      <c r="M783" s="2">
        <v>80</v>
      </c>
      <c r="P783" s="25">
        <v>70</v>
      </c>
      <c r="Q783" s="22">
        <v>67</v>
      </c>
      <c r="R783" s="22">
        <v>67</v>
      </c>
      <c r="S783" s="2">
        <v>70</v>
      </c>
      <c r="T783" s="25">
        <v>80</v>
      </c>
      <c r="U783" s="22">
        <v>83</v>
      </c>
      <c r="V783" s="22">
        <v>83</v>
      </c>
      <c r="W783" s="2">
        <v>80</v>
      </c>
    </row>
    <row r="784" spans="1:23">
      <c r="A784" t="str">
        <f t="shared" si="12"/>
        <v>MFm1985CZ161</v>
      </c>
      <c r="B784" s="5" t="s">
        <v>59</v>
      </c>
      <c r="C784" s="5">
        <v>1985</v>
      </c>
      <c r="D784" s="5" t="s">
        <v>44</v>
      </c>
      <c r="E784" s="5">
        <v>1</v>
      </c>
      <c r="F784" s="25">
        <v>60</v>
      </c>
      <c r="G784" s="22">
        <v>60</v>
      </c>
      <c r="H784" s="22">
        <v>60</v>
      </c>
      <c r="I784" s="2">
        <v>60</v>
      </c>
      <c r="J784" s="25">
        <v>74</v>
      </c>
      <c r="K784" s="22">
        <v>74</v>
      </c>
      <c r="L784" s="22">
        <v>74</v>
      </c>
      <c r="M784" s="2">
        <v>74</v>
      </c>
      <c r="P784" s="25">
        <v>60</v>
      </c>
      <c r="Q784" s="22">
        <v>60</v>
      </c>
      <c r="R784" s="22">
        <v>60</v>
      </c>
      <c r="S784" s="2">
        <v>60</v>
      </c>
      <c r="T784" s="25">
        <v>74</v>
      </c>
      <c r="U784" s="22">
        <v>74</v>
      </c>
      <c r="V784" s="22">
        <v>74</v>
      </c>
      <c r="W784" s="2">
        <v>74</v>
      </c>
    </row>
    <row r="785" spans="1:23">
      <c r="A785" t="str">
        <f t="shared" si="12"/>
        <v>MFm1985CZ162</v>
      </c>
      <c r="B785" s="5" t="s">
        <v>59</v>
      </c>
      <c r="C785" s="5">
        <v>1985</v>
      </c>
      <c r="D785" s="5" t="s">
        <v>44</v>
      </c>
      <c r="E785" s="5">
        <v>2</v>
      </c>
      <c r="F785" s="25">
        <v>67</v>
      </c>
      <c r="G785" s="22">
        <v>70</v>
      </c>
      <c r="H785" s="22">
        <v>70</v>
      </c>
      <c r="I785" s="2">
        <v>67</v>
      </c>
      <c r="J785" s="25">
        <v>83</v>
      </c>
      <c r="K785" s="22">
        <v>76</v>
      </c>
      <c r="L785" s="22">
        <v>76</v>
      </c>
      <c r="M785" s="2">
        <v>83</v>
      </c>
      <c r="P785" s="25">
        <v>67</v>
      </c>
      <c r="Q785" s="22">
        <v>70</v>
      </c>
      <c r="R785" s="22">
        <v>70</v>
      </c>
      <c r="S785" s="2">
        <v>67</v>
      </c>
      <c r="T785" s="25">
        <v>83</v>
      </c>
      <c r="U785" s="22">
        <v>76</v>
      </c>
      <c r="V785" s="22">
        <v>76</v>
      </c>
      <c r="W785" s="2">
        <v>83</v>
      </c>
    </row>
    <row r="786" spans="1:23">
      <c r="A786" t="str">
        <f t="shared" si="12"/>
        <v>MFm1985CZ163</v>
      </c>
      <c r="B786" s="5" t="s">
        <v>59</v>
      </c>
      <c r="C786" s="5">
        <v>1985</v>
      </c>
      <c r="D786" s="5" t="s">
        <v>44</v>
      </c>
      <c r="E786" s="5">
        <v>3</v>
      </c>
      <c r="F786" s="25">
        <v>67</v>
      </c>
      <c r="G786" s="22">
        <v>72</v>
      </c>
      <c r="H786" s="22">
        <v>72</v>
      </c>
      <c r="I786" s="2">
        <v>67</v>
      </c>
      <c r="J786" s="25">
        <v>78</v>
      </c>
      <c r="K786" s="22">
        <v>78</v>
      </c>
      <c r="L786" s="22">
        <v>78</v>
      </c>
      <c r="M786" s="2">
        <v>78</v>
      </c>
      <c r="P786" s="25">
        <v>67</v>
      </c>
      <c r="Q786" s="22">
        <v>72</v>
      </c>
      <c r="R786" s="22">
        <v>72</v>
      </c>
      <c r="S786" s="2">
        <v>67</v>
      </c>
      <c r="T786" s="25">
        <v>78</v>
      </c>
      <c r="U786" s="22">
        <v>78</v>
      </c>
      <c r="V786" s="22">
        <v>78</v>
      </c>
      <c r="W786" s="2">
        <v>78</v>
      </c>
    </row>
    <row r="787" spans="1:23">
      <c r="A787" t="str">
        <f t="shared" si="12"/>
        <v>MFm1985CZ164</v>
      </c>
      <c r="B787" s="5" t="s">
        <v>59</v>
      </c>
      <c r="C787" s="5">
        <v>1985</v>
      </c>
      <c r="D787" s="5" t="s">
        <v>44</v>
      </c>
      <c r="E787" s="5">
        <v>4</v>
      </c>
      <c r="F787" s="25">
        <v>70</v>
      </c>
      <c r="G787" s="22">
        <v>67</v>
      </c>
      <c r="H787" s="22">
        <v>67</v>
      </c>
      <c r="I787" s="2">
        <v>70</v>
      </c>
      <c r="J787" s="25">
        <v>83</v>
      </c>
      <c r="K787" s="22">
        <v>80</v>
      </c>
      <c r="L787" s="22">
        <v>80</v>
      </c>
      <c r="M787" s="2">
        <v>83</v>
      </c>
      <c r="P787" s="25">
        <v>70</v>
      </c>
      <c r="Q787" s="22">
        <v>67</v>
      </c>
      <c r="R787" s="22">
        <v>67</v>
      </c>
      <c r="S787" s="2">
        <v>70</v>
      </c>
      <c r="T787" s="25">
        <v>83</v>
      </c>
      <c r="U787" s="22">
        <v>80</v>
      </c>
      <c r="V787" s="22">
        <v>80</v>
      </c>
      <c r="W787" s="2">
        <v>83</v>
      </c>
    </row>
    <row r="788" spans="1:23">
      <c r="A788" t="str">
        <f t="shared" si="12"/>
        <v>MFm1985CZ165</v>
      </c>
      <c r="B788" s="5" t="s">
        <v>59</v>
      </c>
      <c r="C788" s="5">
        <v>1985</v>
      </c>
      <c r="D788" s="5" t="s">
        <v>44</v>
      </c>
      <c r="E788" s="5">
        <v>5</v>
      </c>
      <c r="F788" s="25">
        <v>67</v>
      </c>
      <c r="G788" s="22">
        <v>67</v>
      </c>
      <c r="H788" s="22">
        <v>67</v>
      </c>
      <c r="I788" s="2">
        <v>67</v>
      </c>
      <c r="J788" s="25">
        <v>80</v>
      </c>
      <c r="K788" s="22">
        <v>80</v>
      </c>
      <c r="L788" s="22">
        <v>80</v>
      </c>
      <c r="M788" s="2">
        <v>80</v>
      </c>
      <c r="P788" s="25">
        <v>67</v>
      </c>
      <c r="Q788" s="22">
        <v>67</v>
      </c>
      <c r="R788" s="22">
        <v>67</v>
      </c>
      <c r="S788" s="2">
        <v>67</v>
      </c>
      <c r="T788" s="25">
        <v>80</v>
      </c>
      <c r="U788" s="22">
        <v>80</v>
      </c>
      <c r="V788" s="22">
        <v>80</v>
      </c>
      <c r="W788" s="2">
        <v>80</v>
      </c>
    </row>
    <row r="789" spans="1:23">
      <c r="A789" t="str">
        <f t="shared" si="12"/>
        <v>MFm1996CZ161</v>
      </c>
      <c r="B789" s="5" t="s">
        <v>59</v>
      </c>
      <c r="C789" s="5">
        <v>1996</v>
      </c>
      <c r="D789" s="5" t="s">
        <v>44</v>
      </c>
      <c r="E789" s="5">
        <v>1</v>
      </c>
      <c r="F789" s="25">
        <v>70</v>
      </c>
      <c r="G789" s="22">
        <v>67</v>
      </c>
      <c r="H789" s="22">
        <v>67</v>
      </c>
      <c r="I789" s="2">
        <v>70</v>
      </c>
      <c r="J789" s="25">
        <v>74</v>
      </c>
      <c r="K789" s="22">
        <v>74</v>
      </c>
      <c r="L789" s="22">
        <v>74</v>
      </c>
      <c r="M789" s="2">
        <v>74</v>
      </c>
      <c r="P789" s="25">
        <v>70</v>
      </c>
      <c r="Q789" s="22">
        <v>67</v>
      </c>
      <c r="R789" s="22">
        <v>67</v>
      </c>
      <c r="S789" s="2">
        <v>70</v>
      </c>
      <c r="T789" s="25">
        <v>74</v>
      </c>
      <c r="U789" s="22">
        <v>74</v>
      </c>
      <c r="V789" s="22">
        <v>74</v>
      </c>
      <c r="W789" s="2">
        <v>74</v>
      </c>
    </row>
    <row r="790" spans="1:23">
      <c r="A790" t="str">
        <f t="shared" si="12"/>
        <v>MFm1996CZ162</v>
      </c>
      <c r="B790" s="5" t="s">
        <v>59</v>
      </c>
      <c r="C790" s="5">
        <v>1996</v>
      </c>
      <c r="D790" s="5" t="s">
        <v>44</v>
      </c>
      <c r="E790" s="5">
        <v>2</v>
      </c>
      <c r="F790" s="25">
        <v>70</v>
      </c>
      <c r="G790" s="22">
        <v>70</v>
      </c>
      <c r="H790" s="22">
        <v>70</v>
      </c>
      <c r="I790" s="2">
        <v>70</v>
      </c>
      <c r="J790" s="25">
        <v>83</v>
      </c>
      <c r="K790" s="22">
        <v>76</v>
      </c>
      <c r="L790" s="22">
        <v>76</v>
      </c>
      <c r="M790" s="2">
        <v>83</v>
      </c>
      <c r="P790" s="25">
        <v>70</v>
      </c>
      <c r="Q790" s="22">
        <v>70</v>
      </c>
      <c r="R790" s="22">
        <v>70</v>
      </c>
      <c r="S790" s="2">
        <v>70</v>
      </c>
      <c r="T790" s="25">
        <v>83</v>
      </c>
      <c r="U790" s="22">
        <v>76</v>
      </c>
      <c r="V790" s="22">
        <v>76</v>
      </c>
      <c r="W790" s="2">
        <v>83</v>
      </c>
    </row>
    <row r="791" spans="1:23">
      <c r="A791" t="str">
        <f t="shared" si="12"/>
        <v>MFm1996CZ163</v>
      </c>
      <c r="B791" s="5" t="s">
        <v>59</v>
      </c>
      <c r="C791" s="5">
        <v>1996</v>
      </c>
      <c r="D791" s="5" t="s">
        <v>44</v>
      </c>
      <c r="E791" s="5">
        <v>3</v>
      </c>
      <c r="F791" s="25">
        <v>72</v>
      </c>
      <c r="G791" s="22">
        <v>72</v>
      </c>
      <c r="H791" s="22">
        <v>72</v>
      </c>
      <c r="I791" s="2">
        <v>72</v>
      </c>
      <c r="J791" s="25">
        <v>78</v>
      </c>
      <c r="K791" s="22">
        <v>78</v>
      </c>
      <c r="L791" s="22">
        <v>78</v>
      </c>
      <c r="M791" s="2">
        <v>78</v>
      </c>
      <c r="P791" s="25">
        <v>72</v>
      </c>
      <c r="Q791" s="22">
        <v>72</v>
      </c>
      <c r="R791" s="22">
        <v>72</v>
      </c>
      <c r="S791" s="2">
        <v>72</v>
      </c>
      <c r="T791" s="25">
        <v>78</v>
      </c>
      <c r="U791" s="22">
        <v>78</v>
      </c>
      <c r="V791" s="22">
        <v>78</v>
      </c>
      <c r="W791" s="2">
        <v>78</v>
      </c>
    </row>
    <row r="792" spans="1:23">
      <c r="A792" t="str">
        <f t="shared" si="12"/>
        <v>MFm1996CZ164</v>
      </c>
      <c r="B792" s="5" t="s">
        <v>59</v>
      </c>
      <c r="C792" s="5">
        <v>1996</v>
      </c>
      <c r="D792" s="5" t="s">
        <v>44</v>
      </c>
      <c r="E792" s="5">
        <v>4</v>
      </c>
      <c r="F792" s="25">
        <v>74</v>
      </c>
      <c r="G792" s="22">
        <v>74</v>
      </c>
      <c r="H792" s="22">
        <v>74</v>
      </c>
      <c r="I792" s="2">
        <v>74</v>
      </c>
      <c r="J792" s="25">
        <v>83</v>
      </c>
      <c r="K792" s="22">
        <v>80</v>
      </c>
      <c r="L792" s="22">
        <v>80</v>
      </c>
      <c r="M792" s="2">
        <v>83</v>
      </c>
      <c r="P792" s="25">
        <v>74</v>
      </c>
      <c r="Q792" s="22">
        <v>74</v>
      </c>
      <c r="R792" s="22">
        <v>74</v>
      </c>
      <c r="S792" s="2">
        <v>74</v>
      </c>
      <c r="T792" s="25">
        <v>83</v>
      </c>
      <c r="U792" s="22">
        <v>80</v>
      </c>
      <c r="V792" s="22">
        <v>80</v>
      </c>
      <c r="W792" s="2">
        <v>83</v>
      </c>
    </row>
    <row r="793" spans="1:23">
      <c r="A793" t="str">
        <f t="shared" si="12"/>
        <v>MFm1996CZ165</v>
      </c>
      <c r="B793" s="5" t="s">
        <v>59</v>
      </c>
      <c r="C793" s="5">
        <v>1996</v>
      </c>
      <c r="D793" s="5" t="s">
        <v>44</v>
      </c>
      <c r="E793" s="5">
        <v>5</v>
      </c>
      <c r="F793" s="25">
        <v>72</v>
      </c>
      <c r="G793" s="22">
        <v>67</v>
      </c>
      <c r="H793" s="22">
        <v>67</v>
      </c>
      <c r="I793" s="2">
        <v>72</v>
      </c>
      <c r="J793" s="25">
        <v>80</v>
      </c>
      <c r="K793" s="22">
        <v>80</v>
      </c>
      <c r="L793" s="22">
        <v>80</v>
      </c>
      <c r="M793" s="2">
        <v>80</v>
      </c>
      <c r="P793" s="25">
        <v>72</v>
      </c>
      <c r="Q793" s="22">
        <v>67</v>
      </c>
      <c r="R793" s="22">
        <v>67</v>
      </c>
      <c r="S793" s="2">
        <v>72</v>
      </c>
      <c r="T793" s="25">
        <v>80</v>
      </c>
      <c r="U793" s="22">
        <v>80</v>
      </c>
      <c r="V793" s="22">
        <v>80</v>
      </c>
      <c r="W793" s="2">
        <v>80</v>
      </c>
    </row>
    <row r="794" spans="1:23">
      <c r="A794" t="str">
        <f t="shared" si="12"/>
        <v>MFm2003CZ161</v>
      </c>
      <c r="B794" s="5" t="s">
        <v>59</v>
      </c>
      <c r="C794" s="5">
        <v>2003</v>
      </c>
      <c r="D794" s="5" t="s">
        <v>44</v>
      </c>
      <c r="E794" s="5">
        <v>1</v>
      </c>
      <c r="F794" s="25">
        <v>72</v>
      </c>
      <c r="G794" s="22">
        <v>72</v>
      </c>
      <c r="H794" s="22">
        <v>72</v>
      </c>
      <c r="I794" s="2">
        <v>72</v>
      </c>
      <c r="J794" s="25">
        <v>74</v>
      </c>
      <c r="K794" s="22">
        <v>74</v>
      </c>
      <c r="L794" s="22">
        <v>74</v>
      </c>
      <c r="M794" s="2">
        <v>74</v>
      </c>
      <c r="P794" s="25">
        <v>72</v>
      </c>
      <c r="Q794" s="22">
        <v>72</v>
      </c>
      <c r="R794" s="22">
        <v>72</v>
      </c>
      <c r="S794" s="2">
        <v>72</v>
      </c>
      <c r="T794" s="25">
        <v>74</v>
      </c>
      <c r="U794" s="22">
        <v>74</v>
      </c>
      <c r="V794" s="22">
        <v>74</v>
      </c>
      <c r="W794" s="2">
        <v>74</v>
      </c>
    </row>
    <row r="795" spans="1:23">
      <c r="A795" t="str">
        <f t="shared" si="12"/>
        <v>MFm2003CZ162</v>
      </c>
      <c r="B795" s="5" t="s">
        <v>59</v>
      </c>
      <c r="C795" s="5">
        <v>2003</v>
      </c>
      <c r="D795" s="5" t="s">
        <v>44</v>
      </c>
      <c r="E795" s="5">
        <v>2</v>
      </c>
      <c r="F795" s="25">
        <v>67</v>
      </c>
      <c r="G795" s="22">
        <v>72</v>
      </c>
      <c r="H795" s="22">
        <v>72</v>
      </c>
      <c r="I795" s="2">
        <v>67</v>
      </c>
      <c r="J795" s="25">
        <v>83</v>
      </c>
      <c r="K795" s="22">
        <v>76</v>
      </c>
      <c r="L795" s="22">
        <v>76</v>
      </c>
      <c r="M795" s="2">
        <v>83</v>
      </c>
      <c r="P795" s="25">
        <v>67</v>
      </c>
      <c r="Q795" s="22">
        <v>72</v>
      </c>
      <c r="R795" s="22">
        <v>72</v>
      </c>
      <c r="S795" s="2">
        <v>67</v>
      </c>
      <c r="T795" s="25">
        <v>83</v>
      </c>
      <c r="U795" s="22">
        <v>76</v>
      </c>
      <c r="V795" s="22">
        <v>76</v>
      </c>
      <c r="W795" s="2">
        <v>83</v>
      </c>
    </row>
    <row r="796" spans="1:23">
      <c r="A796" t="str">
        <f t="shared" si="12"/>
        <v>MFm2003CZ163</v>
      </c>
      <c r="B796" s="5" t="s">
        <v>59</v>
      </c>
      <c r="C796" s="5">
        <v>2003</v>
      </c>
      <c r="D796" s="5" t="s">
        <v>44</v>
      </c>
      <c r="E796" s="5">
        <v>3</v>
      </c>
      <c r="F796" s="25">
        <v>72</v>
      </c>
      <c r="G796" s="22">
        <v>67</v>
      </c>
      <c r="H796" s="22">
        <v>67</v>
      </c>
      <c r="I796" s="2">
        <v>72</v>
      </c>
      <c r="J796" s="25">
        <v>78</v>
      </c>
      <c r="K796" s="22">
        <v>78</v>
      </c>
      <c r="L796" s="22">
        <v>78</v>
      </c>
      <c r="M796" s="2">
        <v>78</v>
      </c>
      <c r="P796" s="25">
        <v>72</v>
      </c>
      <c r="Q796" s="22">
        <v>67</v>
      </c>
      <c r="R796" s="22">
        <v>67</v>
      </c>
      <c r="S796" s="2">
        <v>72</v>
      </c>
      <c r="T796" s="25">
        <v>78</v>
      </c>
      <c r="U796" s="22">
        <v>78</v>
      </c>
      <c r="V796" s="22">
        <v>78</v>
      </c>
      <c r="W796" s="2">
        <v>78</v>
      </c>
    </row>
    <row r="797" spans="1:23">
      <c r="A797" t="str">
        <f t="shared" si="12"/>
        <v>MFm2003CZ164</v>
      </c>
      <c r="B797" s="5" t="s">
        <v>59</v>
      </c>
      <c r="C797" s="5">
        <v>2003</v>
      </c>
      <c r="D797" s="5" t="s">
        <v>44</v>
      </c>
      <c r="E797" s="5">
        <v>4</v>
      </c>
      <c r="F797" s="25">
        <v>70</v>
      </c>
      <c r="G797" s="22">
        <v>67</v>
      </c>
      <c r="H797" s="22">
        <v>67</v>
      </c>
      <c r="I797" s="2">
        <v>70</v>
      </c>
      <c r="J797" s="25">
        <v>83</v>
      </c>
      <c r="K797" s="22">
        <v>80</v>
      </c>
      <c r="L797" s="22">
        <v>80</v>
      </c>
      <c r="M797" s="2">
        <v>83</v>
      </c>
      <c r="P797" s="25">
        <v>70</v>
      </c>
      <c r="Q797" s="22">
        <v>67</v>
      </c>
      <c r="R797" s="22">
        <v>67</v>
      </c>
      <c r="S797" s="2">
        <v>70</v>
      </c>
      <c r="T797" s="25">
        <v>83</v>
      </c>
      <c r="U797" s="22">
        <v>80</v>
      </c>
      <c r="V797" s="22">
        <v>80</v>
      </c>
      <c r="W797" s="2">
        <v>83</v>
      </c>
    </row>
    <row r="798" spans="1:23">
      <c r="A798" t="str">
        <f t="shared" si="12"/>
        <v>MFm2003CZ165</v>
      </c>
      <c r="B798" s="5" t="s">
        <v>59</v>
      </c>
      <c r="C798" s="5">
        <v>2003</v>
      </c>
      <c r="D798" s="5" t="s">
        <v>44</v>
      </c>
      <c r="E798" s="5">
        <v>5</v>
      </c>
      <c r="F798" s="25">
        <v>70</v>
      </c>
      <c r="G798" s="22">
        <v>70</v>
      </c>
      <c r="H798" s="22">
        <v>70</v>
      </c>
      <c r="I798" s="2">
        <v>70</v>
      </c>
      <c r="J798" s="25">
        <v>80</v>
      </c>
      <c r="K798" s="22">
        <v>80</v>
      </c>
      <c r="L798" s="22">
        <v>80</v>
      </c>
      <c r="M798" s="2">
        <v>80</v>
      </c>
      <c r="P798" s="25">
        <v>70</v>
      </c>
      <c r="Q798" s="22">
        <v>70</v>
      </c>
      <c r="R798" s="22">
        <v>70</v>
      </c>
      <c r="S798" s="2">
        <v>70</v>
      </c>
      <c r="T798" s="25">
        <v>80</v>
      </c>
      <c r="U798" s="22">
        <v>80</v>
      </c>
      <c r="V798" s="22">
        <v>80</v>
      </c>
      <c r="W798" s="2">
        <v>80</v>
      </c>
    </row>
    <row r="799" spans="1:23">
      <c r="A799" t="str">
        <f t="shared" si="12"/>
        <v>MFm2007CZ161</v>
      </c>
      <c r="B799" s="5" t="s">
        <v>59</v>
      </c>
      <c r="C799" s="5">
        <v>2007</v>
      </c>
      <c r="D799" s="5" t="s">
        <v>44</v>
      </c>
      <c r="E799" s="5">
        <v>1</v>
      </c>
      <c r="F799" s="25">
        <v>72</v>
      </c>
      <c r="G799" s="22">
        <v>72</v>
      </c>
      <c r="H799" s="22">
        <v>72</v>
      </c>
      <c r="I799" s="2">
        <v>72</v>
      </c>
      <c r="J799" s="25">
        <v>74</v>
      </c>
      <c r="K799" s="22">
        <v>74</v>
      </c>
      <c r="L799" s="22">
        <v>74</v>
      </c>
      <c r="M799" s="2">
        <v>74</v>
      </c>
      <c r="P799" s="25">
        <v>72</v>
      </c>
      <c r="Q799" s="22">
        <v>72</v>
      </c>
      <c r="R799" s="22">
        <v>72</v>
      </c>
      <c r="S799" s="2">
        <v>72</v>
      </c>
      <c r="T799" s="25">
        <v>74</v>
      </c>
      <c r="U799" s="22">
        <v>74</v>
      </c>
      <c r="V799" s="22">
        <v>74</v>
      </c>
      <c r="W799" s="2">
        <v>74</v>
      </c>
    </row>
    <row r="800" spans="1:23">
      <c r="A800" t="str">
        <f t="shared" si="12"/>
        <v>MFm2007CZ162</v>
      </c>
      <c r="B800" s="5" t="s">
        <v>59</v>
      </c>
      <c r="C800" s="5">
        <v>2007</v>
      </c>
      <c r="D800" s="5" t="s">
        <v>44</v>
      </c>
      <c r="E800" s="5">
        <v>2</v>
      </c>
      <c r="F800" s="25">
        <v>72</v>
      </c>
      <c r="G800" s="22">
        <v>67</v>
      </c>
      <c r="H800" s="22">
        <v>67</v>
      </c>
      <c r="I800" s="2">
        <v>72</v>
      </c>
      <c r="J800" s="25">
        <v>83</v>
      </c>
      <c r="K800" s="22">
        <v>76</v>
      </c>
      <c r="L800" s="22">
        <v>76</v>
      </c>
      <c r="M800" s="2">
        <v>83</v>
      </c>
      <c r="P800" s="25">
        <v>72</v>
      </c>
      <c r="Q800" s="22">
        <v>67</v>
      </c>
      <c r="R800" s="22">
        <v>67</v>
      </c>
      <c r="S800" s="2">
        <v>72</v>
      </c>
      <c r="T800" s="25">
        <v>83</v>
      </c>
      <c r="U800" s="22">
        <v>76</v>
      </c>
      <c r="V800" s="22">
        <v>76</v>
      </c>
      <c r="W800" s="2">
        <v>83</v>
      </c>
    </row>
    <row r="801" spans="1:23">
      <c r="A801" t="str">
        <f t="shared" si="12"/>
        <v>MFm2007CZ163</v>
      </c>
      <c r="B801" s="5" t="s">
        <v>59</v>
      </c>
      <c r="C801" s="5">
        <v>2007</v>
      </c>
      <c r="D801" s="5" t="s">
        <v>44</v>
      </c>
      <c r="E801" s="5">
        <v>3</v>
      </c>
      <c r="F801" s="25">
        <v>70</v>
      </c>
      <c r="G801" s="22">
        <v>70</v>
      </c>
      <c r="H801" s="22">
        <v>70</v>
      </c>
      <c r="I801" s="2">
        <v>70</v>
      </c>
      <c r="J801" s="25">
        <v>78</v>
      </c>
      <c r="K801" s="22">
        <v>78</v>
      </c>
      <c r="L801" s="22">
        <v>78</v>
      </c>
      <c r="M801" s="2">
        <v>78</v>
      </c>
      <c r="P801" s="25">
        <v>70</v>
      </c>
      <c r="Q801" s="22">
        <v>70</v>
      </c>
      <c r="R801" s="22">
        <v>70</v>
      </c>
      <c r="S801" s="2">
        <v>70</v>
      </c>
      <c r="T801" s="25">
        <v>78</v>
      </c>
      <c r="U801" s="22">
        <v>78</v>
      </c>
      <c r="V801" s="22">
        <v>78</v>
      </c>
      <c r="W801" s="2">
        <v>78</v>
      </c>
    </row>
    <row r="802" spans="1:23">
      <c r="A802" t="str">
        <f t="shared" si="12"/>
        <v>MFm2007CZ164</v>
      </c>
      <c r="B802" s="5" t="s">
        <v>59</v>
      </c>
      <c r="C802" s="5">
        <v>2007</v>
      </c>
      <c r="D802" s="5" t="s">
        <v>44</v>
      </c>
      <c r="E802" s="5">
        <v>4</v>
      </c>
      <c r="F802" s="25">
        <v>67</v>
      </c>
      <c r="G802" s="22">
        <v>72</v>
      </c>
      <c r="H802" s="22">
        <v>72</v>
      </c>
      <c r="I802" s="2">
        <v>67</v>
      </c>
      <c r="J802" s="25">
        <v>83</v>
      </c>
      <c r="K802" s="22">
        <v>80</v>
      </c>
      <c r="L802" s="22">
        <v>80</v>
      </c>
      <c r="M802" s="2">
        <v>83</v>
      </c>
      <c r="P802" s="25">
        <v>67</v>
      </c>
      <c r="Q802" s="22">
        <v>72</v>
      </c>
      <c r="R802" s="22">
        <v>72</v>
      </c>
      <c r="S802" s="2">
        <v>67</v>
      </c>
      <c r="T802" s="25">
        <v>83</v>
      </c>
      <c r="U802" s="22">
        <v>80</v>
      </c>
      <c r="V802" s="22">
        <v>80</v>
      </c>
      <c r="W802" s="2">
        <v>83</v>
      </c>
    </row>
    <row r="803" spans="1:23">
      <c r="A803" t="str">
        <f t="shared" si="12"/>
        <v>MFm2007CZ165</v>
      </c>
      <c r="B803" s="5" t="s">
        <v>59</v>
      </c>
      <c r="C803" s="5">
        <v>2007</v>
      </c>
      <c r="D803" s="5" t="s">
        <v>44</v>
      </c>
      <c r="E803" s="5">
        <v>5</v>
      </c>
      <c r="F803" s="25">
        <v>70</v>
      </c>
      <c r="G803" s="22">
        <v>67</v>
      </c>
      <c r="H803" s="22">
        <v>67</v>
      </c>
      <c r="I803" s="2">
        <v>70</v>
      </c>
      <c r="J803" s="25">
        <v>80</v>
      </c>
      <c r="K803" s="22">
        <v>80</v>
      </c>
      <c r="L803" s="22">
        <v>80</v>
      </c>
      <c r="M803" s="2">
        <v>80</v>
      </c>
      <c r="P803" s="25">
        <v>70</v>
      </c>
      <c r="Q803" s="22">
        <v>67</v>
      </c>
      <c r="R803" s="22">
        <v>67</v>
      </c>
      <c r="S803" s="2">
        <v>70</v>
      </c>
      <c r="T803" s="25">
        <v>80</v>
      </c>
      <c r="U803" s="22">
        <v>80</v>
      </c>
      <c r="V803" s="22">
        <v>80</v>
      </c>
      <c r="W803" s="2">
        <v>80</v>
      </c>
    </row>
  </sheetData>
  <conditionalFormatting sqref="F4:M28 F404:M803">
    <cfRule type="expression" dxfId="2" priority="3">
      <formula>(F4&lt;&gt;P4)</formula>
    </cfRule>
  </conditionalFormatting>
  <conditionalFormatting sqref="F356:M403 J355:M355 F29:M354">
    <cfRule type="expression" dxfId="1" priority="2">
      <formula>(F29&lt;&gt;P29)</formula>
    </cfRule>
  </conditionalFormatting>
  <conditionalFormatting sqref="F355:I355">
    <cfRule type="expression" dxfId="0" priority="1">
      <formula>(F355&lt;&gt;P355)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83"/>
  <sheetViews>
    <sheetView workbookViewId="0"/>
  </sheetViews>
  <sheetFormatPr defaultRowHeight="15"/>
  <cols>
    <col min="1" max="1" width="12.85546875" bestFit="1" customWidth="1"/>
  </cols>
  <sheetData>
    <row r="1" spans="1:10">
      <c r="A1" s="49" t="s">
        <v>99</v>
      </c>
    </row>
    <row r="3" spans="1:10" ht="15.75" thickBot="1">
      <c r="B3" s="3" t="s">
        <v>63</v>
      </c>
      <c r="C3" s="3" t="s">
        <v>61</v>
      </c>
      <c r="D3" s="3" t="s">
        <v>62</v>
      </c>
      <c r="E3" s="30">
        <v>1</v>
      </c>
      <c r="F3" s="3">
        <v>2</v>
      </c>
      <c r="G3" s="3">
        <v>3</v>
      </c>
      <c r="H3" s="3">
        <v>4</v>
      </c>
      <c r="I3" s="4">
        <v>5</v>
      </c>
    </row>
    <row r="4" spans="1:10">
      <c r="A4" t="str">
        <f>B4&amp;C4&amp;D4</f>
        <v>SFm1975CZ01</v>
      </c>
      <c r="B4" s="5" t="s">
        <v>27</v>
      </c>
      <c r="C4" s="17">
        <v>1975</v>
      </c>
      <c r="D4" s="5" t="s">
        <v>28</v>
      </c>
      <c r="E4" s="19">
        <v>0.54045021418826833</v>
      </c>
      <c r="F4" s="19">
        <v>0.17348212642703664</v>
      </c>
      <c r="G4" s="19">
        <v>9.3093228290551555E-2</v>
      </c>
      <c r="H4" s="19">
        <v>8.7892973419864975E-2</v>
      </c>
      <c r="I4" s="19">
        <v>0.1050814576742783</v>
      </c>
      <c r="J4" s="20"/>
    </row>
    <row r="5" spans="1:10">
      <c r="A5" t="str">
        <f t="shared" ref="A5:A68" si="0">B5&amp;C5&amp;D5</f>
        <v>SFm1985CZ01</v>
      </c>
      <c r="B5" s="5" t="s">
        <v>27</v>
      </c>
      <c r="C5" s="42">
        <v>1985</v>
      </c>
      <c r="D5" s="5" t="s">
        <v>28</v>
      </c>
      <c r="E5" s="19">
        <v>0.30050806439698818</v>
      </c>
      <c r="F5" s="19">
        <v>0.1669724325512888</v>
      </c>
      <c r="G5" s="19">
        <v>0.16325604476078392</v>
      </c>
      <c r="H5" s="19">
        <v>0.19273841594890315</v>
      </c>
      <c r="I5" s="19">
        <v>0.17652504234203631</v>
      </c>
      <c r="J5" s="20"/>
    </row>
    <row r="6" spans="1:10">
      <c r="A6" t="str">
        <f t="shared" si="0"/>
        <v>SFm1996CZ01</v>
      </c>
      <c r="B6" s="5" t="s">
        <v>27</v>
      </c>
      <c r="C6" s="42">
        <v>1996</v>
      </c>
      <c r="D6" s="5" t="s">
        <v>28</v>
      </c>
      <c r="E6" s="19">
        <v>0.46192933254360791</v>
      </c>
      <c r="F6" s="19">
        <v>0.11968975534464057</v>
      </c>
      <c r="G6" s="19">
        <v>0.18334967642877054</v>
      </c>
      <c r="H6" s="19">
        <v>0.12143243139583276</v>
      </c>
      <c r="I6" s="19">
        <v>0.11359880428714818</v>
      </c>
      <c r="J6" s="20"/>
    </row>
    <row r="7" spans="1:10">
      <c r="A7" t="str">
        <f t="shared" si="0"/>
        <v>SFm2003CZ01</v>
      </c>
      <c r="B7" s="5" t="s">
        <v>27</v>
      </c>
      <c r="C7" s="42">
        <v>2003</v>
      </c>
      <c r="D7" s="5" t="s">
        <v>28</v>
      </c>
      <c r="E7" s="19">
        <v>0.40930285815672163</v>
      </c>
      <c r="F7" s="19">
        <v>0.11970338897851905</v>
      </c>
      <c r="G7" s="19">
        <v>0.18454284683538635</v>
      </c>
      <c r="H7" s="19">
        <v>0.1494849175363899</v>
      </c>
      <c r="I7" s="19">
        <v>0.13696598849298333</v>
      </c>
      <c r="J7" s="20"/>
    </row>
    <row r="8" spans="1:10">
      <c r="A8" t="str">
        <f t="shared" si="0"/>
        <v>SFm2007CZ01</v>
      </c>
      <c r="B8" s="6" t="s">
        <v>27</v>
      </c>
      <c r="C8" s="6">
        <v>2007</v>
      </c>
      <c r="D8" s="6" t="s">
        <v>28</v>
      </c>
      <c r="E8" s="19">
        <v>0.44267893677263892</v>
      </c>
      <c r="F8" s="19">
        <v>0.11644798609284555</v>
      </c>
      <c r="G8" s="19">
        <v>0.22136982655616111</v>
      </c>
      <c r="H8" s="19">
        <v>0.11346962391479679</v>
      </c>
      <c r="I8" s="19">
        <v>0.1060336266635576</v>
      </c>
      <c r="J8" s="20"/>
    </row>
    <row r="9" spans="1:10">
      <c r="A9" t="str">
        <f t="shared" si="0"/>
        <v>SFm1975CZ02</v>
      </c>
      <c r="B9" s="5" t="s">
        <v>27</v>
      </c>
      <c r="C9" s="5">
        <v>1975</v>
      </c>
      <c r="D9" s="5" t="s">
        <v>30</v>
      </c>
      <c r="E9" s="19">
        <v>0.5183616189890673</v>
      </c>
      <c r="F9" s="19">
        <v>0.1566463798725479</v>
      </c>
      <c r="G9" s="19">
        <v>0.10087348105927862</v>
      </c>
      <c r="H9" s="19">
        <v>2.0392845127632696E-2</v>
      </c>
      <c r="I9" s="19">
        <v>0.20372567495147376</v>
      </c>
      <c r="J9" s="20"/>
    </row>
    <row r="10" spans="1:10">
      <c r="A10" t="str">
        <f t="shared" si="0"/>
        <v>SFm1985CZ02</v>
      </c>
      <c r="B10" s="5" t="s">
        <v>27</v>
      </c>
      <c r="C10" s="5">
        <v>1985</v>
      </c>
      <c r="D10" s="5" t="s">
        <v>30</v>
      </c>
      <c r="E10" s="19">
        <v>0.02</v>
      </c>
      <c r="F10" s="19">
        <v>0.02</v>
      </c>
      <c r="G10" s="19">
        <v>0.83889264125458374</v>
      </c>
      <c r="H10" s="19">
        <v>0.02</v>
      </c>
      <c r="I10" s="19">
        <v>0.10110735874541621</v>
      </c>
      <c r="J10" s="20"/>
    </row>
    <row r="11" spans="1:10">
      <c r="A11" t="str">
        <f t="shared" si="0"/>
        <v>SFm1996CZ02</v>
      </c>
      <c r="B11" s="5" t="s">
        <v>27</v>
      </c>
      <c r="C11" s="5">
        <v>1996</v>
      </c>
      <c r="D11" s="5" t="s">
        <v>30</v>
      </c>
      <c r="E11" s="19">
        <v>0.26962360294080229</v>
      </c>
      <c r="F11" s="19">
        <v>0.29942293998328801</v>
      </c>
      <c r="G11" s="19">
        <v>0.19007221893360146</v>
      </c>
      <c r="H11" s="19">
        <v>7.2574612485848525E-2</v>
      </c>
      <c r="I11" s="19">
        <v>0.16830662565645979</v>
      </c>
      <c r="J11" s="20"/>
    </row>
    <row r="12" spans="1:10">
      <c r="A12" t="str">
        <f t="shared" si="0"/>
        <v>SFm2003CZ02</v>
      </c>
      <c r="B12" s="5" t="s">
        <v>27</v>
      </c>
      <c r="C12" s="5">
        <v>2003</v>
      </c>
      <c r="D12" s="5" t="s">
        <v>30</v>
      </c>
      <c r="E12" s="19">
        <v>0.37763642315008544</v>
      </c>
      <c r="F12" s="19">
        <v>0.5623625462356272</v>
      </c>
      <c r="G12" s="19">
        <v>2.0000528799185478E-2</v>
      </c>
      <c r="H12" s="19">
        <v>2.0000501815101983E-2</v>
      </c>
      <c r="I12" s="19">
        <v>0.02</v>
      </c>
      <c r="J12" s="20"/>
    </row>
    <row r="13" spans="1:10">
      <c r="A13" t="str">
        <f t="shared" si="0"/>
        <v>SFm2007CZ02</v>
      </c>
      <c r="B13" s="6" t="s">
        <v>27</v>
      </c>
      <c r="C13" s="6">
        <v>2007</v>
      </c>
      <c r="D13" s="6" t="s">
        <v>30</v>
      </c>
      <c r="E13" s="19">
        <v>0.39851312331318844</v>
      </c>
      <c r="F13" s="19">
        <v>0.24047141624460011</v>
      </c>
      <c r="G13" s="19">
        <v>9.9331502833303165E-2</v>
      </c>
      <c r="H13" s="19">
        <v>9.233993834970744E-2</v>
      </c>
      <c r="I13" s="19">
        <v>0.1693440192592012</v>
      </c>
      <c r="J13" s="20"/>
    </row>
    <row r="14" spans="1:10">
      <c r="A14" t="str">
        <f t="shared" si="0"/>
        <v>SFm1975CZ03</v>
      </c>
      <c r="B14" s="5" t="s">
        <v>27</v>
      </c>
      <c r="C14" s="5">
        <v>1975</v>
      </c>
      <c r="D14" s="5" t="s">
        <v>31</v>
      </c>
      <c r="E14" s="19">
        <v>0.21413921360745003</v>
      </c>
      <c r="F14" s="19">
        <v>0.30314985158430341</v>
      </c>
      <c r="G14" s="19">
        <v>2.0000090053925057E-2</v>
      </c>
      <c r="H14" s="19">
        <v>0.24196750739847162</v>
      </c>
      <c r="I14" s="19">
        <v>0.22074333735585011</v>
      </c>
      <c r="J14" s="20"/>
    </row>
    <row r="15" spans="1:10">
      <c r="A15" t="str">
        <f t="shared" si="0"/>
        <v>SFm1985CZ03</v>
      </c>
      <c r="B15" s="5" t="s">
        <v>27</v>
      </c>
      <c r="C15" s="5">
        <v>1985</v>
      </c>
      <c r="D15" s="5" t="s">
        <v>31</v>
      </c>
      <c r="E15" s="19">
        <v>0.43065032641737133</v>
      </c>
      <c r="F15" s="19">
        <v>0.18019098997720406</v>
      </c>
      <c r="G15" s="19">
        <v>0.18238625425739116</v>
      </c>
      <c r="H15" s="19">
        <v>8.5757638111599976E-2</v>
      </c>
      <c r="I15" s="19">
        <v>0.12101478489489777</v>
      </c>
      <c r="J15" s="20"/>
    </row>
    <row r="16" spans="1:10">
      <c r="A16" t="str">
        <f t="shared" si="0"/>
        <v>SFm1996CZ03</v>
      </c>
      <c r="B16" s="5" t="s">
        <v>27</v>
      </c>
      <c r="C16" s="5">
        <v>1996</v>
      </c>
      <c r="D16" s="5" t="s">
        <v>31</v>
      </c>
      <c r="E16" s="19">
        <v>0.02</v>
      </c>
      <c r="F16" s="19">
        <v>0.92000000000000015</v>
      </c>
      <c r="G16" s="19">
        <v>0.02</v>
      </c>
      <c r="H16" s="19">
        <v>2.0000000000000018E-2</v>
      </c>
      <c r="I16" s="19">
        <v>2.0000000000000018E-2</v>
      </c>
      <c r="J16" s="20"/>
    </row>
    <row r="17" spans="1:10">
      <c r="A17" t="str">
        <f t="shared" si="0"/>
        <v>SFm2003CZ03</v>
      </c>
      <c r="B17" s="5" t="s">
        <v>27</v>
      </c>
      <c r="C17" s="5">
        <v>2003</v>
      </c>
      <c r="D17" s="5" t="s">
        <v>31</v>
      </c>
      <c r="E17" s="19">
        <v>0.5952410560712964</v>
      </c>
      <c r="F17" s="19">
        <v>3.1917953648035145E-2</v>
      </c>
      <c r="G17" s="19">
        <v>9.8509178124578836E-2</v>
      </c>
      <c r="H17" s="19">
        <v>0.14565072865963813</v>
      </c>
      <c r="I17" s="19">
        <v>0.12868108349501059</v>
      </c>
      <c r="J17" s="20"/>
    </row>
    <row r="18" spans="1:10">
      <c r="A18" t="str">
        <f t="shared" si="0"/>
        <v>SFm2007CZ03</v>
      </c>
      <c r="B18" s="6" t="s">
        <v>27</v>
      </c>
      <c r="C18" s="6">
        <v>2007</v>
      </c>
      <c r="D18" s="6" t="s">
        <v>31</v>
      </c>
      <c r="E18" s="19">
        <v>9.0905442922356458E-2</v>
      </c>
      <c r="F18" s="19">
        <v>0.27313136744773842</v>
      </c>
      <c r="G18" s="19">
        <v>0.29496554344379367</v>
      </c>
      <c r="H18" s="19">
        <v>0.13531569452662773</v>
      </c>
      <c r="I18" s="19">
        <v>0.20568195187461694</v>
      </c>
      <c r="J18" s="20"/>
    </row>
    <row r="19" spans="1:10">
      <c r="A19" t="str">
        <f t="shared" si="0"/>
        <v>SFm1975CZ04</v>
      </c>
      <c r="B19" s="5" t="s">
        <v>27</v>
      </c>
      <c r="C19" s="5">
        <v>1975</v>
      </c>
      <c r="D19" s="5" t="s">
        <v>32</v>
      </c>
      <c r="E19" s="19">
        <v>0.30493080228944619</v>
      </c>
      <c r="F19" s="19">
        <v>0.16337121888504319</v>
      </c>
      <c r="G19" s="19">
        <v>0.20316429426347629</v>
      </c>
      <c r="H19" s="19">
        <v>0.27872565655502479</v>
      </c>
      <c r="I19" s="19">
        <v>4.9808028007009786E-2</v>
      </c>
      <c r="J19" s="20"/>
    </row>
    <row r="20" spans="1:10">
      <c r="A20" t="str">
        <f t="shared" si="0"/>
        <v>SFm1985CZ04</v>
      </c>
      <c r="B20" s="5" t="s">
        <v>27</v>
      </c>
      <c r="C20" s="5">
        <v>1985</v>
      </c>
      <c r="D20" s="5" t="s">
        <v>32</v>
      </c>
      <c r="E20" s="19">
        <v>0.11720091502158912</v>
      </c>
      <c r="F20" s="19">
        <v>0.02</v>
      </c>
      <c r="G20" s="19">
        <v>0.27601896459792502</v>
      </c>
      <c r="H20" s="19">
        <v>0.28997031717711358</v>
      </c>
      <c r="I20" s="19">
        <v>0.29680980320337214</v>
      </c>
      <c r="J20" s="20"/>
    </row>
    <row r="21" spans="1:10">
      <c r="A21" t="str">
        <f t="shared" si="0"/>
        <v>SFm1996CZ04</v>
      </c>
      <c r="B21" s="5" t="s">
        <v>27</v>
      </c>
      <c r="C21" s="5">
        <v>1996</v>
      </c>
      <c r="D21" s="5" t="s">
        <v>32</v>
      </c>
      <c r="E21" s="19">
        <v>0.48032739708311978</v>
      </c>
      <c r="F21" s="19">
        <v>0.02</v>
      </c>
      <c r="G21" s="19">
        <v>0.45967260291688022</v>
      </c>
      <c r="H21" s="19">
        <v>0.02</v>
      </c>
      <c r="I21" s="19">
        <v>0.02</v>
      </c>
      <c r="J21" s="20"/>
    </row>
    <row r="22" spans="1:10">
      <c r="A22" t="str">
        <f t="shared" si="0"/>
        <v>SFm2003CZ04</v>
      </c>
      <c r="B22" s="5" t="s">
        <v>27</v>
      </c>
      <c r="C22" s="5">
        <v>2003</v>
      </c>
      <c r="D22" s="5" t="s">
        <v>32</v>
      </c>
      <c r="E22" s="19">
        <v>0.10682866857047182</v>
      </c>
      <c r="F22" s="19">
        <v>0.16335039260294656</v>
      </c>
      <c r="G22" s="19">
        <v>0.62847925007864847</v>
      </c>
      <c r="H22" s="19">
        <v>2.0000091235966702E-2</v>
      </c>
      <c r="I22" s="19">
        <v>8.1341599408997184E-2</v>
      </c>
      <c r="J22" s="20"/>
    </row>
    <row r="23" spans="1:10">
      <c r="A23" t="str">
        <f t="shared" si="0"/>
        <v>SFm2007CZ04</v>
      </c>
      <c r="B23" s="6" t="s">
        <v>27</v>
      </c>
      <c r="C23" s="6">
        <v>2007</v>
      </c>
      <c r="D23" s="6" t="s">
        <v>32</v>
      </c>
      <c r="E23" s="19">
        <v>0.38943075633704149</v>
      </c>
      <c r="F23" s="19">
        <v>0.15026505479995581</v>
      </c>
      <c r="G23" s="19">
        <v>0.20534065187947531</v>
      </c>
      <c r="H23" s="19">
        <v>0.21328679835406969</v>
      </c>
      <c r="I23" s="19">
        <v>4.1676738629649303E-2</v>
      </c>
      <c r="J23" s="20"/>
    </row>
    <row r="24" spans="1:10">
      <c r="A24" t="str">
        <f t="shared" si="0"/>
        <v>SFm1975CZ05</v>
      </c>
      <c r="B24" s="5" t="s">
        <v>27</v>
      </c>
      <c r="C24" s="5">
        <v>1975</v>
      </c>
      <c r="D24" s="5" t="s">
        <v>33</v>
      </c>
      <c r="E24" s="19">
        <v>3.6869058449425521E-2</v>
      </c>
      <c r="F24" s="19">
        <v>8.1591301673172398E-2</v>
      </c>
      <c r="G24" s="19">
        <v>0.84153094327212574</v>
      </c>
      <c r="H24" s="19">
        <v>2.0008716627949622E-2</v>
      </c>
      <c r="I24" s="19">
        <v>0.02</v>
      </c>
      <c r="J24" s="20"/>
    </row>
    <row r="25" spans="1:10">
      <c r="A25" t="str">
        <f t="shared" si="0"/>
        <v>SFm1985CZ05</v>
      </c>
      <c r="B25" s="5" t="s">
        <v>27</v>
      </c>
      <c r="C25" s="5">
        <v>1985</v>
      </c>
      <c r="D25" s="5" t="s">
        <v>33</v>
      </c>
      <c r="E25" s="19">
        <v>0.51500826034886094</v>
      </c>
      <c r="F25" s="19">
        <v>3.5764323440271646E-2</v>
      </c>
      <c r="G25" s="19">
        <v>0.1013564885985731</v>
      </c>
      <c r="H25" s="19">
        <v>7.2595930646798729E-2</v>
      </c>
      <c r="I25" s="19">
        <v>0.27527499696549518</v>
      </c>
      <c r="J25" s="20"/>
    </row>
    <row r="26" spans="1:10">
      <c r="A26" t="str">
        <f t="shared" si="0"/>
        <v>SFm1996CZ05</v>
      </c>
      <c r="B26" s="5" t="s">
        <v>27</v>
      </c>
      <c r="C26" s="5">
        <v>1996</v>
      </c>
      <c r="D26" s="5" t="s">
        <v>33</v>
      </c>
      <c r="E26" s="19">
        <v>0.50344952395010767</v>
      </c>
      <c r="F26" s="19">
        <v>0.02</v>
      </c>
      <c r="G26" s="19">
        <v>0.02</v>
      </c>
      <c r="H26" s="19">
        <v>0.43654761195782693</v>
      </c>
      <c r="I26" s="19">
        <v>2.0002867969567906E-2</v>
      </c>
      <c r="J26" s="20"/>
    </row>
    <row r="27" spans="1:10">
      <c r="A27" t="str">
        <f t="shared" si="0"/>
        <v>SFm2003CZ05</v>
      </c>
      <c r="B27" s="5" t="s">
        <v>27</v>
      </c>
      <c r="C27" s="5">
        <v>2003</v>
      </c>
      <c r="D27" s="5" t="s">
        <v>33</v>
      </c>
      <c r="E27" s="19">
        <v>0.31634793142262801</v>
      </c>
      <c r="F27" s="19">
        <v>0.26649715674760144</v>
      </c>
      <c r="G27" s="19">
        <v>0.22355270149252907</v>
      </c>
      <c r="H27" s="19">
        <v>9.7677846887645456E-2</v>
      </c>
      <c r="I27" s="19">
        <v>9.5924363449596151E-2</v>
      </c>
      <c r="J27" s="20"/>
    </row>
    <row r="28" spans="1:10">
      <c r="A28" t="str">
        <f t="shared" si="0"/>
        <v>SFm2007CZ05</v>
      </c>
      <c r="B28" s="6" t="s">
        <v>27</v>
      </c>
      <c r="C28" s="6">
        <v>2007</v>
      </c>
      <c r="D28" s="6" t="s">
        <v>33</v>
      </c>
      <c r="E28" s="19">
        <v>3.5409122661791248E-2</v>
      </c>
      <c r="F28" s="19">
        <v>0.21524768165557315</v>
      </c>
      <c r="G28" s="19">
        <v>1.9999999999999993E-2</v>
      </c>
      <c r="H28" s="19">
        <v>0.70074263858322294</v>
      </c>
      <c r="I28" s="19">
        <v>2.8600574093154911E-2</v>
      </c>
      <c r="J28" s="20"/>
    </row>
    <row r="29" spans="1:10">
      <c r="A29" t="str">
        <f t="shared" si="0"/>
        <v>SFm1975CZ06</v>
      </c>
      <c r="B29" s="5" t="s">
        <v>27</v>
      </c>
      <c r="C29" s="5">
        <v>1975</v>
      </c>
      <c r="D29" s="5" t="s">
        <v>34</v>
      </c>
      <c r="E29" s="19">
        <v>0.22583056435869944</v>
      </c>
      <c r="F29" s="19">
        <v>0.02</v>
      </c>
      <c r="G29" s="19">
        <v>7.3912862619374436E-2</v>
      </c>
      <c r="H29" s="19">
        <v>0.02</v>
      </c>
      <c r="I29" s="19">
        <v>0.66025657302192675</v>
      </c>
      <c r="J29" s="20"/>
    </row>
    <row r="30" spans="1:10">
      <c r="A30" t="str">
        <f t="shared" si="0"/>
        <v>SFm1985CZ06</v>
      </c>
      <c r="B30" s="5" t="s">
        <v>27</v>
      </c>
      <c r="C30" s="5">
        <v>1985</v>
      </c>
      <c r="D30" s="5" t="s">
        <v>34</v>
      </c>
      <c r="E30" s="19">
        <v>2.0079885367841367E-2</v>
      </c>
      <c r="F30" s="19">
        <v>0.28374382024559885</v>
      </c>
      <c r="G30" s="19">
        <v>0.39372589699188049</v>
      </c>
      <c r="H30" s="19">
        <v>2.5846289994246169E-2</v>
      </c>
      <c r="I30" s="19">
        <v>0.27660410740043306</v>
      </c>
      <c r="J30" s="20"/>
    </row>
    <row r="31" spans="1:10">
      <c r="A31" t="str">
        <f t="shared" si="0"/>
        <v>SFm1996CZ06</v>
      </c>
      <c r="B31" s="5" t="s">
        <v>27</v>
      </c>
      <c r="C31" s="5">
        <v>1996</v>
      </c>
      <c r="D31" s="5" t="s">
        <v>34</v>
      </c>
      <c r="E31" s="19">
        <v>0.02</v>
      </c>
      <c r="F31" s="19">
        <v>0.02</v>
      </c>
      <c r="G31" s="19">
        <v>0.54850162973535277</v>
      </c>
      <c r="H31" s="19">
        <v>0.28689188041056191</v>
      </c>
      <c r="I31" s="19">
        <v>0.12460650489690352</v>
      </c>
      <c r="J31" s="20"/>
    </row>
    <row r="32" spans="1:10">
      <c r="A32" t="str">
        <f t="shared" si="0"/>
        <v>SFm2003CZ06</v>
      </c>
      <c r="B32" s="5" t="s">
        <v>27</v>
      </c>
      <c r="C32" s="5">
        <v>2003</v>
      </c>
      <c r="D32" s="5" t="s">
        <v>34</v>
      </c>
      <c r="E32" s="19">
        <v>0.02</v>
      </c>
      <c r="F32" s="19">
        <v>0.02</v>
      </c>
      <c r="G32" s="19">
        <v>0.87202399740835901</v>
      </c>
      <c r="H32" s="19">
        <v>6.7976002591641174E-2</v>
      </c>
      <c r="I32" s="19">
        <v>1.9999999999999997E-2</v>
      </c>
      <c r="J32" s="20"/>
    </row>
    <row r="33" spans="1:10">
      <c r="A33" t="str">
        <f t="shared" si="0"/>
        <v>SFm2007CZ06</v>
      </c>
      <c r="B33" s="6" t="s">
        <v>27</v>
      </c>
      <c r="C33" s="6">
        <v>2007</v>
      </c>
      <c r="D33" s="6" t="s">
        <v>34</v>
      </c>
      <c r="E33" s="19">
        <v>0.2055586574996276</v>
      </c>
      <c r="F33" s="19">
        <v>0.36946721561734353</v>
      </c>
      <c r="G33" s="19">
        <v>0.02</v>
      </c>
      <c r="H33" s="19">
        <v>0.02</v>
      </c>
      <c r="I33" s="19">
        <v>0.38497412688302873</v>
      </c>
      <c r="J33" s="20"/>
    </row>
    <row r="34" spans="1:10">
      <c r="A34" t="str">
        <f t="shared" si="0"/>
        <v>SFm1975CZ07</v>
      </c>
      <c r="B34" s="5" t="s">
        <v>27</v>
      </c>
      <c r="C34" s="5">
        <v>1975</v>
      </c>
      <c r="D34" s="5" t="s">
        <v>35</v>
      </c>
      <c r="E34" s="19">
        <v>0.26658489972230992</v>
      </c>
      <c r="F34" s="19">
        <v>5.0468177602864407E-2</v>
      </c>
      <c r="G34" s="19">
        <v>0.53353710530514153</v>
      </c>
      <c r="H34" s="19">
        <v>2.164113029432433E-2</v>
      </c>
      <c r="I34" s="19">
        <v>0.12776868707535949</v>
      </c>
      <c r="J34" s="20"/>
    </row>
    <row r="35" spans="1:10">
      <c r="A35" t="str">
        <f t="shared" si="0"/>
        <v>SFm1985CZ07</v>
      </c>
      <c r="B35" s="5" t="s">
        <v>27</v>
      </c>
      <c r="C35" s="5">
        <v>1985</v>
      </c>
      <c r="D35" s="5" t="s">
        <v>35</v>
      </c>
      <c r="E35" s="19">
        <v>0.24635873644927919</v>
      </c>
      <c r="F35" s="19">
        <v>0.15130067367427796</v>
      </c>
      <c r="G35" s="19">
        <v>0.49089745880548358</v>
      </c>
      <c r="H35" s="19">
        <v>2.0000179131834914E-2</v>
      </c>
      <c r="I35" s="19">
        <v>9.1442951939151709E-2</v>
      </c>
      <c r="J35" s="20"/>
    </row>
    <row r="36" spans="1:10">
      <c r="A36" t="str">
        <f t="shared" si="0"/>
        <v>SFm1996CZ07</v>
      </c>
      <c r="B36" s="5" t="s">
        <v>27</v>
      </c>
      <c r="C36" s="5">
        <v>1996</v>
      </c>
      <c r="D36" s="5" t="s">
        <v>35</v>
      </c>
      <c r="E36" s="19">
        <v>0.52439210589340524</v>
      </c>
      <c r="F36" s="19">
        <v>0.02</v>
      </c>
      <c r="G36" s="19">
        <v>0.12605626065453132</v>
      </c>
      <c r="H36" s="19">
        <v>0.30955163345206294</v>
      </c>
      <c r="I36" s="19">
        <v>2.0000000000000018E-2</v>
      </c>
      <c r="J36" s="20"/>
    </row>
    <row r="37" spans="1:10">
      <c r="A37" t="str">
        <f t="shared" si="0"/>
        <v>SFm2003CZ07</v>
      </c>
      <c r="B37" s="5" t="s">
        <v>27</v>
      </c>
      <c r="C37" s="5">
        <v>2003</v>
      </c>
      <c r="D37" s="5" t="s">
        <v>35</v>
      </c>
      <c r="E37" s="19">
        <v>0.36462651194202272</v>
      </c>
      <c r="F37" s="19">
        <v>7.0544555396937839E-2</v>
      </c>
      <c r="G37" s="19">
        <v>5.33906975480316E-2</v>
      </c>
      <c r="H37" s="19">
        <v>0.26920894061818951</v>
      </c>
      <c r="I37" s="19">
        <v>0.24222929449470679</v>
      </c>
      <c r="J37" s="20"/>
    </row>
    <row r="38" spans="1:10">
      <c r="A38" t="str">
        <f t="shared" si="0"/>
        <v>SFm2007CZ07</v>
      </c>
      <c r="B38" s="6" t="s">
        <v>27</v>
      </c>
      <c r="C38" s="6">
        <v>2007</v>
      </c>
      <c r="D38" s="6" t="s">
        <v>35</v>
      </c>
      <c r="E38" s="19">
        <v>0.64167575282441591</v>
      </c>
      <c r="F38" s="19">
        <v>0.29832424717558353</v>
      </c>
      <c r="G38" s="19">
        <v>0.02</v>
      </c>
      <c r="H38" s="19">
        <v>0.02</v>
      </c>
      <c r="I38" s="19">
        <v>0.02</v>
      </c>
      <c r="J38" s="20"/>
    </row>
    <row r="39" spans="1:10">
      <c r="A39" t="str">
        <f t="shared" si="0"/>
        <v>SFm1975CZ08</v>
      </c>
      <c r="B39" s="5" t="s">
        <v>27</v>
      </c>
      <c r="C39" s="5">
        <v>1975</v>
      </c>
      <c r="D39" s="5" t="s">
        <v>36</v>
      </c>
      <c r="E39" s="19">
        <v>0.02</v>
      </c>
      <c r="F39" s="19">
        <v>0.21875849374049944</v>
      </c>
      <c r="G39" s="19">
        <v>0.02</v>
      </c>
      <c r="H39" s="19">
        <v>0.46995677580026962</v>
      </c>
      <c r="I39" s="19">
        <v>0.27128473045923096</v>
      </c>
      <c r="J39" s="20"/>
    </row>
    <row r="40" spans="1:10">
      <c r="A40" t="str">
        <f t="shared" si="0"/>
        <v>SFm1985CZ08</v>
      </c>
      <c r="B40" s="5" t="s">
        <v>27</v>
      </c>
      <c r="C40" s="5">
        <v>1985</v>
      </c>
      <c r="D40" s="5" t="s">
        <v>36</v>
      </c>
      <c r="E40" s="19">
        <v>0.31561468662602249</v>
      </c>
      <c r="F40" s="19">
        <v>0.02</v>
      </c>
      <c r="G40" s="19">
        <v>0.02</v>
      </c>
      <c r="H40" s="19">
        <v>0.62438531337397807</v>
      </c>
      <c r="I40" s="19">
        <v>0.02</v>
      </c>
      <c r="J40" s="20"/>
    </row>
    <row r="41" spans="1:10">
      <c r="A41" t="str">
        <f t="shared" si="0"/>
        <v>SFm1996CZ08</v>
      </c>
      <c r="B41" s="5" t="s">
        <v>27</v>
      </c>
      <c r="C41" s="5">
        <v>1996</v>
      </c>
      <c r="D41" s="5" t="s">
        <v>36</v>
      </c>
      <c r="E41" s="19">
        <v>0.02</v>
      </c>
      <c r="F41" s="19">
        <v>0.40515675903592835</v>
      </c>
      <c r="G41" s="19">
        <v>0.53484324096407621</v>
      </c>
      <c r="H41" s="19">
        <v>2.0000000000000018E-2</v>
      </c>
      <c r="I41" s="19">
        <v>0.02</v>
      </c>
      <c r="J41" s="20"/>
    </row>
    <row r="42" spans="1:10">
      <c r="A42" t="str">
        <f t="shared" si="0"/>
        <v>SFm2003CZ08</v>
      </c>
      <c r="B42" s="5" t="s">
        <v>27</v>
      </c>
      <c r="C42" s="5">
        <v>2003</v>
      </c>
      <c r="D42" s="5" t="s">
        <v>36</v>
      </c>
      <c r="E42" s="19">
        <v>0.57879205807210621</v>
      </c>
      <c r="F42" s="19">
        <v>0.22358592278167491</v>
      </c>
      <c r="G42" s="19">
        <v>0.02</v>
      </c>
      <c r="H42" s="19">
        <v>8.8333970906940368E-2</v>
      </c>
      <c r="I42" s="19">
        <v>8.928804823927794E-2</v>
      </c>
      <c r="J42" s="20"/>
    </row>
    <row r="43" spans="1:10">
      <c r="A43" t="str">
        <f t="shared" si="0"/>
        <v>SFm2007CZ08</v>
      </c>
      <c r="B43" s="6" t="s">
        <v>27</v>
      </c>
      <c r="C43" s="6">
        <v>2007</v>
      </c>
      <c r="D43" s="6" t="s">
        <v>36</v>
      </c>
      <c r="E43" s="19">
        <v>0.63279588662206154</v>
      </c>
      <c r="F43" s="19">
        <v>0.02</v>
      </c>
      <c r="G43" s="19">
        <v>0.1101482308940553</v>
      </c>
      <c r="H43" s="19">
        <v>0.12184150296497571</v>
      </c>
      <c r="I43" s="19">
        <v>0.11521437951890789</v>
      </c>
      <c r="J43" s="20"/>
    </row>
    <row r="44" spans="1:10">
      <c r="A44" t="str">
        <f t="shared" si="0"/>
        <v>SFm1975CZ09</v>
      </c>
      <c r="B44" s="5" t="s">
        <v>27</v>
      </c>
      <c r="C44" s="5">
        <v>1975</v>
      </c>
      <c r="D44" s="5" t="s">
        <v>37</v>
      </c>
      <c r="E44" s="19">
        <v>2.0000014164685172E-2</v>
      </c>
      <c r="F44" s="19">
        <v>0.50770722683090652</v>
      </c>
      <c r="G44" s="19">
        <v>5.9162357457596508E-2</v>
      </c>
      <c r="H44" s="19">
        <v>0.15997526239733872</v>
      </c>
      <c r="I44" s="19">
        <v>0.25315513914947302</v>
      </c>
      <c r="J44" s="20"/>
    </row>
    <row r="45" spans="1:10">
      <c r="A45" t="str">
        <f t="shared" si="0"/>
        <v>SFm1985CZ09</v>
      </c>
      <c r="B45" s="5" t="s">
        <v>27</v>
      </c>
      <c r="C45" s="5">
        <v>1985</v>
      </c>
      <c r="D45" s="5" t="s">
        <v>37</v>
      </c>
      <c r="E45" s="19">
        <v>0.15732359452189476</v>
      </c>
      <c r="F45" s="19">
        <v>0.18621182691898489</v>
      </c>
      <c r="G45" s="19">
        <v>0.19401098996624913</v>
      </c>
      <c r="H45" s="19">
        <v>0.17674638177971436</v>
      </c>
      <c r="I45" s="19">
        <v>0.28570720681315698</v>
      </c>
      <c r="J45" s="20"/>
    </row>
    <row r="46" spans="1:10">
      <c r="A46" t="str">
        <f t="shared" si="0"/>
        <v>SFm1996CZ09</v>
      </c>
      <c r="B46" s="5" t="s">
        <v>27</v>
      </c>
      <c r="C46" s="5">
        <v>1996</v>
      </c>
      <c r="D46" s="5" t="s">
        <v>37</v>
      </c>
      <c r="E46" s="19">
        <v>0.02</v>
      </c>
      <c r="F46" s="19">
        <v>0.34092279401697873</v>
      </c>
      <c r="G46" s="19">
        <v>0.02</v>
      </c>
      <c r="H46" s="19">
        <v>0.31762307149739832</v>
      </c>
      <c r="I46" s="19">
        <v>0.30145413448540526</v>
      </c>
      <c r="J46" s="20"/>
    </row>
    <row r="47" spans="1:10">
      <c r="A47" t="str">
        <f t="shared" si="0"/>
        <v>SFm2003CZ09</v>
      </c>
      <c r="B47" s="5" t="s">
        <v>27</v>
      </c>
      <c r="C47" s="5">
        <v>2003</v>
      </c>
      <c r="D47" s="5" t="s">
        <v>37</v>
      </c>
      <c r="E47" s="19">
        <v>0.02</v>
      </c>
      <c r="F47" s="19">
        <v>0.3638773380975337</v>
      </c>
      <c r="G47" s="19">
        <v>1.999999999999999E-2</v>
      </c>
      <c r="H47" s="19">
        <v>0.57612266078333607</v>
      </c>
      <c r="I47" s="19">
        <v>0.02</v>
      </c>
      <c r="J47" s="20"/>
    </row>
    <row r="48" spans="1:10">
      <c r="A48" t="str">
        <f t="shared" si="0"/>
        <v>SFm2007CZ09</v>
      </c>
      <c r="B48" s="6" t="s">
        <v>27</v>
      </c>
      <c r="C48" s="6">
        <v>2007</v>
      </c>
      <c r="D48" s="6" t="s">
        <v>37</v>
      </c>
      <c r="E48" s="19">
        <v>0.02</v>
      </c>
      <c r="F48" s="19">
        <v>0.83415844239080406</v>
      </c>
      <c r="G48" s="19">
        <v>0.02</v>
      </c>
      <c r="H48" s="19">
        <v>0.02</v>
      </c>
      <c r="I48" s="19">
        <v>0.10584155760919585</v>
      </c>
      <c r="J48" s="20"/>
    </row>
    <row r="49" spans="1:10">
      <c r="A49" t="str">
        <f t="shared" si="0"/>
        <v>SFm1975CZ10</v>
      </c>
      <c r="B49" s="5" t="s">
        <v>27</v>
      </c>
      <c r="C49" s="5">
        <v>1975</v>
      </c>
      <c r="D49" s="5" t="s">
        <v>38</v>
      </c>
      <c r="E49" s="19">
        <v>2.0045707274644817E-2</v>
      </c>
      <c r="F49" s="19">
        <v>0.6441768165657471</v>
      </c>
      <c r="G49" s="19">
        <v>0.11813605585764644</v>
      </c>
      <c r="H49" s="19">
        <v>0.13286097597000451</v>
      </c>
      <c r="I49" s="19">
        <v>8.4780444331958305E-2</v>
      </c>
      <c r="J49" s="20"/>
    </row>
    <row r="50" spans="1:10">
      <c r="A50" t="str">
        <f t="shared" si="0"/>
        <v>SFm1985CZ10</v>
      </c>
      <c r="B50" s="5" t="s">
        <v>27</v>
      </c>
      <c r="C50" s="5">
        <v>1985</v>
      </c>
      <c r="D50" s="5" t="s">
        <v>38</v>
      </c>
      <c r="E50" s="19">
        <v>0.3304713511212321</v>
      </c>
      <c r="F50" s="19">
        <v>0.21613808150097863</v>
      </c>
      <c r="G50" s="19">
        <v>0.30928793495457829</v>
      </c>
      <c r="H50" s="19">
        <v>9.0915299988270831E-2</v>
      </c>
      <c r="I50" s="19">
        <v>5.3187332434940629E-2</v>
      </c>
      <c r="J50" s="20"/>
    </row>
    <row r="51" spans="1:10">
      <c r="A51" t="str">
        <f t="shared" si="0"/>
        <v>SFm1996CZ10</v>
      </c>
      <c r="B51" s="5" t="s">
        <v>27</v>
      </c>
      <c r="C51" s="5">
        <v>1996</v>
      </c>
      <c r="D51" s="5" t="s">
        <v>38</v>
      </c>
      <c r="E51" s="19">
        <v>0.02</v>
      </c>
      <c r="F51" s="19">
        <v>0.41260865324148877</v>
      </c>
      <c r="G51" s="19">
        <v>0.02</v>
      </c>
      <c r="H51" s="19">
        <v>0.52739134675851151</v>
      </c>
      <c r="I51" s="19">
        <v>2.0000000000000018E-2</v>
      </c>
      <c r="J51" s="20"/>
    </row>
    <row r="52" spans="1:10">
      <c r="A52" t="str">
        <f t="shared" si="0"/>
        <v>SFm2003CZ10</v>
      </c>
      <c r="B52" s="5" t="s">
        <v>27</v>
      </c>
      <c r="C52" s="5">
        <v>2003</v>
      </c>
      <c r="D52" s="5" t="s">
        <v>38</v>
      </c>
      <c r="E52" s="19">
        <v>0.15986579650534066</v>
      </c>
      <c r="F52" s="19">
        <v>0.22654012767705023</v>
      </c>
      <c r="G52" s="19">
        <v>0.15631747151065739</v>
      </c>
      <c r="H52" s="19">
        <v>0.13487567808023845</v>
      </c>
      <c r="I52" s="19">
        <v>0.32240092622671379</v>
      </c>
      <c r="J52" s="20"/>
    </row>
    <row r="53" spans="1:10">
      <c r="A53" t="str">
        <f t="shared" si="0"/>
        <v>SFm2007CZ10</v>
      </c>
      <c r="B53" s="6" t="s">
        <v>27</v>
      </c>
      <c r="C53" s="6">
        <v>2007</v>
      </c>
      <c r="D53" s="6" t="s">
        <v>38</v>
      </c>
      <c r="E53" s="19">
        <v>0.32035538250312112</v>
      </c>
      <c r="F53" s="19">
        <v>0.19016430763068334</v>
      </c>
      <c r="G53" s="19">
        <v>0.1589151034744046</v>
      </c>
      <c r="H53" s="19">
        <v>0.24687651208719177</v>
      </c>
      <c r="I53" s="19">
        <v>8.3688694304599617E-2</v>
      </c>
      <c r="J53" s="20"/>
    </row>
    <row r="54" spans="1:10">
      <c r="A54" t="str">
        <f t="shared" si="0"/>
        <v>SFm1975CZ11</v>
      </c>
      <c r="B54" s="5" t="s">
        <v>27</v>
      </c>
      <c r="C54" s="5">
        <v>1975</v>
      </c>
      <c r="D54" s="5" t="s">
        <v>39</v>
      </c>
      <c r="E54" s="19">
        <v>6.8157693039325104E-2</v>
      </c>
      <c r="F54" s="19">
        <v>4.9141393149774962E-2</v>
      </c>
      <c r="G54" s="19">
        <v>0.43608409637754708</v>
      </c>
      <c r="H54" s="19">
        <v>0.39438286583174248</v>
      </c>
      <c r="I54" s="19">
        <v>5.2233964714883382E-2</v>
      </c>
      <c r="J54" s="20"/>
    </row>
    <row r="55" spans="1:10">
      <c r="A55" t="str">
        <f t="shared" si="0"/>
        <v>SFm1985CZ11</v>
      </c>
      <c r="B55" s="5" t="s">
        <v>27</v>
      </c>
      <c r="C55" s="5">
        <v>1985</v>
      </c>
      <c r="D55" s="5" t="s">
        <v>39</v>
      </c>
      <c r="E55" s="19">
        <v>3.1511442956001695E-2</v>
      </c>
      <c r="F55" s="19">
        <v>0.63844925920546325</v>
      </c>
      <c r="G55" s="19">
        <v>0.18093517316064353</v>
      </c>
      <c r="H55" s="19">
        <v>7.9188757342356961E-2</v>
      </c>
      <c r="I55" s="19">
        <v>6.9915359004918756E-2</v>
      </c>
      <c r="J55" s="20"/>
    </row>
    <row r="56" spans="1:10">
      <c r="A56" t="str">
        <f t="shared" si="0"/>
        <v>SFm1996CZ11</v>
      </c>
      <c r="B56" s="5" t="s">
        <v>27</v>
      </c>
      <c r="C56" s="5">
        <v>1996</v>
      </c>
      <c r="D56" s="5" t="s">
        <v>39</v>
      </c>
      <c r="E56" s="19">
        <v>0.15777359829447984</v>
      </c>
      <c r="F56" s="19">
        <v>0.18388621700007776</v>
      </c>
      <c r="G56" s="19">
        <v>8.9618287208239472E-2</v>
      </c>
      <c r="H56" s="19">
        <v>0.30930767201295611</v>
      </c>
      <c r="I56" s="19">
        <v>0.25941422676918319</v>
      </c>
      <c r="J56" s="20"/>
    </row>
    <row r="57" spans="1:10">
      <c r="A57" t="str">
        <f t="shared" si="0"/>
        <v>SFm2003CZ11</v>
      </c>
      <c r="B57" s="5" t="s">
        <v>27</v>
      </c>
      <c r="C57" s="5">
        <v>2003</v>
      </c>
      <c r="D57" s="5" t="s">
        <v>39</v>
      </c>
      <c r="E57" s="19">
        <v>9.5389287295578717E-2</v>
      </c>
      <c r="F57" s="19">
        <v>0.52016597413096188</v>
      </c>
      <c r="G57" s="19">
        <v>5.1423479616427077E-2</v>
      </c>
      <c r="H57" s="19">
        <v>0.12330201337916626</v>
      </c>
      <c r="I57" s="19">
        <v>0.20971926893161011</v>
      </c>
      <c r="J57" s="20"/>
    </row>
    <row r="58" spans="1:10">
      <c r="A58" t="str">
        <f t="shared" si="0"/>
        <v>SFm2007CZ11</v>
      </c>
      <c r="B58" s="6" t="s">
        <v>27</v>
      </c>
      <c r="C58" s="6">
        <v>2007</v>
      </c>
      <c r="D58" s="6" t="s">
        <v>39</v>
      </c>
      <c r="E58" s="19">
        <v>0.56161930003835348</v>
      </c>
      <c r="F58" s="19">
        <v>2.7795961933453864E-2</v>
      </c>
      <c r="G58" s="19">
        <v>0.22989996211013761</v>
      </c>
      <c r="H58" s="19">
        <v>3.8534402112847602E-2</v>
      </c>
      <c r="I58" s="19">
        <v>0.14215037380610207</v>
      </c>
      <c r="J58" s="20"/>
    </row>
    <row r="59" spans="1:10">
      <c r="A59" t="str">
        <f t="shared" si="0"/>
        <v>SFm1975CZ12</v>
      </c>
      <c r="B59" s="5" t="s">
        <v>27</v>
      </c>
      <c r="C59" s="5">
        <v>1975</v>
      </c>
      <c r="D59" s="5" t="s">
        <v>40</v>
      </c>
      <c r="E59" s="19">
        <v>0.2573232994707163</v>
      </c>
      <c r="F59" s="19">
        <v>0.18709368245247837</v>
      </c>
      <c r="G59" s="19">
        <v>0.15872031744661172</v>
      </c>
      <c r="H59" s="19">
        <v>0.18242555059732596</v>
      </c>
      <c r="I59" s="19">
        <v>0.21443715003286756</v>
      </c>
      <c r="J59" s="20"/>
    </row>
    <row r="60" spans="1:10">
      <c r="A60" t="str">
        <f t="shared" si="0"/>
        <v>SFm1985CZ12</v>
      </c>
      <c r="B60" s="5" t="s">
        <v>27</v>
      </c>
      <c r="C60" s="5">
        <v>1985</v>
      </c>
      <c r="D60" s="5" t="s">
        <v>40</v>
      </c>
      <c r="E60" s="19">
        <v>2.7367909949142979E-2</v>
      </c>
      <c r="F60" s="19">
        <v>3.236615085899322E-2</v>
      </c>
      <c r="G60" s="19">
        <v>0.21913421716556142</v>
      </c>
      <c r="H60" s="19">
        <v>0.29042302091244349</v>
      </c>
      <c r="I60" s="19">
        <v>0.43070870111385984</v>
      </c>
      <c r="J60" s="20"/>
    </row>
    <row r="61" spans="1:10">
      <c r="A61" t="str">
        <f t="shared" si="0"/>
        <v>SFm1996CZ12</v>
      </c>
      <c r="B61" s="5" t="s">
        <v>27</v>
      </c>
      <c r="C61" s="5">
        <v>1996</v>
      </c>
      <c r="D61" s="5" t="s">
        <v>40</v>
      </c>
      <c r="E61" s="19">
        <v>0.02</v>
      </c>
      <c r="F61" s="19">
        <v>6.2365772884363069E-2</v>
      </c>
      <c r="G61" s="19">
        <v>0.81391162739479772</v>
      </c>
      <c r="H61" s="19">
        <v>0.02</v>
      </c>
      <c r="I61" s="19">
        <v>8.3722609587914512E-2</v>
      </c>
      <c r="J61" s="20"/>
    </row>
    <row r="62" spans="1:10">
      <c r="A62" t="str">
        <f t="shared" si="0"/>
        <v>SFm2003CZ12</v>
      </c>
      <c r="B62" s="5" t="s">
        <v>27</v>
      </c>
      <c r="C62" s="5">
        <v>2003</v>
      </c>
      <c r="D62" s="5" t="s">
        <v>40</v>
      </c>
      <c r="E62" s="19">
        <v>0.300925543979365</v>
      </c>
      <c r="F62" s="19">
        <v>0.106204187346331</v>
      </c>
      <c r="G62" s="19">
        <v>0.16794900916043343</v>
      </c>
      <c r="H62" s="19">
        <v>0.29836884422774396</v>
      </c>
      <c r="I62" s="19">
        <v>0.1265524152861264</v>
      </c>
      <c r="J62" s="20"/>
    </row>
    <row r="63" spans="1:10">
      <c r="A63" t="str">
        <f t="shared" si="0"/>
        <v>SFm2007CZ12</v>
      </c>
      <c r="B63" s="6" t="s">
        <v>27</v>
      </c>
      <c r="C63" s="6">
        <v>2007</v>
      </c>
      <c r="D63" s="6" t="s">
        <v>40</v>
      </c>
      <c r="E63" s="19">
        <v>9.8817108211664118E-2</v>
      </c>
      <c r="F63" s="19">
        <v>0.19354864502842653</v>
      </c>
      <c r="G63" s="19">
        <v>0.31395015386613134</v>
      </c>
      <c r="H63" s="19">
        <v>0.21229816849157257</v>
      </c>
      <c r="I63" s="19">
        <v>0.18138592440220574</v>
      </c>
      <c r="J63" s="20"/>
    </row>
    <row r="64" spans="1:10">
      <c r="A64" t="str">
        <f t="shared" si="0"/>
        <v>SFm1975CZ13</v>
      </c>
      <c r="B64" s="5" t="s">
        <v>27</v>
      </c>
      <c r="C64" s="5">
        <v>1975</v>
      </c>
      <c r="D64" s="5" t="s">
        <v>41</v>
      </c>
      <c r="E64" s="19">
        <v>0.23681638406681468</v>
      </c>
      <c r="F64" s="19">
        <v>0.16276453875234445</v>
      </c>
      <c r="G64" s="19">
        <v>0.14300805704408492</v>
      </c>
      <c r="H64" s="19">
        <v>0.30967922738606024</v>
      </c>
      <c r="I64" s="19">
        <v>0.14773179275070003</v>
      </c>
      <c r="J64" s="20"/>
    </row>
    <row r="65" spans="1:10">
      <c r="A65" t="str">
        <f t="shared" si="0"/>
        <v>SFm1985CZ13</v>
      </c>
      <c r="B65" s="5" t="s">
        <v>27</v>
      </c>
      <c r="C65" s="5">
        <v>1985</v>
      </c>
      <c r="D65" s="5" t="s">
        <v>41</v>
      </c>
      <c r="E65" s="19">
        <v>0.50699423422876877</v>
      </c>
      <c r="F65" s="19">
        <v>2.0000000000000635E-2</v>
      </c>
      <c r="G65" s="19">
        <v>2.0000000000057649E-2</v>
      </c>
      <c r="H65" s="19">
        <v>0.43300576577117272</v>
      </c>
      <c r="I65" s="19">
        <v>0.02</v>
      </c>
      <c r="J65" s="20"/>
    </row>
    <row r="66" spans="1:10">
      <c r="A66" t="str">
        <f t="shared" si="0"/>
        <v>SFm1996CZ13</v>
      </c>
      <c r="B66" s="5" t="s">
        <v>27</v>
      </c>
      <c r="C66" s="5">
        <v>1996</v>
      </c>
      <c r="D66" s="5" t="s">
        <v>41</v>
      </c>
      <c r="E66" s="19">
        <v>0.32485271107735714</v>
      </c>
      <c r="F66" s="19">
        <v>0.28412881200411672</v>
      </c>
      <c r="G66" s="19">
        <v>0.3510184769185265</v>
      </c>
      <c r="H66" s="19">
        <v>0.02</v>
      </c>
      <c r="I66" s="19">
        <v>0.02</v>
      </c>
      <c r="J66" s="20"/>
    </row>
    <row r="67" spans="1:10">
      <c r="A67" t="str">
        <f t="shared" si="0"/>
        <v>SFm2003CZ13</v>
      </c>
      <c r="B67" s="5" t="s">
        <v>27</v>
      </c>
      <c r="C67" s="5">
        <v>2003</v>
      </c>
      <c r="D67" s="5" t="s">
        <v>41</v>
      </c>
      <c r="E67" s="19">
        <v>0.19880514174914263</v>
      </c>
      <c r="F67" s="19">
        <v>2.4716406486858734E-2</v>
      </c>
      <c r="G67" s="19">
        <v>0.22757092453734323</v>
      </c>
      <c r="H67" s="19">
        <v>0.1796348817339245</v>
      </c>
      <c r="I67" s="19">
        <v>0.36927264549280781</v>
      </c>
      <c r="J67" s="20"/>
    </row>
    <row r="68" spans="1:10">
      <c r="A68" t="str">
        <f t="shared" si="0"/>
        <v>SFm2007CZ13</v>
      </c>
      <c r="B68" s="6" t="s">
        <v>27</v>
      </c>
      <c r="C68" s="6">
        <v>2007</v>
      </c>
      <c r="D68" s="6" t="s">
        <v>41</v>
      </c>
      <c r="E68" s="19">
        <v>0.20844028965554734</v>
      </c>
      <c r="F68" s="19">
        <v>5.091244704962862E-2</v>
      </c>
      <c r="G68" s="19">
        <v>0.23575476278239135</v>
      </c>
      <c r="H68" s="19">
        <v>5.1651805710354208E-2</v>
      </c>
      <c r="I68" s="19">
        <v>0.45324068611058405</v>
      </c>
      <c r="J68" s="20"/>
    </row>
    <row r="69" spans="1:10">
      <c r="A69" t="str">
        <f t="shared" ref="A69:A83" si="1">B69&amp;C69&amp;D69</f>
        <v>SFm1975CZ14</v>
      </c>
      <c r="B69" s="5" t="s">
        <v>27</v>
      </c>
      <c r="C69" s="5">
        <v>1975</v>
      </c>
      <c r="D69" s="5" t="s">
        <v>42</v>
      </c>
      <c r="E69" s="19">
        <v>0.14491428630669878</v>
      </c>
      <c r="F69" s="19">
        <v>0.21926262511693531</v>
      </c>
      <c r="G69" s="19">
        <v>0.20096318392180079</v>
      </c>
      <c r="H69" s="19">
        <v>0.20201977505306887</v>
      </c>
      <c r="I69" s="19">
        <v>0.23284012956073535</v>
      </c>
      <c r="J69" s="20"/>
    </row>
    <row r="70" spans="1:10">
      <c r="A70" t="str">
        <f t="shared" si="1"/>
        <v>SFm1985CZ14</v>
      </c>
      <c r="B70" s="5" t="s">
        <v>27</v>
      </c>
      <c r="C70" s="5">
        <v>1985</v>
      </c>
      <c r="D70" s="5" t="s">
        <v>42</v>
      </c>
      <c r="E70" s="19">
        <v>0.35132415167732722</v>
      </c>
      <c r="F70" s="19">
        <v>0.11311597312116238</v>
      </c>
      <c r="G70" s="19">
        <v>0.16516209043884622</v>
      </c>
      <c r="H70" s="19">
        <v>0.2027814907861489</v>
      </c>
      <c r="I70" s="19">
        <v>0.16761629397651584</v>
      </c>
      <c r="J70" s="20"/>
    </row>
    <row r="71" spans="1:10">
      <c r="A71" t="str">
        <f t="shared" si="1"/>
        <v>SFm1996CZ14</v>
      </c>
      <c r="B71" s="5" t="s">
        <v>27</v>
      </c>
      <c r="C71" s="5">
        <v>1996</v>
      </c>
      <c r="D71" s="5" t="s">
        <v>42</v>
      </c>
      <c r="E71" s="19">
        <v>0.1863465578358342</v>
      </c>
      <c r="F71" s="19">
        <v>0.58381481931589529</v>
      </c>
      <c r="G71" s="19">
        <v>0.18856258215305013</v>
      </c>
      <c r="H71" s="19">
        <v>2.0625349271039369E-2</v>
      </c>
      <c r="I71" s="19">
        <v>2.0650691424181137E-2</v>
      </c>
      <c r="J71" s="20"/>
    </row>
    <row r="72" spans="1:10">
      <c r="A72" t="str">
        <f t="shared" si="1"/>
        <v>SFm2003CZ14</v>
      </c>
      <c r="B72" s="5" t="s">
        <v>27</v>
      </c>
      <c r="C72" s="5">
        <v>2003</v>
      </c>
      <c r="D72" s="5" t="s">
        <v>42</v>
      </c>
      <c r="E72" s="19">
        <v>0.53912105648699948</v>
      </c>
      <c r="F72" s="19">
        <v>0.14141341046916531</v>
      </c>
      <c r="G72" s="19">
        <v>6.8488204436034095E-2</v>
      </c>
      <c r="H72" s="19">
        <v>7.5371463379698925E-2</v>
      </c>
      <c r="I72" s="19">
        <v>0.1756058648035255</v>
      </c>
      <c r="J72" s="20"/>
    </row>
    <row r="73" spans="1:10">
      <c r="A73" t="str">
        <f t="shared" si="1"/>
        <v>SFm2007CZ14</v>
      </c>
      <c r="B73" s="6" t="s">
        <v>27</v>
      </c>
      <c r="C73" s="6">
        <v>2007</v>
      </c>
      <c r="D73" s="6" t="s">
        <v>42</v>
      </c>
      <c r="E73" s="19">
        <v>0.44239078647559832</v>
      </c>
      <c r="F73" s="19">
        <v>0.02</v>
      </c>
      <c r="G73" s="19">
        <v>0.02</v>
      </c>
      <c r="H73" s="19">
        <v>0.02</v>
      </c>
      <c r="I73" s="19">
        <v>0.49760921352440213</v>
      </c>
      <c r="J73" s="20"/>
    </row>
    <row r="74" spans="1:10">
      <c r="A74" t="str">
        <f t="shared" si="1"/>
        <v>SFm1975CZ15</v>
      </c>
      <c r="B74" s="5" t="s">
        <v>27</v>
      </c>
      <c r="C74" s="5">
        <v>1975</v>
      </c>
      <c r="D74" s="5" t="s">
        <v>43</v>
      </c>
      <c r="E74" s="19">
        <v>0.02</v>
      </c>
      <c r="F74" s="19">
        <v>0.02</v>
      </c>
      <c r="G74" s="19">
        <v>0.02</v>
      </c>
      <c r="H74" s="19">
        <v>0.02</v>
      </c>
      <c r="I74" s="19">
        <v>0.92000000000000015</v>
      </c>
      <c r="J74" s="20"/>
    </row>
    <row r="75" spans="1:10">
      <c r="A75" t="str">
        <f t="shared" si="1"/>
        <v>SFm1985CZ15</v>
      </c>
      <c r="B75" s="5" t="s">
        <v>27</v>
      </c>
      <c r="C75" s="5">
        <v>1985</v>
      </c>
      <c r="D75" s="5" t="s">
        <v>43</v>
      </c>
      <c r="E75" s="19">
        <v>0.02</v>
      </c>
      <c r="F75" s="19">
        <v>0.02</v>
      </c>
      <c r="G75" s="19">
        <v>0.02</v>
      </c>
      <c r="H75" s="19">
        <v>0.92000003644305806</v>
      </c>
      <c r="I75" s="19">
        <v>1.9999999999999987E-2</v>
      </c>
      <c r="J75" s="20"/>
    </row>
    <row r="76" spans="1:10">
      <c r="A76" t="str">
        <f t="shared" si="1"/>
        <v>SFm1996CZ15</v>
      </c>
      <c r="B76" s="5" t="s">
        <v>27</v>
      </c>
      <c r="C76" s="5">
        <v>1996</v>
      </c>
      <c r="D76" s="5" t="s">
        <v>43</v>
      </c>
      <c r="E76" s="19">
        <v>0.02</v>
      </c>
      <c r="F76" s="19">
        <v>0.02</v>
      </c>
      <c r="G76" s="19">
        <v>0.66771303026330997</v>
      </c>
      <c r="H76" s="19">
        <v>2.0000000000000018E-2</v>
      </c>
      <c r="I76" s="19">
        <v>0.27228697908676652</v>
      </c>
      <c r="J76" s="20"/>
    </row>
    <row r="77" spans="1:10">
      <c r="A77" t="str">
        <f t="shared" si="1"/>
        <v>SFm2003CZ15</v>
      </c>
      <c r="B77" s="5" t="s">
        <v>27</v>
      </c>
      <c r="C77" s="5">
        <v>2003</v>
      </c>
      <c r="D77" s="5" t="s">
        <v>43</v>
      </c>
      <c r="E77" s="19">
        <v>2.0165649447372511E-2</v>
      </c>
      <c r="F77" s="19">
        <v>0.54847620722189472</v>
      </c>
      <c r="G77" s="19">
        <v>2.0651657030153363E-2</v>
      </c>
      <c r="H77" s="19">
        <v>0.15551759151874942</v>
      </c>
      <c r="I77" s="19">
        <v>0.2551889061730872</v>
      </c>
      <c r="J77" s="20"/>
    </row>
    <row r="78" spans="1:10">
      <c r="A78" t="str">
        <f t="shared" si="1"/>
        <v>SFm2007CZ15</v>
      </c>
      <c r="B78" s="6" t="s">
        <v>27</v>
      </c>
      <c r="C78" s="6">
        <v>2007</v>
      </c>
      <c r="D78" s="6" t="s">
        <v>43</v>
      </c>
      <c r="E78" s="19">
        <v>0.44138573453348873</v>
      </c>
      <c r="F78" s="19">
        <v>0.20492664990720702</v>
      </c>
      <c r="G78" s="19">
        <v>0.20142927698502386</v>
      </c>
      <c r="H78" s="19">
        <v>2.0001513993291864E-2</v>
      </c>
      <c r="I78" s="19">
        <v>0.13225682458098859</v>
      </c>
      <c r="J78" s="20"/>
    </row>
    <row r="79" spans="1:10">
      <c r="A79" t="str">
        <f t="shared" si="1"/>
        <v>SFm1975CZ16</v>
      </c>
      <c r="B79" s="5" t="s">
        <v>27</v>
      </c>
      <c r="C79" s="5">
        <v>1975</v>
      </c>
      <c r="D79" s="5" t="s">
        <v>44</v>
      </c>
      <c r="E79" s="19">
        <v>0.52181713484549164</v>
      </c>
      <c r="F79" s="19">
        <v>0.02</v>
      </c>
      <c r="G79" s="19">
        <v>3.2461155043193191E-2</v>
      </c>
      <c r="H79" s="19">
        <v>0.02</v>
      </c>
      <c r="I79" s="19">
        <v>0.40572171111722316</v>
      </c>
      <c r="J79" s="20"/>
    </row>
    <row r="80" spans="1:10">
      <c r="A80" t="str">
        <f t="shared" si="1"/>
        <v>SFm1985CZ16</v>
      </c>
      <c r="B80" s="5" t="s">
        <v>27</v>
      </c>
      <c r="C80" s="5">
        <v>1985</v>
      </c>
      <c r="D80" s="5" t="s">
        <v>44</v>
      </c>
      <c r="E80" s="19">
        <v>0.11153868159592431</v>
      </c>
      <c r="F80" s="19">
        <v>0.23433697545148646</v>
      </c>
      <c r="G80" s="19">
        <v>0.21800285354411725</v>
      </c>
      <c r="H80" s="19">
        <v>0.21206306454472368</v>
      </c>
      <c r="I80" s="19">
        <v>0.22405842523416697</v>
      </c>
      <c r="J80" s="20"/>
    </row>
    <row r="81" spans="1:10">
      <c r="A81" t="str">
        <f t="shared" si="1"/>
        <v>SFm1996CZ16</v>
      </c>
      <c r="B81" s="5" t="s">
        <v>27</v>
      </c>
      <c r="C81" s="5">
        <v>1996</v>
      </c>
      <c r="D81" s="5" t="s">
        <v>44</v>
      </c>
      <c r="E81" s="19">
        <v>0.02</v>
      </c>
      <c r="F81" s="19">
        <v>0.58471531038166669</v>
      </c>
      <c r="G81" s="19">
        <v>0.2115689306661597</v>
      </c>
      <c r="H81" s="19">
        <v>9.3710746332956299E-2</v>
      </c>
      <c r="I81" s="19">
        <v>9.0005020311800521E-2</v>
      </c>
      <c r="J81" s="20"/>
    </row>
    <row r="82" spans="1:10">
      <c r="A82" t="str">
        <f t="shared" si="1"/>
        <v>SFm2003CZ16</v>
      </c>
      <c r="B82" s="5" t="s">
        <v>27</v>
      </c>
      <c r="C82" s="5">
        <v>2003</v>
      </c>
      <c r="D82" s="5" t="s">
        <v>44</v>
      </c>
      <c r="E82" s="19">
        <v>2.0245956816319584E-2</v>
      </c>
      <c r="F82" s="19">
        <v>5.2873523375999779E-2</v>
      </c>
      <c r="G82" s="19">
        <v>0.71318038842206477</v>
      </c>
      <c r="H82" s="19">
        <v>2.4718494361607911E-2</v>
      </c>
      <c r="I82" s="19">
        <v>0.18898163583671659</v>
      </c>
      <c r="J82" s="20"/>
    </row>
    <row r="83" spans="1:10">
      <c r="A83" t="str">
        <f t="shared" si="1"/>
        <v>SFm2007CZ16</v>
      </c>
      <c r="B83" s="6" t="s">
        <v>27</v>
      </c>
      <c r="C83" s="6">
        <v>2007</v>
      </c>
      <c r="D83" s="6" t="s">
        <v>44</v>
      </c>
      <c r="E83" s="19">
        <v>2.1652084569306985E-2</v>
      </c>
      <c r="F83" s="19">
        <v>0.39458777392807159</v>
      </c>
      <c r="G83" s="19">
        <v>0.52508927058429233</v>
      </c>
      <c r="H83" s="19">
        <v>3.8671845759610232E-2</v>
      </c>
      <c r="I83" s="19">
        <v>0.02</v>
      </c>
      <c r="J83" s="2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5" tint="0.79998168889431442"/>
  </sheetPr>
  <dimension ref="A1:L1122"/>
  <sheetViews>
    <sheetView workbookViewId="0"/>
  </sheetViews>
  <sheetFormatPr defaultRowHeight="15"/>
  <sheetData>
    <row r="1" spans="1:12">
      <c r="A1" t="s">
        <v>63</v>
      </c>
      <c r="B1" t="s">
        <v>81</v>
      </c>
      <c r="C1" t="s">
        <v>46</v>
      </c>
      <c r="D1" t="s">
        <v>82</v>
      </c>
      <c r="E1" t="s">
        <v>87</v>
      </c>
      <c r="F1" t="s">
        <v>88</v>
      </c>
      <c r="G1" t="s">
        <v>89</v>
      </c>
      <c r="H1" t="s">
        <v>90</v>
      </c>
      <c r="I1" t="s">
        <v>91</v>
      </c>
      <c r="J1" t="s">
        <v>92</v>
      </c>
      <c r="K1" t="s">
        <v>93</v>
      </c>
      <c r="L1" t="s">
        <v>94</v>
      </c>
    </row>
    <row r="2" spans="1:12">
      <c r="A2" t="s">
        <v>27</v>
      </c>
      <c r="B2">
        <v>1975</v>
      </c>
      <c r="C2" t="s">
        <v>28</v>
      </c>
      <c r="D2">
        <v>1</v>
      </c>
      <c r="E2">
        <f>+'2017TstatSetting'!F4</f>
        <v>55</v>
      </c>
      <c r="F2">
        <f>+'2017TstatSetting'!G4</f>
        <v>55</v>
      </c>
      <c r="G2">
        <f>+'2017TstatSetting'!H4</f>
        <v>55</v>
      </c>
      <c r="H2">
        <f>+'2017TstatSetting'!I4</f>
        <v>55</v>
      </c>
      <c r="I2">
        <f>+'2017TstatSetting'!J4</f>
        <v>74</v>
      </c>
      <c r="J2">
        <f>+'2017TstatSetting'!K4</f>
        <v>74</v>
      </c>
      <c r="K2">
        <f>+'2017TstatSetting'!L4</f>
        <v>74</v>
      </c>
      <c r="L2">
        <f>+'2017TstatSetting'!M4</f>
        <v>74</v>
      </c>
    </row>
    <row r="3" spans="1:12">
      <c r="A3" t="s">
        <v>27</v>
      </c>
      <c r="B3">
        <v>1975</v>
      </c>
      <c r="C3" t="s">
        <v>28</v>
      </c>
      <c r="D3">
        <v>2</v>
      </c>
      <c r="E3">
        <f>+'2017TstatSetting'!F5</f>
        <v>60</v>
      </c>
      <c r="F3">
        <f>+'2017TstatSetting'!G5</f>
        <v>60</v>
      </c>
      <c r="G3">
        <f>+'2017TstatSetting'!H5</f>
        <v>60</v>
      </c>
      <c r="H3">
        <f>+'2017TstatSetting'!I5</f>
        <v>60</v>
      </c>
      <c r="I3">
        <f>+'2017TstatSetting'!J5</f>
        <v>83</v>
      </c>
      <c r="J3">
        <f>+'2017TstatSetting'!K5</f>
        <v>76</v>
      </c>
      <c r="K3">
        <f>+'2017TstatSetting'!L5</f>
        <v>76</v>
      </c>
      <c r="L3">
        <f>+'2017TstatSetting'!M5</f>
        <v>83</v>
      </c>
    </row>
    <row r="4" spans="1:12">
      <c r="A4" t="s">
        <v>27</v>
      </c>
      <c r="B4">
        <v>1975</v>
      </c>
      <c r="C4" t="s">
        <v>28</v>
      </c>
      <c r="D4">
        <v>3</v>
      </c>
      <c r="E4">
        <f>+'2017TstatSetting'!F6</f>
        <v>68</v>
      </c>
      <c r="F4">
        <f>+'2017TstatSetting'!G6</f>
        <v>68</v>
      </c>
      <c r="G4">
        <f>+'2017TstatSetting'!H6</f>
        <v>68</v>
      </c>
      <c r="H4">
        <f>+'2017TstatSetting'!I6</f>
        <v>68</v>
      </c>
      <c r="I4">
        <f>+'2017TstatSetting'!J6</f>
        <v>78</v>
      </c>
      <c r="J4">
        <f>+'2017TstatSetting'!K6</f>
        <v>78</v>
      </c>
      <c r="K4">
        <f>+'2017TstatSetting'!L6</f>
        <v>78</v>
      </c>
      <c r="L4">
        <f>+'2017TstatSetting'!M6</f>
        <v>78</v>
      </c>
    </row>
    <row r="5" spans="1:12">
      <c r="A5" t="s">
        <v>27</v>
      </c>
      <c r="B5">
        <v>1975</v>
      </c>
      <c r="C5" t="s">
        <v>28</v>
      </c>
      <c r="D5">
        <v>4</v>
      </c>
      <c r="E5">
        <f>+'2017TstatSetting'!F7</f>
        <v>70</v>
      </c>
      <c r="F5">
        <f>+'2017TstatSetting'!G7</f>
        <v>65</v>
      </c>
      <c r="G5">
        <f>+'2017TstatSetting'!H7</f>
        <v>65</v>
      </c>
      <c r="H5">
        <f>+'2017TstatSetting'!I7</f>
        <v>70</v>
      </c>
      <c r="I5">
        <f>+'2017TstatSetting'!J7</f>
        <v>83</v>
      </c>
      <c r="J5">
        <f>+'2017TstatSetting'!K7</f>
        <v>80</v>
      </c>
      <c r="K5">
        <f>+'2017TstatSetting'!L7</f>
        <v>80</v>
      </c>
      <c r="L5">
        <f>+'2017TstatSetting'!M7</f>
        <v>83</v>
      </c>
    </row>
    <row r="6" spans="1:12">
      <c r="A6" t="s">
        <v>27</v>
      </c>
      <c r="B6">
        <v>1975</v>
      </c>
      <c r="C6" t="s">
        <v>28</v>
      </c>
      <c r="D6">
        <v>5</v>
      </c>
      <c r="E6">
        <f>+'2017TstatSetting'!F8</f>
        <v>68</v>
      </c>
      <c r="F6">
        <f>+'2017TstatSetting'!G8</f>
        <v>65</v>
      </c>
      <c r="G6">
        <f>+'2017TstatSetting'!H8</f>
        <v>65</v>
      </c>
      <c r="H6">
        <f>+'2017TstatSetting'!I8</f>
        <v>68</v>
      </c>
      <c r="I6">
        <f>+'2017TstatSetting'!J8</f>
        <v>80</v>
      </c>
      <c r="J6">
        <f>+'2017TstatSetting'!K8</f>
        <v>80</v>
      </c>
      <c r="K6">
        <f>+'2017TstatSetting'!L8</f>
        <v>80</v>
      </c>
      <c r="L6">
        <f>+'2017TstatSetting'!M8</f>
        <v>80</v>
      </c>
    </row>
    <row r="7" spans="1:12">
      <c r="A7" t="s">
        <v>27</v>
      </c>
      <c r="B7">
        <v>1985</v>
      </c>
      <c r="C7" t="s">
        <v>28</v>
      </c>
      <c r="D7">
        <v>1</v>
      </c>
      <c r="E7">
        <f>+'2017TstatSetting'!F9</f>
        <v>55</v>
      </c>
      <c r="F7">
        <f>+'2017TstatSetting'!G9</f>
        <v>55</v>
      </c>
      <c r="G7">
        <f>+'2017TstatSetting'!H9</f>
        <v>55</v>
      </c>
      <c r="H7">
        <f>+'2017TstatSetting'!I9</f>
        <v>55</v>
      </c>
      <c r="I7">
        <f>+'2017TstatSetting'!J9</f>
        <v>74</v>
      </c>
      <c r="J7">
        <f>+'2017TstatSetting'!K9</f>
        <v>74</v>
      </c>
      <c r="K7">
        <f>+'2017TstatSetting'!L9</f>
        <v>74</v>
      </c>
      <c r="L7">
        <f>+'2017TstatSetting'!M9</f>
        <v>74</v>
      </c>
    </row>
    <row r="8" spans="1:12">
      <c r="A8" t="s">
        <v>27</v>
      </c>
      <c r="B8">
        <v>1985</v>
      </c>
      <c r="C8" t="s">
        <v>28</v>
      </c>
      <c r="D8">
        <v>2</v>
      </c>
      <c r="E8">
        <f>+'2017TstatSetting'!F10</f>
        <v>68</v>
      </c>
      <c r="F8">
        <f>+'2017TstatSetting'!G10</f>
        <v>65</v>
      </c>
      <c r="G8">
        <f>+'2017TstatSetting'!H10</f>
        <v>65</v>
      </c>
      <c r="H8">
        <f>+'2017TstatSetting'!I10</f>
        <v>68</v>
      </c>
      <c r="I8">
        <f>+'2017TstatSetting'!J10</f>
        <v>83</v>
      </c>
      <c r="J8">
        <f>+'2017TstatSetting'!K10</f>
        <v>76</v>
      </c>
      <c r="K8">
        <f>+'2017TstatSetting'!L10</f>
        <v>76</v>
      </c>
      <c r="L8">
        <f>+'2017TstatSetting'!M10</f>
        <v>83</v>
      </c>
    </row>
    <row r="9" spans="1:12">
      <c r="A9" t="s">
        <v>27</v>
      </c>
      <c r="B9">
        <v>1985</v>
      </c>
      <c r="C9" t="s">
        <v>28</v>
      </c>
      <c r="D9">
        <v>3</v>
      </c>
      <c r="E9">
        <f>+'2017TstatSetting'!F11</f>
        <v>68</v>
      </c>
      <c r="F9">
        <f>+'2017TstatSetting'!G11</f>
        <v>68</v>
      </c>
      <c r="G9">
        <f>+'2017TstatSetting'!H11</f>
        <v>68</v>
      </c>
      <c r="H9">
        <f>+'2017TstatSetting'!I11</f>
        <v>68</v>
      </c>
      <c r="I9">
        <f>+'2017TstatSetting'!J11</f>
        <v>78</v>
      </c>
      <c r="J9">
        <f>+'2017TstatSetting'!K11</f>
        <v>78</v>
      </c>
      <c r="K9">
        <f>+'2017TstatSetting'!L11</f>
        <v>78</v>
      </c>
      <c r="L9">
        <f>+'2017TstatSetting'!M11</f>
        <v>78</v>
      </c>
    </row>
    <row r="10" spans="1:12">
      <c r="A10" t="s">
        <v>27</v>
      </c>
      <c r="B10">
        <v>1985</v>
      </c>
      <c r="C10" t="s">
        <v>28</v>
      </c>
      <c r="D10">
        <v>4</v>
      </c>
      <c r="E10">
        <f>+'2017TstatSetting'!F12</f>
        <v>60</v>
      </c>
      <c r="F10">
        <f>+'2017TstatSetting'!G12</f>
        <v>60</v>
      </c>
      <c r="G10">
        <f>+'2017TstatSetting'!H12</f>
        <v>60</v>
      </c>
      <c r="H10">
        <f>+'2017TstatSetting'!I12</f>
        <v>60</v>
      </c>
      <c r="I10">
        <f>+'2017TstatSetting'!J12</f>
        <v>83</v>
      </c>
      <c r="J10">
        <f>+'2017TstatSetting'!K12</f>
        <v>80</v>
      </c>
      <c r="K10">
        <f>+'2017TstatSetting'!L12</f>
        <v>80</v>
      </c>
      <c r="L10">
        <f>+'2017TstatSetting'!M12</f>
        <v>83</v>
      </c>
    </row>
    <row r="11" spans="1:12">
      <c r="A11" t="s">
        <v>27</v>
      </c>
      <c r="B11">
        <v>1985</v>
      </c>
      <c r="C11" t="s">
        <v>28</v>
      </c>
      <c r="D11">
        <v>5</v>
      </c>
      <c r="E11">
        <f>+'2017TstatSetting'!F13</f>
        <v>65</v>
      </c>
      <c r="F11">
        <f>+'2017TstatSetting'!G13</f>
        <v>65</v>
      </c>
      <c r="G11">
        <f>+'2017TstatSetting'!H13</f>
        <v>65</v>
      </c>
      <c r="H11">
        <f>+'2017TstatSetting'!I13</f>
        <v>65</v>
      </c>
      <c r="I11">
        <f>+'2017TstatSetting'!J13</f>
        <v>80</v>
      </c>
      <c r="J11">
        <f>+'2017TstatSetting'!K13</f>
        <v>80</v>
      </c>
      <c r="K11">
        <f>+'2017TstatSetting'!L13</f>
        <v>80</v>
      </c>
      <c r="L11">
        <f>+'2017TstatSetting'!M13</f>
        <v>80</v>
      </c>
    </row>
    <row r="12" spans="1:12">
      <c r="A12" t="s">
        <v>27</v>
      </c>
      <c r="B12">
        <v>1996</v>
      </c>
      <c r="C12" t="s">
        <v>28</v>
      </c>
      <c r="D12">
        <v>1</v>
      </c>
      <c r="E12">
        <f>+'2017TstatSetting'!F14</f>
        <v>55</v>
      </c>
      <c r="F12">
        <f>+'2017TstatSetting'!G14</f>
        <v>55</v>
      </c>
      <c r="G12">
        <f>+'2017TstatSetting'!H14</f>
        <v>55</v>
      </c>
      <c r="H12">
        <f>+'2017TstatSetting'!I14</f>
        <v>55</v>
      </c>
      <c r="I12">
        <f>+'2017TstatSetting'!J14</f>
        <v>74</v>
      </c>
      <c r="J12">
        <f>+'2017TstatSetting'!K14</f>
        <v>74</v>
      </c>
      <c r="K12">
        <f>+'2017TstatSetting'!L14</f>
        <v>74</v>
      </c>
      <c r="L12">
        <f>+'2017TstatSetting'!M14</f>
        <v>74</v>
      </c>
    </row>
    <row r="13" spans="1:12">
      <c r="A13" t="s">
        <v>27</v>
      </c>
      <c r="B13">
        <v>1996</v>
      </c>
      <c r="C13" t="s">
        <v>28</v>
      </c>
      <c r="D13">
        <v>2</v>
      </c>
      <c r="E13">
        <f>+'2017TstatSetting'!F15</f>
        <v>65</v>
      </c>
      <c r="F13">
        <f>+'2017TstatSetting'!G15</f>
        <v>70</v>
      </c>
      <c r="G13">
        <f>+'2017TstatSetting'!H15</f>
        <v>70</v>
      </c>
      <c r="H13">
        <f>+'2017TstatSetting'!I15</f>
        <v>65</v>
      </c>
      <c r="I13">
        <f>+'2017TstatSetting'!J15</f>
        <v>83</v>
      </c>
      <c r="J13">
        <f>+'2017TstatSetting'!K15</f>
        <v>76</v>
      </c>
      <c r="K13">
        <f>+'2017TstatSetting'!L15</f>
        <v>76</v>
      </c>
      <c r="L13">
        <f>+'2017TstatSetting'!M15</f>
        <v>83</v>
      </c>
    </row>
    <row r="14" spans="1:12">
      <c r="A14" t="s">
        <v>27</v>
      </c>
      <c r="B14">
        <v>1996</v>
      </c>
      <c r="C14" t="s">
        <v>28</v>
      </c>
      <c r="D14">
        <v>3</v>
      </c>
      <c r="E14">
        <f>+'2017TstatSetting'!F16</f>
        <v>60</v>
      </c>
      <c r="F14">
        <f>+'2017TstatSetting'!G16</f>
        <v>60</v>
      </c>
      <c r="G14">
        <f>+'2017TstatSetting'!H16</f>
        <v>60</v>
      </c>
      <c r="H14">
        <f>+'2017TstatSetting'!I16</f>
        <v>60</v>
      </c>
      <c r="I14">
        <f>+'2017TstatSetting'!J16</f>
        <v>78</v>
      </c>
      <c r="J14">
        <f>+'2017TstatSetting'!K16</f>
        <v>78</v>
      </c>
      <c r="K14">
        <f>+'2017TstatSetting'!L16</f>
        <v>78</v>
      </c>
      <c r="L14">
        <f>+'2017TstatSetting'!M16</f>
        <v>78</v>
      </c>
    </row>
    <row r="15" spans="1:12">
      <c r="A15" t="s">
        <v>27</v>
      </c>
      <c r="B15">
        <v>1996</v>
      </c>
      <c r="C15" t="s">
        <v>28</v>
      </c>
      <c r="D15">
        <v>4</v>
      </c>
      <c r="E15">
        <f>+'2017TstatSetting'!F17</f>
        <v>68</v>
      </c>
      <c r="F15">
        <f>+'2017TstatSetting'!G17</f>
        <v>65</v>
      </c>
      <c r="G15">
        <f>+'2017TstatSetting'!H17</f>
        <v>65</v>
      </c>
      <c r="H15">
        <f>+'2017TstatSetting'!I17</f>
        <v>68</v>
      </c>
      <c r="I15">
        <f>+'2017TstatSetting'!J17</f>
        <v>83</v>
      </c>
      <c r="J15">
        <f>+'2017TstatSetting'!K17</f>
        <v>80</v>
      </c>
      <c r="K15">
        <f>+'2017TstatSetting'!L17</f>
        <v>80</v>
      </c>
      <c r="L15">
        <f>+'2017TstatSetting'!M17</f>
        <v>83</v>
      </c>
    </row>
    <row r="16" spans="1:12">
      <c r="A16" t="s">
        <v>27</v>
      </c>
      <c r="B16">
        <v>1996</v>
      </c>
      <c r="C16" t="s">
        <v>28</v>
      </c>
      <c r="D16">
        <v>5</v>
      </c>
      <c r="E16">
        <f>+'2017TstatSetting'!F18</f>
        <v>68</v>
      </c>
      <c r="F16">
        <f>+'2017TstatSetting'!G18</f>
        <v>68</v>
      </c>
      <c r="G16">
        <f>+'2017TstatSetting'!H18</f>
        <v>68</v>
      </c>
      <c r="H16">
        <f>+'2017TstatSetting'!I18</f>
        <v>68</v>
      </c>
      <c r="I16">
        <f>+'2017TstatSetting'!J18</f>
        <v>80</v>
      </c>
      <c r="J16">
        <f>+'2017TstatSetting'!K18</f>
        <v>80</v>
      </c>
      <c r="K16">
        <f>+'2017TstatSetting'!L18</f>
        <v>80</v>
      </c>
      <c r="L16">
        <f>+'2017TstatSetting'!M18</f>
        <v>80</v>
      </c>
    </row>
    <row r="17" spans="1:12">
      <c r="A17" t="s">
        <v>27</v>
      </c>
      <c r="B17">
        <v>2003</v>
      </c>
      <c r="C17" t="s">
        <v>28</v>
      </c>
      <c r="D17">
        <v>1</v>
      </c>
      <c r="E17">
        <f>+'2017TstatSetting'!F19</f>
        <v>55</v>
      </c>
      <c r="F17">
        <f>+'2017TstatSetting'!G19</f>
        <v>55</v>
      </c>
      <c r="G17">
        <f>+'2017TstatSetting'!H19</f>
        <v>55</v>
      </c>
      <c r="H17">
        <f>+'2017TstatSetting'!I19</f>
        <v>55</v>
      </c>
      <c r="I17">
        <f>+'2017TstatSetting'!J19</f>
        <v>74</v>
      </c>
      <c r="J17">
        <f>+'2017TstatSetting'!K19</f>
        <v>74</v>
      </c>
      <c r="K17">
        <f>+'2017TstatSetting'!L19</f>
        <v>74</v>
      </c>
      <c r="L17">
        <f>+'2017TstatSetting'!M19</f>
        <v>74</v>
      </c>
    </row>
    <row r="18" spans="1:12">
      <c r="A18" t="s">
        <v>27</v>
      </c>
      <c r="B18">
        <v>2003</v>
      </c>
      <c r="C18" t="s">
        <v>28</v>
      </c>
      <c r="D18">
        <v>2</v>
      </c>
      <c r="E18">
        <f>+'2017TstatSetting'!F20</f>
        <v>68</v>
      </c>
      <c r="F18">
        <f>+'2017TstatSetting'!G20</f>
        <v>68</v>
      </c>
      <c r="G18">
        <f>+'2017TstatSetting'!H20</f>
        <v>68</v>
      </c>
      <c r="H18">
        <f>+'2017TstatSetting'!I20</f>
        <v>68</v>
      </c>
      <c r="I18">
        <f>+'2017TstatSetting'!J20</f>
        <v>83</v>
      </c>
      <c r="J18">
        <f>+'2017TstatSetting'!K20</f>
        <v>76</v>
      </c>
      <c r="K18">
        <f>+'2017TstatSetting'!L20</f>
        <v>76</v>
      </c>
      <c r="L18">
        <f>+'2017TstatSetting'!M20</f>
        <v>83</v>
      </c>
    </row>
    <row r="19" spans="1:12">
      <c r="A19" t="s">
        <v>27</v>
      </c>
      <c r="B19">
        <v>2003</v>
      </c>
      <c r="C19" t="s">
        <v>28</v>
      </c>
      <c r="D19">
        <v>3</v>
      </c>
      <c r="E19">
        <f>+'2017TstatSetting'!F21</f>
        <v>60</v>
      </c>
      <c r="F19">
        <f>+'2017TstatSetting'!G21</f>
        <v>60</v>
      </c>
      <c r="G19">
        <f>+'2017TstatSetting'!H21</f>
        <v>60</v>
      </c>
      <c r="H19">
        <f>+'2017TstatSetting'!I21</f>
        <v>60</v>
      </c>
      <c r="I19">
        <f>+'2017TstatSetting'!J21</f>
        <v>78</v>
      </c>
      <c r="J19">
        <f>+'2017TstatSetting'!K21</f>
        <v>78</v>
      </c>
      <c r="K19">
        <f>+'2017TstatSetting'!L21</f>
        <v>78</v>
      </c>
      <c r="L19">
        <f>+'2017TstatSetting'!M21</f>
        <v>78</v>
      </c>
    </row>
    <row r="20" spans="1:12">
      <c r="A20" t="s">
        <v>27</v>
      </c>
      <c r="B20">
        <v>2003</v>
      </c>
      <c r="C20" t="s">
        <v>28</v>
      </c>
      <c r="D20">
        <v>4</v>
      </c>
      <c r="E20">
        <f>+'2017TstatSetting'!F22</f>
        <v>65</v>
      </c>
      <c r="F20">
        <f>+'2017TstatSetting'!G22</f>
        <v>65</v>
      </c>
      <c r="G20">
        <f>+'2017TstatSetting'!H22</f>
        <v>65</v>
      </c>
      <c r="H20">
        <f>+'2017TstatSetting'!I22</f>
        <v>65</v>
      </c>
      <c r="I20">
        <f>+'2017TstatSetting'!J22</f>
        <v>83</v>
      </c>
      <c r="J20">
        <f>+'2017TstatSetting'!K22</f>
        <v>80</v>
      </c>
      <c r="K20">
        <f>+'2017TstatSetting'!L22</f>
        <v>80</v>
      </c>
      <c r="L20">
        <f>+'2017TstatSetting'!M22</f>
        <v>83</v>
      </c>
    </row>
    <row r="21" spans="1:12">
      <c r="A21" t="s">
        <v>27</v>
      </c>
      <c r="B21">
        <v>2003</v>
      </c>
      <c r="C21" t="s">
        <v>28</v>
      </c>
      <c r="D21">
        <v>5</v>
      </c>
      <c r="E21">
        <f>+'2017TstatSetting'!F23</f>
        <v>65</v>
      </c>
      <c r="F21">
        <f>+'2017TstatSetting'!G23</f>
        <v>68</v>
      </c>
      <c r="G21">
        <f>+'2017TstatSetting'!H23</f>
        <v>68</v>
      </c>
      <c r="H21">
        <f>+'2017TstatSetting'!I23</f>
        <v>65</v>
      </c>
      <c r="I21">
        <f>+'2017TstatSetting'!J23</f>
        <v>80</v>
      </c>
      <c r="J21">
        <f>+'2017TstatSetting'!K23</f>
        <v>80</v>
      </c>
      <c r="K21">
        <f>+'2017TstatSetting'!L23</f>
        <v>80</v>
      </c>
      <c r="L21">
        <f>+'2017TstatSetting'!M23</f>
        <v>80</v>
      </c>
    </row>
    <row r="22" spans="1:12">
      <c r="A22" t="s">
        <v>27</v>
      </c>
      <c r="B22" t="s">
        <v>95</v>
      </c>
      <c r="C22" t="s">
        <v>28</v>
      </c>
      <c r="D22">
        <v>1</v>
      </c>
      <c r="E22">
        <f>+'2017TstatSetting'!F24</f>
        <v>60</v>
      </c>
      <c r="F22">
        <f>+'2017TstatSetting'!G24</f>
        <v>60</v>
      </c>
      <c r="G22">
        <f>+'2017TstatSetting'!H24</f>
        <v>60</v>
      </c>
      <c r="H22">
        <f>+'2017TstatSetting'!I24</f>
        <v>60</v>
      </c>
      <c r="I22">
        <f>+'2017TstatSetting'!J24</f>
        <v>74</v>
      </c>
      <c r="J22">
        <f>+'2017TstatSetting'!K24</f>
        <v>74</v>
      </c>
      <c r="K22">
        <f>+'2017TstatSetting'!L24</f>
        <v>74</v>
      </c>
      <c r="L22">
        <f>+'2017TstatSetting'!M24</f>
        <v>74</v>
      </c>
    </row>
    <row r="23" spans="1:12">
      <c r="A23" t="s">
        <v>27</v>
      </c>
      <c r="B23" t="s">
        <v>95</v>
      </c>
      <c r="C23" t="s">
        <v>28</v>
      </c>
      <c r="D23">
        <v>2</v>
      </c>
      <c r="E23">
        <f>+'2017TstatSetting'!F25</f>
        <v>68</v>
      </c>
      <c r="F23">
        <f>+'2017TstatSetting'!G25</f>
        <v>65</v>
      </c>
      <c r="G23">
        <f>+'2017TstatSetting'!H25</f>
        <v>65</v>
      </c>
      <c r="H23">
        <f>+'2017TstatSetting'!I25</f>
        <v>68</v>
      </c>
      <c r="I23">
        <f>+'2017TstatSetting'!J25</f>
        <v>83</v>
      </c>
      <c r="J23">
        <f>+'2017TstatSetting'!K25</f>
        <v>76</v>
      </c>
      <c r="K23">
        <f>+'2017TstatSetting'!L25</f>
        <v>76</v>
      </c>
      <c r="L23">
        <f>+'2017TstatSetting'!M25</f>
        <v>83</v>
      </c>
    </row>
    <row r="24" spans="1:12">
      <c r="A24" t="s">
        <v>27</v>
      </c>
      <c r="B24" t="s">
        <v>95</v>
      </c>
      <c r="C24" t="s">
        <v>28</v>
      </c>
      <c r="D24">
        <v>3</v>
      </c>
      <c r="E24">
        <f>+'2017TstatSetting'!F26</f>
        <v>55</v>
      </c>
      <c r="F24">
        <f>+'2017TstatSetting'!G26</f>
        <v>55</v>
      </c>
      <c r="G24">
        <f>+'2017TstatSetting'!H26</f>
        <v>55</v>
      </c>
      <c r="H24">
        <f>+'2017TstatSetting'!I26</f>
        <v>55</v>
      </c>
      <c r="I24">
        <f>+'2017TstatSetting'!J26</f>
        <v>78</v>
      </c>
      <c r="J24">
        <f>+'2017TstatSetting'!K26</f>
        <v>78</v>
      </c>
      <c r="K24">
        <f>+'2017TstatSetting'!L26</f>
        <v>78</v>
      </c>
      <c r="L24">
        <f>+'2017TstatSetting'!M26</f>
        <v>78</v>
      </c>
    </row>
    <row r="25" spans="1:12">
      <c r="A25" t="s">
        <v>27</v>
      </c>
      <c r="B25" t="s">
        <v>95</v>
      </c>
      <c r="C25" t="s">
        <v>28</v>
      </c>
      <c r="D25">
        <v>4</v>
      </c>
      <c r="E25">
        <f>+'2017TstatSetting'!F27</f>
        <v>65</v>
      </c>
      <c r="F25">
        <f>+'2017TstatSetting'!G27</f>
        <v>70</v>
      </c>
      <c r="G25">
        <f>+'2017TstatSetting'!H27</f>
        <v>70</v>
      </c>
      <c r="H25">
        <f>+'2017TstatSetting'!I27</f>
        <v>65</v>
      </c>
      <c r="I25">
        <f>+'2017TstatSetting'!J27</f>
        <v>83</v>
      </c>
      <c r="J25">
        <f>+'2017TstatSetting'!K27</f>
        <v>80</v>
      </c>
      <c r="K25">
        <f>+'2017TstatSetting'!L27</f>
        <v>80</v>
      </c>
      <c r="L25">
        <f>+'2017TstatSetting'!M27</f>
        <v>83</v>
      </c>
    </row>
    <row r="26" spans="1:12">
      <c r="A26" t="s">
        <v>27</v>
      </c>
      <c r="B26" t="s">
        <v>95</v>
      </c>
      <c r="C26" t="s">
        <v>28</v>
      </c>
      <c r="D26">
        <v>5</v>
      </c>
      <c r="E26">
        <f>+'2017TstatSetting'!F28</f>
        <v>68</v>
      </c>
      <c r="F26">
        <f>+'2017TstatSetting'!G28</f>
        <v>68</v>
      </c>
      <c r="G26">
        <f>+'2017TstatSetting'!H28</f>
        <v>68</v>
      </c>
      <c r="H26">
        <f>+'2017TstatSetting'!I28</f>
        <v>68</v>
      </c>
      <c r="I26">
        <f>+'2017TstatSetting'!J28</f>
        <v>80</v>
      </c>
      <c r="J26">
        <f>+'2017TstatSetting'!K28</f>
        <v>80</v>
      </c>
      <c r="K26">
        <f>+'2017TstatSetting'!L28</f>
        <v>80</v>
      </c>
      <c r="L26">
        <f>+'2017TstatSetting'!M28</f>
        <v>80</v>
      </c>
    </row>
    <row r="27" spans="1:12">
      <c r="A27" t="s">
        <v>27</v>
      </c>
      <c r="B27">
        <v>1975</v>
      </c>
      <c r="C27" t="s">
        <v>30</v>
      </c>
      <c r="D27">
        <v>1</v>
      </c>
      <c r="E27">
        <f>+'2017TstatSetting'!F29</f>
        <v>65</v>
      </c>
      <c r="F27">
        <f>+'2017TstatSetting'!G29</f>
        <v>65</v>
      </c>
      <c r="G27">
        <f>+'2017TstatSetting'!H29</f>
        <v>65</v>
      </c>
      <c r="H27">
        <f>+'2017TstatSetting'!I29</f>
        <v>65</v>
      </c>
      <c r="I27">
        <f>+'2017TstatSetting'!J29</f>
        <v>80</v>
      </c>
      <c r="J27">
        <f>+'2017TstatSetting'!K29</f>
        <v>80</v>
      </c>
      <c r="K27">
        <f>+'2017TstatSetting'!L29</f>
        <v>80</v>
      </c>
      <c r="L27">
        <f>+'2017TstatSetting'!M29</f>
        <v>80</v>
      </c>
    </row>
    <row r="28" spans="1:12">
      <c r="A28" t="s">
        <v>27</v>
      </c>
      <c r="B28">
        <v>1975</v>
      </c>
      <c r="C28" t="s">
        <v>30</v>
      </c>
      <c r="D28">
        <v>2</v>
      </c>
      <c r="E28">
        <f>+'2017TstatSetting'!F30</f>
        <v>60</v>
      </c>
      <c r="F28">
        <f>+'2017TstatSetting'!G30</f>
        <v>60</v>
      </c>
      <c r="G28">
        <f>+'2017TstatSetting'!H30</f>
        <v>60</v>
      </c>
      <c r="H28">
        <f>+'2017TstatSetting'!I30</f>
        <v>60</v>
      </c>
      <c r="I28">
        <f>+'2017TstatSetting'!J30</f>
        <v>76</v>
      </c>
      <c r="J28">
        <f>+'2017TstatSetting'!K30</f>
        <v>83</v>
      </c>
      <c r="K28">
        <f>+'2017TstatSetting'!L30</f>
        <v>83</v>
      </c>
      <c r="L28">
        <f>+'2017TstatSetting'!M30</f>
        <v>76</v>
      </c>
    </row>
    <row r="29" spans="1:12">
      <c r="A29" t="s">
        <v>27</v>
      </c>
      <c r="B29">
        <v>1975</v>
      </c>
      <c r="C29" t="s">
        <v>30</v>
      </c>
      <c r="D29">
        <v>3</v>
      </c>
      <c r="E29">
        <f>+'2017TstatSetting'!F31</f>
        <v>63</v>
      </c>
      <c r="F29">
        <f>+'2017TstatSetting'!G31</f>
        <v>63</v>
      </c>
      <c r="G29">
        <f>+'2017TstatSetting'!H31</f>
        <v>63</v>
      </c>
      <c r="H29">
        <f>+'2017TstatSetting'!I31</f>
        <v>63</v>
      </c>
      <c r="I29">
        <f>+'2017TstatSetting'!J31</f>
        <v>80</v>
      </c>
      <c r="J29">
        <f>+'2017TstatSetting'!K31</f>
        <v>83</v>
      </c>
      <c r="K29">
        <f>+'2017TstatSetting'!L31</f>
        <v>83</v>
      </c>
      <c r="L29">
        <f>+'2017TstatSetting'!M31</f>
        <v>80</v>
      </c>
    </row>
    <row r="30" spans="1:12">
      <c r="A30" t="s">
        <v>27</v>
      </c>
      <c r="B30">
        <v>1975</v>
      </c>
      <c r="C30" t="s">
        <v>30</v>
      </c>
      <c r="D30">
        <v>4</v>
      </c>
      <c r="E30">
        <f>+'2017TstatSetting'!F32</f>
        <v>61</v>
      </c>
      <c r="F30">
        <f>+'2017TstatSetting'!G32</f>
        <v>61</v>
      </c>
      <c r="G30">
        <f>+'2017TstatSetting'!H32</f>
        <v>61</v>
      </c>
      <c r="H30">
        <f>+'2017TstatSetting'!I32</f>
        <v>61</v>
      </c>
      <c r="I30">
        <f>+'2017TstatSetting'!J32</f>
        <v>83</v>
      </c>
      <c r="J30">
        <f>+'2017TstatSetting'!K32</f>
        <v>83</v>
      </c>
      <c r="K30">
        <f>+'2017TstatSetting'!L32</f>
        <v>83</v>
      </c>
      <c r="L30">
        <f>+'2017TstatSetting'!M32</f>
        <v>83</v>
      </c>
    </row>
    <row r="31" spans="1:12">
      <c r="A31" t="s">
        <v>27</v>
      </c>
      <c r="B31">
        <v>1975</v>
      </c>
      <c r="C31" t="s">
        <v>30</v>
      </c>
      <c r="D31">
        <v>5</v>
      </c>
      <c r="E31">
        <f>+'2017TstatSetting'!F33</f>
        <v>68</v>
      </c>
      <c r="F31">
        <f>+'2017TstatSetting'!G33</f>
        <v>65</v>
      </c>
      <c r="G31">
        <f>+'2017TstatSetting'!H33</f>
        <v>65</v>
      </c>
      <c r="H31">
        <f>+'2017TstatSetting'!I33</f>
        <v>68</v>
      </c>
      <c r="I31">
        <f>+'2017TstatSetting'!J33</f>
        <v>82</v>
      </c>
      <c r="J31">
        <f>+'2017TstatSetting'!K33</f>
        <v>81</v>
      </c>
      <c r="K31">
        <f>+'2017TstatSetting'!L33</f>
        <v>81</v>
      </c>
      <c r="L31">
        <f>+'2017TstatSetting'!M33</f>
        <v>82</v>
      </c>
    </row>
    <row r="32" spans="1:12">
      <c r="A32" t="s">
        <v>27</v>
      </c>
      <c r="B32">
        <v>1985</v>
      </c>
      <c r="C32" t="s">
        <v>30</v>
      </c>
      <c r="D32">
        <v>1</v>
      </c>
      <c r="E32">
        <f>+'2017TstatSetting'!F34</f>
        <v>68</v>
      </c>
      <c r="F32">
        <f>+'2017TstatSetting'!G34</f>
        <v>65</v>
      </c>
      <c r="G32">
        <f>+'2017TstatSetting'!H34</f>
        <v>65</v>
      </c>
      <c r="H32">
        <f>+'2017TstatSetting'!I34</f>
        <v>68</v>
      </c>
      <c r="I32">
        <f>+'2017TstatSetting'!J34</f>
        <v>78</v>
      </c>
      <c r="J32">
        <f>+'2017TstatSetting'!K34</f>
        <v>78</v>
      </c>
      <c r="K32">
        <f>+'2017TstatSetting'!L34</f>
        <v>78</v>
      </c>
      <c r="L32">
        <f>+'2017TstatSetting'!M34</f>
        <v>78</v>
      </c>
    </row>
    <row r="33" spans="1:12">
      <c r="A33" t="s">
        <v>27</v>
      </c>
      <c r="B33">
        <v>1985</v>
      </c>
      <c r="C33" t="s">
        <v>30</v>
      </c>
      <c r="D33">
        <v>2</v>
      </c>
      <c r="E33">
        <f>+'2017TstatSetting'!F35</f>
        <v>60</v>
      </c>
      <c r="F33">
        <f>+'2017TstatSetting'!G35</f>
        <v>60</v>
      </c>
      <c r="G33">
        <f>+'2017TstatSetting'!H35</f>
        <v>60</v>
      </c>
      <c r="H33">
        <f>+'2017TstatSetting'!I35</f>
        <v>60</v>
      </c>
      <c r="I33">
        <f>+'2017TstatSetting'!J35</f>
        <v>83</v>
      </c>
      <c r="J33">
        <f>+'2017TstatSetting'!K35</f>
        <v>80</v>
      </c>
      <c r="K33">
        <f>+'2017TstatSetting'!L35</f>
        <v>80</v>
      </c>
      <c r="L33">
        <f>+'2017TstatSetting'!M35</f>
        <v>83</v>
      </c>
    </row>
    <row r="34" spans="1:12">
      <c r="A34" t="s">
        <v>27</v>
      </c>
      <c r="B34">
        <v>1985</v>
      </c>
      <c r="C34" t="s">
        <v>30</v>
      </c>
      <c r="D34">
        <v>3</v>
      </c>
      <c r="E34">
        <f>+'2017TstatSetting'!F36</f>
        <v>68</v>
      </c>
      <c r="F34">
        <f>+'2017TstatSetting'!G36</f>
        <v>68</v>
      </c>
      <c r="G34">
        <f>+'2017TstatSetting'!H36</f>
        <v>68</v>
      </c>
      <c r="H34">
        <f>+'2017TstatSetting'!I36</f>
        <v>68</v>
      </c>
      <c r="I34">
        <f>+'2017TstatSetting'!J36</f>
        <v>76</v>
      </c>
      <c r="J34">
        <f>+'2017TstatSetting'!K36</f>
        <v>83</v>
      </c>
      <c r="K34">
        <f>+'2017TstatSetting'!L36</f>
        <v>83</v>
      </c>
      <c r="L34">
        <f>+'2017TstatSetting'!M36</f>
        <v>76</v>
      </c>
    </row>
    <row r="35" spans="1:12">
      <c r="A35" t="s">
        <v>27</v>
      </c>
      <c r="B35">
        <v>1985</v>
      </c>
      <c r="C35" t="s">
        <v>30</v>
      </c>
      <c r="D35">
        <v>4</v>
      </c>
      <c r="E35">
        <f>+'2017TstatSetting'!F37</f>
        <v>65</v>
      </c>
      <c r="F35">
        <f>+'2017TstatSetting'!G37</f>
        <v>70</v>
      </c>
      <c r="G35">
        <f>+'2017TstatSetting'!H37</f>
        <v>70</v>
      </c>
      <c r="H35">
        <f>+'2017TstatSetting'!I37</f>
        <v>65</v>
      </c>
      <c r="I35">
        <f>+'2017TstatSetting'!J37</f>
        <v>83</v>
      </c>
      <c r="J35">
        <f>+'2017TstatSetting'!K37</f>
        <v>83</v>
      </c>
      <c r="K35">
        <f>+'2017TstatSetting'!L37</f>
        <v>83</v>
      </c>
      <c r="L35">
        <f>+'2017TstatSetting'!M37</f>
        <v>83</v>
      </c>
    </row>
    <row r="36" spans="1:12">
      <c r="A36" t="s">
        <v>27</v>
      </c>
      <c r="B36">
        <v>1985</v>
      </c>
      <c r="C36" t="s">
        <v>30</v>
      </c>
      <c r="D36">
        <v>5</v>
      </c>
      <c r="E36">
        <f>+'2017TstatSetting'!F38</f>
        <v>70</v>
      </c>
      <c r="F36">
        <f>+'2017TstatSetting'!G38</f>
        <v>65</v>
      </c>
      <c r="G36">
        <f>+'2017TstatSetting'!H38</f>
        <v>65</v>
      </c>
      <c r="H36">
        <f>+'2017TstatSetting'!I38</f>
        <v>70</v>
      </c>
      <c r="I36">
        <f>+'2017TstatSetting'!J38</f>
        <v>90</v>
      </c>
      <c r="J36">
        <f>+'2017TstatSetting'!K38</f>
        <v>90</v>
      </c>
      <c r="K36">
        <f>+'2017TstatSetting'!L38</f>
        <v>90</v>
      </c>
      <c r="L36">
        <f>+'2017TstatSetting'!M38</f>
        <v>90</v>
      </c>
    </row>
    <row r="37" spans="1:12">
      <c r="A37" t="s">
        <v>27</v>
      </c>
      <c r="B37">
        <v>1996</v>
      </c>
      <c r="C37" t="s">
        <v>30</v>
      </c>
      <c r="D37">
        <v>1</v>
      </c>
      <c r="E37">
        <f>+'2017TstatSetting'!F39</f>
        <v>65</v>
      </c>
      <c r="F37">
        <f>+'2017TstatSetting'!G39</f>
        <v>68</v>
      </c>
      <c r="G37">
        <f>+'2017TstatSetting'!H39</f>
        <v>68</v>
      </c>
      <c r="H37">
        <f>+'2017TstatSetting'!I39</f>
        <v>65</v>
      </c>
      <c r="I37">
        <f>+'2017TstatSetting'!J39</f>
        <v>78</v>
      </c>
      <c r="J37">
        <f>+'2017TstatSetting'!K39</f>
        <v>78</v>
      </c>
      <c r="K37">
        <f>+'2017TstatSetting'!L39</f>
        <v>78</v>
      </c>
      <c r="L37">
        <f>+'2017TstatSetting'!M39</f>
        <v>78</v>
      </c>
    </row>
    <row r="38" spans="1:12">
      <c r="A38" t="s">
        <v>27</v>
      </c>
      <c r="B38">
        <v>1996</v>
      </c>
      <c r="C38" t="s">
        <v>30</v>
      </c>
      <c r="D38">
        <v>2</v>
      </c>
      <c r="E38">
        <f>+'2017TstatSetting'!F40</f>
        <v>65</v>
      </c>
      <c r="F38">
        <f>+'2017TstatSetting'!G40</f>
        <v>70</v>
      </c>
      <c r="G38">
        <f>+'2017TstatSetting'!H40</f>
        <v>70</v>
      </c>
      <c r="H38">
        <f>+'2017TstatSetting'!I40</f>
        <v>65</v>
      </c>
      <c r="I38">
        <f>+'2017TstatSetting'!J40</f>
        <v>80</v>
      </c>
      <c r="J38">
        <f>+'2017TstatSetting'!K40</f>
        <v>80</v>
      </c>
      <c r="K38">
        <f>+'2017TstatSetting'!L40</f>
        <v>80</v>
      </c>
      <c r="L38">
        <f>+'2017TstatSetting'!M40</f>
        <v>80</v>
      </c>
    </row>
    <row r="39" spans="1:12">
      <c r="A39" t="s">
        <v>27</v>
      </c>
      <c r="B39">
        <v>1996</v>
      </c>
      <c r="C39" t="s">
        <v>30</v>
      </c>
      <c r="D39">
        <v>3</v>
      </c>
      <c r="E39">
        <f>+'2017TstatSetting'!F41</f>
        <v>65</v>
      </c>
      <c r="F39">
        <f>+'2017TstatSetting'!G41</f>
        <v>65</v>
      </c>
      <c r="G39">
        <f>+'2017TstatSetting'!H41</f>
        <v>65</v>
      </c>
      <c r="H39">
        <f>+'2017TstatSetting'!I41</f>
        <v>65</v>
      </c>
      <c r="I39">
        <f>+'2017TstatSetting'!J41</f>
        <v>76</v>
      </c>
      <c r="J39">
        <f>+'2017TstatSetting'!K41</f>
        <v>83</v>
      </c>
      <c r="K39">
        <f>+'2017TstatSetting'!L41</f>
        <v>83</v>
      </c>
      <c r="L39">
        <f>+'2017TstatSetting'!M41</f>
        <v>76</v>
      </c>
    </row>
    <row r="40" spans="1:12">
      <c r="A40" t="s">
        <v>27</v>
      </c>
      <c r="B40">
        <v>1996</v>
      </c>
      <c r="C40" t="s">
        <v>30</v>
      </c>
      <c r="D40">
        <v>4</v>
      </c>
      <c r="E40">
        <f>+'2017TstatSetting'!F42</f>
        <v>55</v>
      </c>
      <c r="F40">
        <f>+'2017TstatSetting'!G42</f>
        <v>55</v>
      </c>
      <c r="G40">
        <f>+'2017TstatSetting'!H42</f>
        <v>55</v>
      </c>
      <c r="H40">
        <f>+'2017TstatSetting'!I42</f>
        <v>55</v>
      </c>
      <c r="I40">
        <f>+'2017TstatSetting'!J42</f>
        <v>83</v>
      </c>
      <c r="J40">
        <f>+'2017TstatSetting'!K42</f>
        <v>83</v>
      </c>
      <c r="K40">
        <f>+'2017TstatSetting'!L42</f>
        <v>83</v>
      </c>
      <c r="L40">
        <f>+'2017TstatSetting'!M42</f>
        <v>83</v>
      </c>
    </row>
    <row r="41" spans="1:12">
      <c r="A41" t="s">
        <v>27</v>
      </c>
      <c r="B41">
        <v>1996</v>
      </c>
      <c r="C41" t="s">
        <v>30</v>
      </c>
      <c r="D41">
        <v>5</v>
      </c>
      <c r="E41">
        <f>+'2017TstatSetting'!F43</f>
        <v>60</v>
      </c>
      <c r="F41">
        <f>+'2017TstatSetting'!G43</f>
        <v>60</v>
      </c>
      <c r="G41">
        <f>+'2017TstatSetting'!H43</f>
        <v>60</v>
      </c>
      <c r="H41">
        <f>+'2017TstatSetting'!I43</f>
        <v>60</v>
      </c>
      <c r="I41">
        <f>+'2017TstatSetting'!J43</f>
        <v>90</v>
      </c>
      <c r="J41">
        <f>+'2017TstatSetting'!K43</f>
        <v>90</v>
      </c>
      <c r="K41">
        <f>+'2017TstatSetting'!L43</f>
        <v>90</v>
      </c>
      <c r="L41">
        <f>+'2017TstatSetting'!M43</f>
        <v>90</v>
      </c>
    </row>
    <row r="42" spans="1:12">
      <c r="A42" t="s">
        <v>27</v>
      </c>
      <c r="B42">
        <v>2003</v>
      </c>
      <c r="C42" t="s">
        <v>30</v>
      </c>
      <c r="D42">
        <v>1</v>
      </c>
      <c r="E42">
        <f>+'2017TstatSetting'!F44</f>
        <v>60</v>
      </c>
      <c r="F42">
        <f>+'2017TstatSetting'!G44</f>
        <v>60</v>
      </c>
      <c r="G42">
        <f>+'2017TstatSetting'!H44</f>
        <v>60</v>
      </c>
      <c r="H42">
        <f>+'2017TstatSetting'!I44</f>
        <v>60</v>
      </c>
      <c r="I42">
        <f>+'2017TstatSetting'!J44</f>
        <v>83</v>
      </c>
      <c r="J42">
        <f>+'2017TstatSetting'!K44</f>
        <v>76</v>
      </c>
      <c r="K42">
        <f>+'2017TstatSetting'!L44</f>
        <v>76</v>
      </c>
      <c r="L42">
        <f>+'2017TstatSetting'!M44</f>
        <v>83</v>
      </c>
    </row>
    <row r="43" spans="1:12">
      <c r="A43" t="s">
        <v>27</v>
      </c>
      <c r="B43">
        <v>2003</v>
      </c>
      <c r="C43" t="s">
        <v>30</v>
      </c>
      <c r="D43">
        <v>2</v>
      </c>
      <c r="E43">
        <f>+'2017TstatSetting'!F45</f>
        <v>70</v>
      </c>
      <c r="F43">
        <f>+'2017TstatSetting'!G45</f>
        <v>65</v>
      </c>
      <c r="G43">
        <f>+'2017TstatSetting'!H45</f>
        <v>65</v>
      </c>
      <c r="H43">
        <f>+'2017TstatSetting'!I45</f>
        <v>70</v>
      </c>
      <c r="I43">
        <f>+'2017TstatSetting'!J45</f>
        <v>78</v>
      </c>
      <c r="J43">
        <f>+'2017TstatSetting'!K45</f>
        <v>78</v>
      </c>
      <c r="K43">
        <f>+'2017TstatSetting'!L45</f>
        <v>78</v>
      </c>
      <c r="L43">
        <f>+'2017TstatSetting'!M45</f>
        <v>78</v>
      </c>
    </row>
    <row r="44" spans="1:12">
      <c r="A44" t="s">
        <v>27</v>
      </c>
      <c r="B44">
        <v>2003</v>
      </c>
      <c r="C44" t="s">
        <v>30</v>
      </c>
      <c r="D44">
        <v>3</v>
      </c>
      <c r="E44">
        <f>+'2017TstatSetting'!F46</f>
        <v>65</v>
      </c>
      <c r="F44">
        <f>+'2017TstatSetting'!G46</f>
        <v>65</v>
      </c>
      <c r="G44">
        <f>+'2017TstatSetting'!H46</f>
        <v>65</v>
      </c>
      <c r="H44">
        <f>+'2017TstatSetting'!I46</f>
        <v>65</v>
      </c>
      <c r="I44">
        <f>+'2017TstatSetting'!J46</f>
        <v>80</v>
      </c>
      <c r="J44">
        <f>+'2017TstatSetting'!K46</f>
        <v>80</v>
      </c>
      <c r="K44">
        <f>+'2017TstatSetting'!L46</f>
        <v>80</v>
      </c>
      <c r="L44">
        <f>+'2017TstatSetting'!M46</f>
        <v>80</v>
      </c>
    </row>
    <row r="45" spans="1:12">
      <c r="A45" t="s">
        <v>27</v>
      </c>
      <c r="B45">
        <v>2003</v>
      </c>
      <c r="C45" t="s">
        <v>30</v>
      </c>
      <c r="D45">
        <v>4</v>
      </c>
      <c r="E45">
        <f>+'2017TstatSetting'!F47</f>
        <v>65</v>
      </c>
      <c r="F45">
        <f>+'2017TstatSetting'!G47</f>
        <v>68</v>
      </c>
      <c r="G45">
        <f>+'2017TstatSetting'!H47</f>
        <v>68</v>
      </c>
      <c r="H45">
        <f>+'2017TstatSetting'!I47</f>
        <v>65</v>
      </c>
      <c r="I45">
        <f>+'2017TstatSetting'!J47</f>
        <v>76</v>
      </c>
      <c r="J45">
        <f>+'2017TstatSetting'!K47</f>
        <v>83</v>
      </c>
      <c r="K45">
        <f>+'2017TstatSetting'!L47</f>
        <v>83</v>
      </c>
      <c r="L45">
        <f>+'2017TstatSetting'!M47</f>
        <v>76</v>
      </c>
    </row>
    <row r="46" spans="1:12">
      <c r="A46" t="s">
        <v>27</v>
      </c>
      <c r="B46">
        <v>2003</v>
      </c>
      <c r="C46" t="s">
        <v>30</v>
      </c>
      <c r="D46">
        <v>5</v>
      </c>
      <c r="E46">
        <f>+'2017TstatSetting'!F48</f>
        <v>55</v>
      </c>
      <c r="F46">
        <f>+'2017TstatSetting'!G48</f>
        <v>55</v>
      </c>
      <c r="G46">
        <f>+'2017TstatSetting'!H48</f>
        <v>55</v>
      </c>
      <c r="H46">
        <f>+'2017TstatSetting'!I48</f>
        <v>55</v>
      </c>
      <c r="I46">
        <f>+'2017TstatSetting'!J48</f>
        <v>80</v>
      </c>
      <c r="J46">
        <f>+'2017TstatSetting'!K48</f>
        <v>83</v>
      </c>
      <c r="K46">
        <f>+'2017TstatSetting'!L48</f>
        <v>83</v>
      </c>
      <c r="L46">
        <f>+'2017TstatSetting'!M48</f>
        <v>80</v>
      </c>
    </row>
    <row r="47" spans="1:12">
      <c r="A47" t="s">
        <v>27</v>
      </c>
      <c r="B47" t="s">
        <v>95</v>
      </c>
      <c r="C47" t="s">
        <v>30</v>
      </c>
      <c r="D47">
        <v>1</v>
      </c>
      <c r="E47">
        <f>+'2017TstatSetting'!F49</f>
        <v>65</v>
      </c>
      <c r="F47">
        <f>+'2017TstatSetting'!G49</f>
        <v>68</v>
      </c>
      <c r="G47">
        <f>+'2017TstatSetting'!H49</f>
        <v>68</v>
      </c>
      <c r="H47">
        <f>+'2017TstatSetting'!I49</f>
        <v>65</v>
      </c>
      <c r="I47">
        <f>+'2017TstatSetting'!J49</f>
        <v>74</v>
      </c>
      <c r="J47">
        <f>+'2017TstatSetting'!K49</f>
        <v>74</v>
      </c>
      <c r="K47">
        <f>+'2017TstatSetting'!L49</f>
        <v>74</v>
      </c>
      <c r="L47">
        <f>+'2017TstatSetting'!M49</f>
        <v>74</v>
      </c>
    </row>
    <row r="48" spans="1:12">
      <c r="A48" t="s">
        <v>27</v>
      </c>
      <c r="B48" t="s">
        <v>95</v>
      </c>
      <c r="C48" t="s">
        <v>30</v>
      </c>
      <c r="D48">
        <v>2</v>
      </c>
      <c r="E48">
        <f>+'2017TstatSetting'!F50</f>
        <v>68</v>
      </c>
      <c r="F48">
        <f>+'2017TstatSetting'!G50</f>
        <v>65</v>
      </c>
      <c r="G48">
        <f>+'2017TstatSetting'!H50</f>
        <v>65</v>
      </c>
      <c r="H48">
        <f>+'2017TstatSetting'!I50</f>
        <v>68</v>
      </c>
      <c r="I48">
        <f>+'2017TstatSetting'!J50</f>
        <v>83</v>
      </c>
      <c r="J48">
        <f>+'2017TstatSetting'!K50</f>
        <v>76</v>
      </c>
      <c r="K48">
        <f>+'2017TstatSetting'!L50</f>
        <v>76</v>
      </c>
      <c r="L48">
        <f>+'2017TstatSetting'!M50</f>
        <v>83</v>
      </c>
    </row>
    <row r="49" spans="1:12">
      <c r="A49" t="s">
        <v>27</v>
      </c>
      <c r="B49" t="s">
        <v>95</v>
      </c>
      <c r="C49" t="s">
        <v>30</v>
      </c>
      <c r="D49">
        <v>3</v>
      </c>
      <c r="E49">
        <f>+'2017TstatSetting'!F51</f>
        <v>65</v>
      </c>
      <c r="F49">
        <f>+'2017TstatSetting'!G51</f>
        <v>65</v>
      </c>
      <c r="G49">
        <f>+'2017TstatSetting'!H51</f>
        <v>65</v>
      </c>
      <c r="H49">
        <f>+'2017TstatSetting'!I51</f>
        <v>65</v>
      </c>
      <c r="I49">
        <f>+'2017TstatSetting'!J51</f>
        <v>78</v>
      </c>
      <c r="J49">
        <f>+'2017TstatSetting'!K51</f>
        <v>78</v>
      </c>
      <c r="K49">
        <f>+'2017TstatSetting'!L51</f>
        <v>78</v>
      </c>
      <c r="L49">
        <f>+'2017TstatSetting'!M51</f>
        <v>78</v>
      </c>
    </row>
    <row r="50" spans="1:12">
      <c r="A50" t="s">
        <v>27</v>
      </c>
      <c r="B50" t="s">
        <v>95</v>
      </c>
      <c r="C50" t="s">
        <v>30</v>
      </c>
      <c r="D50">
        <v>4</v>
      </c>
      <c r="E50">
        <f>+'2017TstatSetting'!F52</f>
        <v>65</v>
      </c>
      <c r="F50">
        <f>+'2017TstatSetting'!G52</f>
        <v>65</v>
      </c>
      <c r="G50">
        <f>+'2017TstatSetting'!H52</f>
        <v>65</v>
      </c>
      <c r="H50">
        <f>+'2017TstatSetting'!I52</f>
        <v>65</v>
      </c>
      <c r="I50">
        <f>+'2017TstatSetting'!J52</f>
        <v>83</v>
      </c>
      <c r="J50">
        <f>+'2017TstatSetting'!K52</f>
        <v>80</v>
      </c>
      <c r="K50">
        <f>+'2017TstatSetting'!L52</f>
        <v>80</v>
      </c>
      <c r="L50">
        <f>+'2017TstatSetting'!M52</f>
        <v>83</v>
      </c>
    </row>
    <row r="51" spans="1:12">
      <c r="A51" t="s">
        <v>27</v>
      </c>
      <c r="B51" t="s">
        <v>95</v>
      </c>
      <c r="C51" t="s">
        <v>30</v>
      </c>
      <c r="D51">
        <v>5</v>
      </c>
      <c r="E51">
        <f>+'2017TstatSetting'!F53</f>
        <v>65</v>
      </c>
      <c r="F51">
        <f>+'2017TstatSetting'!G53</f>
        <v>68</v>
      </c>
      <c r="G51">
        <f>+'2017TstatSetting'!H53</f>
        <v>68</v>
      </c>
      <c r="H51">
        <f>+'2017TstatSetting'!I53</f>
        <v>65</v>
      </c>
      <c r="I51">
        <f>+'2017TstatSetting'!J53</f>
        <v>80</v>
      </c>
      <c r="J51">
        <f>+'2017TstatSetting'!K53</f>
        <v>80</v>
      </c>
      <c r="K51">
        <f>+'2017TstatSetting'!L53</f>
        <v>80</v>
      </c>
      <c r="L51">
        <f>+'2017TstatSetting'!M53</f>
        <v>80</v>
      </c>
    </row>
    <row r="52" spans="1:12">
      <c r="A52" t="s">
        <v>27</v>
      </c>
      <c r="B52">
        <v>1975</v>
      </c>
      <c r="C52" t="s">
        <v>31</v>
      </c>
      <c r="D52">
        <v>1</v>
      </c>
      <c r="E52">
        <f>+'2017TstatSetting'!F54</f>
        <v>68</v>
      </c>
      <c r="F52">
        <f>+'2017TstatSetting'!G54</f>
        <v>68</v>
      </c>
      <c r="G52">
        <f>+'2017TstatSetting'!H54</f>
        <v>68</v>
      </c>
      <c r="H52">
        <f>+'2017TstatSetting'!I54</f>
        <v>68</v>
      </c>
      <c r="I52">
        <f>+'2017TstatSetting'!J54</f>
        <v>80</v>
      </c>
      <c r="J52">
        <f>+'2017TstatSetting'!K54</f>
        <v>75</v>
      </c>
      <c r="K52">
        <f>+'2017TstatSetting'!L54</f>
        <v>75</v>
      </c>
      <c r="L52">
        <f>+'2017TstatSetting'!M54</f>
        <v>80</v>
      </c>
    </row>
    <row r="53" spans="1:12">
      <c r="A53" t="s">
        <v>27</v>
      </c>
      <c r="B53">
        <v>1975</v>
      </c>
      <c r="C53" t="s">
        <v>31</v>
      </c>
      <c r="D53">
        <v>2</v>
      </c>
      <c r="E53">
        <f>+'2017TstatSetting'!F55</f>
        <v>60</v>
      </c>
      <c r="F53">
        <f>+'2017TstatSetting'!G55</f>
        <v>60</v>
      </c>
      <c r="G53">
        <f>+'2017TstatSetting'!H55</f>
        <v>60</v>
      </c>
      <c r="H53">
        <f>+'2017TstatSetting'!I55</f>
        <v>60</v>
      </c>
      <c r="I53">
        <f>+'2017TstatSetting'!J55</f>
        <v>77</v>
      </c>
      <c r="J53">
        <f>+'2017TstatSetting'!K55</f>
        <v>77</v>
      </c>
      <c r="K53">
        <f>+'2017TstatSetting'!L55</f>
        <v>77</v>
      </c>
      <c r="L53">
        <f>+'2017TstatSetting'!M55</f>
        <v>77</v>
      </c>
    </row>
    <row r="54" spans="1:12">
      <c r="A54" t="s">
        <v>27</v>
      </c>
      <c r="B54">
        <v>1975</v>
      </c>
      <c r="C54" t="s">
        <v>31</v>
      </c>
      <c r="D54">
        <v>3</v>
      </c>
      <c r="E54">
        <f>+'2017TstatSetting'!F56</f>
        <v>65</v>
      </c>
      <c r="F54">
        <f>+'2017TstatSetting'!G56</f>
        <v>65</v>
      </c>
      <c r="G54">
        <f>+'2017TstatSetting'!H56</f>
        <v>65</v>
      </c>
      <c r="H54">
        <f>+'2017TstatSetting'!I56</f>
        <v>65</v>
      </c>
      <c r="I54">
        <f>+'2017TstatSetting'!J56</f>
        <v>80</v>
      </c>
      <c r="J54">
        <f>+'2017TstatSetting'!K56</f>
        <v>78</v>
      </c>
      <c r="K54">
        <f>+'2017TstatSetting'!L56</f>
        <v>78</v>
      </c>
      <c r="L54">
        <f>+'2017TstatSetting'!M56</f>
        <v>80</v>
      </c>
    </row>
    <row r="55" spans="1:12">
      <c r="A55" t="s">
        <v>27</v>
      </c>
      <c r="B55">
        <v>1975</v>
      </c>
      <c r="C55" t="s">
        <v>31</v>
      </c>
      <c r="D55">
        <v>4</v>
      </c>
      <c r="E55">
        <f>+'2017TstatSetting'!F57</f>
        <v>68</v>
      </c>
      <c r="F55">
        <f>+'2017TstatSetting'!G57</f>
        <v>63</v>
      </c>
      <c r="G55">
        <f>+'2017TstatSetting'!H57</f>
        <v>63</v>
      </c>
      <c r="H55">
        <f>+'2017TstatSetting'!I57</f>
        <v>68</v>
      </c>
      <c r="I55">
        <f>+'2017TstatSetting'!J57</f>
        <v>78</v>
      </c>
      <c r="J55">
        <f>+'2017TstatSetting'!K57</f>
        <v>75</v>
      </c>
      <c r="K55">
        <f>+'2017TstatSetting'!L57</f>
        <v>75</v>
      </c>
      <c r="L55">
        <f>+'2017TstatSetting'!M57</f>
        <v>78</v>
      </c>
    </row>
    <row r="56" spans="1:12">
      <c r="A56" t="s">
        <v>27</v>
      </c>
      <c r="B56">
        <v>1975</v>
      </c>
      <c r="C56" t="s">
        <v>31</v>
      </c>
      <c r="D56">
        <v>5</v>
      </c>
      <c r="E56">
        <f>+'2017TstatSetting'!F58</f>
        <v>64</v>
      </c>
      <c r="F56">
        <f>+'2017TstatSetting'!G58</f>
        <v>68</v>
      </c>
      <c r="G56">
        <f>+'2017TstatSetting'!H58</f>
        <v>68</v>
      </c>
      <c r="H56">
        <f>+'2017TstatSetting'!I58</f>
        <v>64</v>
      </c>
      <c r="I56">
        <f>+'2017TstatSetting'!J58</f>
        <v>76</v>
      </c>
      <c r="J56">
        <f>+'2017TstatSetting'!K58</f>
        <v>76</v>
      </c>
      <c r="K56">
        <f>+'2017TstatSetting'!L58</f>
        <v>76</v>
      </c>
      <c r="L56">
        <f>+'2017TstatSetting'!M58</f>
        <v>76</v>
      </c>
    </row>
    <row r="57" spans="1:12">
      <c r="A57" t="s">
        <v>27</v>
      </c>
      <c r="B57">
        <v>1985</v>
      </c>
      <c r="C57" t="s">
        <v>31</v>
      </c>
      <c r="D57">
        <v>1</v>
      </c>
      <c r="E57">
        <f>+'2017TstatSetting'!F59</f>
        <v>70</v>
      </c>
      <c r="F57">
        <f>+'2017TstatSetting'!G59</f>
        <v>70</v>
      </c>
      <c r="G57">
        <f>+'2017TstatSetting'!H59</f>
        <v>70</v>
      </c>
      <c r="H57">
        <f>+'2017TstatSetting'!I59</f>
        <v>70</v>
      </c>
      <c r="I57">
        <f>+'2017TstatSetting'!J59</f>
        <v>74</v>
      </c>
      <c r="J57">
        <f>+'2017TstatSetting'!K59</f>
        <v>74</v>
      </c>
      <c r="K57">
        <f>+'2017TstatSetting'!L59</f>
        <v>74</v>
      </c>
      <c r="L57">
        <f>+'2017TstatSetting'!M59</f>
        <v>74</v>
      </c>
    </row>
    <row r="58" spans="1:12">
      <c r="A58" t="s">
        <v>27</v>
      </c>
      <c r="B58">
        <v>1985</v>
      </c>
      <c r="C58" t="s">
        <v>31</v>
      </c>
      <c r="D58">
        <v>2</v>
      </c>
      <c r="E58">
        <f>+'2017TstatSetting'!F60</f>
        <v>68</v>
      </c>
      <c r="F58">
        <f>+'2017TstatSetting'!G60</f>
        <v>65</v>
      </c>
      <c r="G58">
        <f>+'2017TstatSetting'!H60</f>
        <v>65</v>
      </c>
      <c r="H58">
        <f>+'2017TstatSetting'!I60</f>
        <v>68</v>
      </c>
      <c r="I58">
        <f>+'2017TstatSetting'!J60</f>
        <v>83</v>
      </c>
      <c r="J58">
        <f>+'2017TstatSetting'!K60</f>
        <v>76</v>
      </c>
      <c r="K58">
        <f>+'2017TstatSetting'!L60</f>
        <v>76</v>
      </c>
      <c r="L58">
        <f>+'2017TstatSetting'!M60</f>
        <v>83</v>
      </c>
    </row>
    <row r="59" spans="1:12">
      <c r="A59" t="s">
        <v>27</v>
      </c>
      <c r="B59">
        <v>1985</v>
      </c>
      <c r="C59" t="s">
        <v>31</v>
      </c>
      <c r="D59">
        <v>3</v>
      </c>
      <c r="E59">
        <f>+'2017TstatSetting'!F61</f>
        <v>65</v>
      </c>
      <c r="F59">
        <f>+'2017TstatSetting'!G61</f>
        <v>65</v>
      </c>
      <c r="G59">
        <f>+'2017TstatSetting'!H61</f>
        <v>65</v>
      </c>
      <c r="H59">
        <f>+'2017TstatSetting'!I61</f>
        <v>65</v>
      </c>
      <c r="I59">
        <f>+'2017TstatSetting'!J61</f>
        <v>78</v>
      </c>
      <c r="J59">
        <f>+'2017TstatSetting'!K61</f>
        <v>78</v>
      </c>
      <c r="K59">
        <f>+'2017TstatSetting'!L61</f>
        <v>78</v>
      </c>
      <c r="L59">
        <f>+'2017TstatSetting'!M61</f>
        <v>78</v>
      </c>
    </row>
    <row r="60" spans="1:12">
      <c r="A60" t="s">
        <v>27</v>
      </c>
      <c r="B60">
        <v>1985</v>
      </c>
      <c r="C60" t="s">
        <v>31</v>
      </c>
      <c r="D60">
        <v>4</v>
      </c>
      <c r="E60">
        <f>+'2017TstatSetting'!F62</f>
        <v>70</v>
      </c>
      <c r="F60">
        <f>+'2017TstatSetting'!G62</f>
        <v>65</v>
      </c>
      <c r="G60">
        <f>+'2017TstatSetting'!H62</f>
        <v>65</v>
      </c>
      <c r="H60">
        <f>+'2017TstatSetting'!I62</f>
        <v>70</v>
      </c>
      <c r="I60">
        <f>+'2017TstatSetting'!J62</f>
        <v>83</v>
      </c>
      <c r="J60">
        <f>+'2017TstatSetting'!K62</f>
        <v>80</v>
      </c>
      <c r="K60">
        <f>+'2017TstatSetting'!L62</f>
        <v>80</v>
      </c>
      <c r="L60">
        <f>+'2017TstatSetting'!M62</f>
        <v>83</v>
      </c>
    </row>
    <row r="61" spans="1:12">
      <c r="A61" t="s">
        <v>27</v>
      </c>
      <c r="B61">
        <v>1985</v>
      </c>
      <c r="C61" t="s">
        <v>31</v>
      </c>
      <c r="D61">
        <v>5</v>
      </c>
      <c r="E61">
        <f>+'2017TstatSetting'!F63</f>
        <v>68</v>
      </c>
      <c r="F61">
        <f>+'2017TstatSetting'!G63</f>
        <v>68</v>
      </c>
      <c r="G61">
        <f>+'2017TstatSetting'!H63</f>
        <v>68</v>
      </c>
      <c r="H61">
        <f>+'2017TstatSetting'!I63</f>
        <v>68</v>
      </c>
      <c r="I61">
        <f>+'2017TstatSetting'!J63</f>
        <v>80</v>
      </c>
      <c r="J61">
        <f>+'2017TstatSetting'!K63</f>
        <v>80</v>
      </c>
      <c r="K61">
        <f>+'2017TstatSetting'!L63</f>
        <v>80</v>
      </c>
      <c r="L61">
        <f>+'2017TstatSetting'!M63</f>
        <v>80</v>
      </c>
    </row>
    <row r="62" spans="1:12">
      <c r="A62" t="s">
        <v>27</v>
      </c>
      <c r="B62">
        <v>1996</v>
      </c>
      <c r="C62" t="s">
        <v>31</v>
      </c>
      <c r="D62">
        <v>1</v>
      </c>
      <c r="E62">
        <f>+'2017TstatSetting'!F64</f>
        <v>68</v>
      </c>
      <c r="F62">
        <f>+'2017TstatSetting'!G64</f>
        <v>65</v>
      </c>
      <c r="G62">
        <f>+'2017TstatSetting'!H64</f>
        <v>65</v>
      </c>
      <c r="H62">
        <f>+'2017TstatSetting'!I64</f>
        <v>68</v>
      </c>
      <c r="I62">
        <f>+'2017TstatSetting'!J64</f>
        <v>80</v>
      </c>
      <c r="J62">
        <f>+'2017TstatSetting'!K64</f>
        <v>76</v>
      </c>
      <c r="K62">
        <f>+'2017TstatSetting'!L64</f>
        <v>76</v>
      </c>
      <c r="L62">
        <f>+'2017TstatSetting'!M64</f>
        <v>80</v>
      </c>
    </row>
    <row r="63" spans="1:12">
      <c r="A63" t="s">
        <v>27</v>
      </c>
      <c r="B63">
        <v>1996</v>
      </c>
      <c r="C63" t="s">
        <v>31</v>
      </c>
      <c r="D63">
        <v>2</v>
      </c>
      <c r="E63">
        <f>+'2017TstatSetting'!F65</f>
        <v>70</v>
      </c>
      <c r="F63">
        <f>+'2017TstatSetting'!G65</f>
        <v>65</v>
      </c>
      <c r="G63">
        <f>+'2017TstatSetting'!H65</f>
        <v>65</v>
      </c>
      <c r="H63">
        <f>+'2017TstatSetting'!I65</f>
        <v>70</v>
      </c>
      <c r="I63">
        <f>+'2017TstatSetting'!J65</f>
        <v>77</v>
      </c>
      <c r="J63">
        <f>+'2017TstatSetting'!K65</f>
        <v>77</v>
      </c>
      <c r="K63">
        <f>+'2017TstatSetting'!L65</f>
        <v>77</v>
      </c>
      <c r="L63">
        <f>+'2017TstatSetting'!M65</f>
        <v>77</v>
      </c>
    </row>
    <row r="64" spans="1:12">
      <c r="A64" t="s">
        <v>27</v>
      </c>
      <c r="B64">
        <v>1996</v>
      </c>
      <c r="C64" t="s">
        <v>31</v>
      </c>
      <c r="D64">
        <v>3</v>
      </c>
      <c r="E64">
        <f>+'2017TstatSetting'!F66</f>
        <v>65</v>
      </c>
      <c r="F64">
        <f>+'2017TstatSetting'!G66</f>
        <v>68</v>
      </c>
      <c r="G64">
        <f>+'2017TstatSetting'!H66</f>
        <v>68</v>
      </c>
      <c r="H64">
        <f>+'2017TstatSetting'!I66</f>
        <v>65</v>
      </c>
      <c r="I64">
        <f>+'2017TstatSetting'!J66</f>
        <v>80</v>
      </c>
      <c r="J64">
        <f>+'2017TstatSetting'!K66</f>
        <v>78</v>
      </c>
      <c r="K64">
        <f>+'2017TstatSetting'!L66</f>
        <v>78</v>
      </c>
      <c r="L64">
        <f>+'2017TstatSetting'!M66</f>
        <v>80</v>
      </c>
    </row>
    <row r="65" spans="1:12">
      <c r="A65" t="s">
        <v>27</v>
      </c>
      <c r="B65">
        <v>1996</v>
      </c>
      <c r="C65" t="s">
        <v>31</v>
      </c>
      <c r="D65">
        <v>4</v>
      </c>
      <c r="E65">
        <f>+'2017TstatSetting'!F67</f>
        <v>68</v>
      </c>
      <c r="F65">
        <f>+'2017TstatSetting'!G67</f>
        <v>68</v>
      </c>
      <c r="G65">
        <f>+'2017TstatSetting'!H67</f>
        <v>68</v>
      </c>
      <c r="H65">
        <f>+'2017TstatSetting'!I67</f>
        <v>68</v>
      </c>
      <c r="I65">
        <f>+'2017TstatSetting'!J67</f>
        <v>78</v>
      </c>
      <c r="J65">
        <f>+'2017TstatSetting'!K67</f>
        <v>78</v>
      </c>
      <c r="K65">
        <f>+'2017TstatSetting'!L67</f>
        <v>78</v>
      </c>
      <c r="L65">
        <f>+'2017TstatSetting'!M67</f>
        <v>78</v>
      </c>
    </row>
    <row r="66" spans="1:12">
      <c r="A66" t="s">
        <v>27</v>
      </c>
      <c r="B66">
        <v>1996</v>
      </c>
      <c r="C66" t="s">
        <v>31</v>
      </c>
      <c r="D66">
        <v>5</v>
      </c>
      <c r="E66">
        <f>+'2017TstatSetting'!F68</f>
        <v>65</v>
      </c>
      <c r="F66">
        <f>+'2017TstatSetting'!G68</f>
        <v>65</v>
      </c>
      <c r="G66">
        <f>+'2017TstatSetting'!H68</f>
        <v>65</v>
      </c>
      <c r="H66">
        <f>+'2017TstatSetting'!I68</f>
        <v>65</v>
      </c>
      <c r="I66">
        <f>+'2017TstatSetting'!J68</f>
        <v>76</v>
      </c>
      <c r="J66">
        <f>+'2017TstatSetting'!K68</f>
        <v>80</v>
      </c>
      <c r="K66">
        <f>+'2017TstatSetting'!L68</f>
        <v>80</v>
      </c>
      <c r="L66">
        <f>+'2017TstatSetting'!M68</f>
        <v>76</v>
      </c>
    </row>
    <row r="67" spans="1:12">
      <c r="A67" t="s">
        <v>27</v>
      </c>
      <c r="B67">
        <v>2003</v>
      </c>
      <c r="C67" t="s">
        <v>31</v>
      </c>
      <c r="D67">
        <v>1</v>
      </c>
      <c r="E67">
        <f>+'2017TstatSetting'!F69</f>
        <v>70</v>
      </c>
      <c r="F67">
        <f>+'2017TstatSetting'!G69</f>
        <v>65</v>
      </c>
      <c r="G67">
        <f>+'2017TstatSetting'!H69</f>
        <v>65</v>
      </c>
      <c r="H67">
        <f>+'2017TstatSetting'!I69</f>
        <v>70</v>
      </c>
      <c r="I67">
        <f>+'2017TstatSetting'!J69</f>
        <v>83</v>
      </c>
      <c r="J67">
        <f>+'2017TstatSetting'!K69</f>
        <v>76</v>
      </c>
      <c r="K67">
        <f>+'2017TstatSetting'!L69</f>
        <v>76</v>
      </c>
      <c r="L67">
        <f>+'2017TstatSetting'!M69</f>
        <v>83</v>
      </c>
    </row>
    <row r="68" spans="1:12">
      <c r="A68" t="s">
        <v>27</v>
      </c>
      <c r="B68">
        <v>2003</v>
      </c>
      <c r="C68" t="s">
        <v>31</v>
      </c>
      <c r="D68">
        <v>2</v>
      </c>
      <c r="E68">
        <f>+'2017TstatSetting'!F70</f>
        <v>63</v>
      </c>
      <c r="F68">
        <f>+'2017TstatSetting'!G70</f>
        <v>63</v>
      </c>
      <c r="G68">
        <f>+'2017TstatSetting'!H70</f>
        <v>63</v>
      </c>
      <c r="H68">
        <f>+'2017TstatSetting'!I70</f>
        <v>63</v>
      </c>
      <c r="I68">
        <f>+'2017TstatSetting'!J70</f>
        <v>78</v>
      </c>
      <c r="J68">
        <f>+'2017TstatSetting'!K70</f>
        <v>78</v>
      </c>
      <c r="K68">
        <f>+'2017TstatSetting'!L70</f>
        <v>78</v>
      </c>
      <c r="L68">
        <f>+'2017TstatSetting'!M70</f>
        <v>78</v>
      </c>
    </row>
    <row r="69" spans="1:12">
      <c r="A69" t="s">
        <v>27</v>
      </c>
      <c r="B69">
        <v>2003</v>
      </c>
      <c r="C69" t="s">
        <v>31</v>
      </c>
      <c r="D69">
        <v>3</v>
      </c>
      <c r="E69">
        <f>+'2017TstatSetting'!F71</f>
        <v>68</v>
      </c>
      <c r="F69">
        <f>+'2017TstatSetting'!G71</f>
        <v>68</v>
      </c>
      <c r="G69">
        <f>+'2017TstatSetting'!H71</f>
        <v>68</v>
      </c>
      <c r="H69">
        <f>+'2017TstatSetting'!I71</f>
        <v>68</v>
      </c>
      <c r="I69">
        <f>+'2017TstatSetting'!J71</f>
        <v>83</v>
      </c>
      <c r="J69">
        <f>+'2017TstatSetting'!K71</f>
        <v>80</v>
      </c>
      <c r="K69">
        <f>+'2017TstatSetting'!L71</f>
        <v>80</v>
      </c>
      <c r="L69">
        <f>+'2017TstatSetting'!M71</f>
        <v>83</v>
      </c>
    </row>
    <row r="70" spans="1:12">
      <c r="A70" t="s">
        <v>27</v>
      </c>
      <c r="B70">
        <v>2003</v>
      </c>
      <c r="C70" t="s">
        <v>31</v>
      </c>
      <c r="D70">
        <v>4</v>
      </c>
      <c r="E70">
        <f>+'2017TstatSetting'!F72</f>
        <v>68</v>
      </c>
      <c r="F70">
        <f>+'2017TstatSetting'!G72</f>
        <v>68</v>
      </c>
      <c r="G70">
        <f>+'2017TstatSetting'!H72</f>
        <v>68</v>
      </c>
      <c r="H70">
        <f>+'2017TstatSetting'!I72</f>
        <v>68</v>
      </c>
      <c r="I70">
        <f>+'2017TstatSetting'!J72</f>
        <v>80</v>
      </c>
      <c r="J70">
        <f>+'2017TstatSetting'!K72</f>
        <v>77</v>
      </c>
      <c r="K70">
        <f>+'2017TstatSetting'!L72</f>
        <v>77</v>
      </c>
      <c r="L70">
        <f>+'2017TstatSetting'!M72</f>
        <v>80</v>
      </c>
    </row>
    <row r="71" spans="1:12">
      <c r="A71" t="s">
        <v>27</v>
      </c>
      <c r="B71">
        <v>2003</v>
      </c>
      <c r="C71" t="s">
        <v>31</v>
      </c>
      <c r="D71">
        <v>5</v>
      </c>
      <c r="E71">
        <f>+'2017TstatSetting'!F73</f>
        <v>67</v>
      </c>
      <c r="F71">
        <f>+'2017TstatSetting'!G73</f>
        <v>67</v>
      </c>
      <c r="G71">
        <f>+'2017TstatSetting'!H73</f>
        <v>67</v>
      </c>
      <c r="H71">
        <f>+'2017TstatSetting'!I73</f>
        <v>67</v>
      </c>
      <c r="I71">
        <f>+'2017TstatSetting'!J73</f>
        <v>76</v>
      </c>
      <c r="J71">
        <f>+'2017TstatSetting'!K73</f>
        <v>80</v>
      </c>
      <c r="K71">
        <f>+'2017TstatSetting'!L73</f>
        <v>80</v>
      </c>
      <c r="L71">
        <f>+'2017TstatSetting'!M73</f>
        <v>76</v>
      </c>
    </row>
    <row r="72" spans="1:12">
      <c r="A72" t="s">
        <v>27</v>
      </c>
      <c r="B72" t="s">
        <v>95</v>
      </c>
      <c r="C72" t="s">
        <v>31</v>
      </c>
      <c r="D72">
        <v>1</v>
      </c>
      <c r="E72">
        <f>+'2017TstatSetting'!F74</f>
        <v>60</v>
      </c>
      <c r="F72">
        <f>+'2017TstatSetting'!G74</f>
        <v>60</v>
      </c>
      <c r="G72">
        <f>+'2017TstatSetting'!H74</f>
        <v>60</v>
      </c>
      <c r="H72">
        <f>+'2017TstatSetting'!I74</f>
        <v>60</v>
      </c>
      <c r="I72">
        <f>+'2017TstatSetting'!J74</f>
        <v>74</v>
      </c>
      <c r="J72">
        <f>+'2017TstatSetting'!K74</f>
        <v>74</v>
      </c>
      <c r="K72">
        <f>+'2017TstatSetting'!L74</f>
        <v>74</v>
      </c>
      <c r="L72">
        <f>+'2017TstatSetting'!M74</f>
        <v>74</v>
      </c>
    </row>
    <row r="73" spans="1:12">
      <c r="A73" t="s">
        <v>27</v>
      </c>
      <c r="B73" t="s">
        <v>95</v>
      </c>
      <c r="C73" t="s">
        <v>31</v>
      </c>
      <c r="D73">
        <v>2</v>
      </c>
      <c r="E73">
        <f>+'2017TstatSetting'!F75</f>
        <v>68</v>
      </c>
      <c r="F73">
        <f>+'2017TstatSetting'!G75</f>
        <v>65</v>
      </c>
      <c r="G73">
        <f>+'2017TstatSetting'!H75</f>
        <v>65</v>
      </c>
      <c r="H73">
        <f>+'2017TstatSetting'!I75</f>
        <v>68</v>
      </c>
      <c r="I73">
        <f>+'2017TstatSetting'!J75</f>
        <v>83</v>
      </c>
      <c r="J73">
        <f>+'2017TstatSetting'!K75</f>
        <v>76</v>
      </c>
      <c r="K73">
        <f>+'2017TstatSetting'!L75</f>
        <v>76</v>
      </c>
      <c r="L73">
        <f>+'2017TstatSetting'!M75</f>
        <v>83</v>
      </c>
    </row>
    <row r="74" spans="1:12">
      <c r="A74" t="s">
        <v>27</v>
      </c>
      <c r="B74" t="s">
        <v>95</v>
      </c>
      <c r="C74" t="s">
        <v>31</v>
      </c>
      <c r="D74">
        <v>3</v>
      </c>
      <c r="E74">
        <f>+'2017TstatSetting'!F76</f>
        <v>65</v>
      </c>
      <c r="F74">
        <f>+'2017TstatSetting'!G76</f>
        <v>70</v>
      </c>
      <c r="G74">
        <f>+'2017TstatSetting'!H76</f>
        <v>70</v>
      </c>
      <c r="H74">
        <f>+'2017TstatSetting'!I76</f>
        <v>65</v>
      </c>
      <c r="I74">
        <f>+'2017TstatSetting'!J76</f>
        <v>77</v>
      </c>
      <c r="J74">
        <f>+'2017TstatSetting'!K76</f>
        <v>77</v>
      </c>
      <c r="K74">
        <f>+'2017TstatSetting'!L76</f>
        <v>77</v>
      </c>
      <c r="L74">
        <f>+'2017TstatSetting'!M76</f>
        <v>77</v>
      </c>
    </row>
    <row r="75" spans="1:12">
      <c r="A75" t="s">
        <v>27</v>
      </c>
      <c r="B75" t="s">
        <v>95</v>
      </c>
      <c r="C75" t="s">
        <v>31</v>
      </c>
      <c r="D75">
        <v>4</v>
      </c>
      <c r="E75">
        <f>+'2017TstatSetting'!F77</f>
        <v>68</v>
      </c>
      <c r="F75">
        <f>+'2017TstatSetting'!G77</f>
        <v>68</v>
      </c>
      <c r="G75">
        <f>+'2017TstatSetting'!H77</f>
        <v>68</v>
      </c>
      <c r="H75">
        <f>+'2017TstatSetting'!I77</f>
        <v>68</v>
      </c>
      <c r="I75">
        <f>+'2017TstatSetting'!J77</f>
        <v>80</v>
      </c>
      <c r="J75">
        <f>+'2017TstatSetting'!K77</f>
        <v>75</v>
      </c>
      <c r="K75">
        <f>+'2017TstatSetting'!L77</f>
        <v>75</v>
      </c>
      <c r="L75">
        <f>+'2017TstatSetting'!M77</f>
        <v>80</v>
      </c>
    </row>
    <row r="76" spans="1:12">
      <c r="A76" t="s">
        <v>27</v>
      </c>
      <c r="B76" t="s">
        <v>95</v>
      </c>
      <c r="C76" t="s">
        <v>31</v>
      </c>
      <c r="D76">
        <v>5</v>
      </c>
      <c r="E76">
        <f>+'2017TstatSetting'!F78</f>
        <v>65</v>
      </c>
      <c r="F76">
        <f>+'2017TstatSetting'!G78</f>
        <v>68</v>
      </c>
      <c r="G76">
        <f>+'2017TstatSetting'!H78</f>
        <v>68</v>
      </c>
      <c r="H76">
        <f>+'2017TstatSetting'!I78</f>
        <v>65</v>
      </c>
      <c r="I76">
        <f>+'2017TstatSetting'!J78</f>
        <v>75</v>
      </c>
      <c r="J76">
        <f>+'2017TstatSetting'!K78</f>
        <v>75</v>
      </c>
      <c r="K76">
        <f>+'2017TstatSetting'!L78</f>
        <v>75</v>
      </c>
      <c r="L76">
        <f>+'2017TstatSetting'!M78</f>
        <v>75</v>
      </c>
    </row>
    <row r="77" spans="1:12">
      <c r="A77" t="s">
        <v>27</v>
      </c>
      <c r="B77">
        <v>1975</v>
      </c>
      <c r="C77" t="s">
        <v>32</v>
      </c>
      <c r="D77">
        <v>1</v>
      </c>
      <c r="E77">
        <f>+'2017TstatSetting'!F79</f>
        <v>60</v>
      </c>
      <c r="F77">
        <f>+'2017TstatSetting'!G79</f>
        <v>60</v>
      </c>
      <c r="G77">
        <f>+'2017TstatSetting'!H79</f>
        <v>60</v>
      </c>
      <c r="H77">
        <f>+'2017TstatSetting'!I79</f>
        <v>60</v>
      </c>
      <c r="I77">
        <f>+'2017TstatSetting'!J79</f>
        <v>78</v>
      </c>
      <c r="J77">
        <f>+'2017TstatSetting'!K79</f>
        <v>78</v>
      </c>
      <c r="K77">
        <f>+'2017TstatSetting'!L79</f>
        <v>78</v>
      </c>
      <c r="L77">
        <f>+'2017TstatSetting'!M79</f>
        <v>78</v>
      </c>
    </row>
    <row r="78" spans="1:12">
      <c r="A78" t="s">
        <v>27</v>
      </c>
      <c r="B78">
        <v>1975</v>
      </c>
      <c r="C78" t="s">
        <v>32</v>
      </c>
      <c r="D78">
        <v>2</v>
      </c>
      <c r="E78">
        <f>+'2017TstatSetting'!F80</f>
        <v>65</v>
      </c>
      <c r="F78">
        <f>+'2017TstatSetting'!G80</f>
        <v>65</v>
      </c>
      <c r="G78">
        <f>+'2017TstatSetting'!H80</f>
        <v>65</v>
      </c>
      <c r="H78">
        <f>+'2017TstatSetting'!I80</f>
        <v>65</v>
      </c>
      <c r="I78">
        <f>+'2017TstatSetting'!J80</f>
        <v>83</v>
      </c>
      <c r="J78">
        <f>+'2017TstatSetting'!K80</f>
        <v>80</v>
      </c>
      <c r="K78">
        <f>+'2017TstatSetting'!L80</f>
        <v>80</v>
      </c>
      <c r="L78">
        <f>+'2017TstatSetting'!M80</f>
        <v>83</v>
      </c>
    </row>
    <row r="79" spans="1:12">
      <c r="A79" t="s">
        <v>27</v>
      </c>
      <c r="B79">
        <v>1975</v>
      </c>
      <c r="C79" t="s">
        <v>32</v>
      </c>
      <c r="D79">
        <v>3</v>
      </c>
      <c r="E79">
        <f>+'2017TstatSetting'!F81</f>
        <v>65</v>
      </c>
      <c r="F79">
        <f>+'2017TstatSetting'!G81</f>
        <v>68</v>
      </c>
      <c r="G79">
        <f>+'2017TstatSetting'!H81</f>
        <v>68</v>
      </c>
      <c r="H79">
        <f>+'2017TstatSetting'!I81</f>
        <v>65</v>
      </c>
      <c r="I79">
        <f>+'2017TstatSetting'!J81</f>
        <v>80</v>
      </c>
      <c r="J79">
        <f>+'2017TstatSetting'!K81</f>
        <v>80</v>
      </c>
      <c r="K79">
        <f>+'2017TstatSetting'!L81</f>
        <v>80</v>
      </c>
      <c r="L79">
        <f>+'2017TstatSetting'!M81</f>
        <v>80</v>
      </c>
    </row>
    <row r="80" spans="1:12">
      <c r="A80" t="s">
        <v>27</v>
      </c>
      <c r="B80">
        <v>1975</v>
      </c>
      <c r="C80" t="s">
        <v>32</v>
      </c>
      <c r="D80">
        <v>4</v>
      </c>
      <c r="E80">
        <f>+'2017TstatSetting'!F82</f>
        <v>65</v>
      </c>
      <c r="F80">
        <f>+'2017TstatSetting'!G82</f>
        <v>70</v>
      </c>
      <c r="G80">
        <f>+'2017TstatSetting'!H82</f>
        <v>70</v>
      </c>
      <c r="H80">
        <f>+'2017TstatSetting'!I82</f>
        <v>65</v>
      </c>
      <c r="I80">
        <f>+'2017TstatSetting'!J82</f>
        <v>76</v>
      </c>
      <c r="J80">
        <f>+'2017TstatSetting'!K82</f>
        <v>83</v>
      </c>
      <c r="K80">
        <f>+'2017TstatSetting'!L82</f>
        <v>83</v>
      </c>
      <c r="L80">
        <f>+'2017TstatSetting'!M82</f>
        <v>76</v>
      </c>
    </row>
    <row r="81" spans="1:12">
      <c r="A81" t="s">
        <v>27</v>
      </c>
      <c r="B81">
        <v>1975</v>
      </c>
      <c r="C81" t="s">
        <v>32</v>
      </c>
      <c r="D81">
        <v>5</v>
      </c>
      <c r="E81">
        <f>+'2017TstatSetting'!F83</f>
        <v>55</v>
      </c>
      <c r="F81">
        <f>+'2017TstatSetting'!G83</f>
        <v>55</v>
      </c>
      <c r="G81">
        <f>+'2017TstatSetting'!H83</f>
        <v>55</v>
      </c>
      <c r="H81">
        <f>+'2017TstatSetting'!I83</f>
        <v>55</v>
      </c>
      <c r="I81">
        <f>+'2017TstatSetting'!J83</f>
        <v>80</v>
      </c>
      <c r="J81">
        <f>+'2017TstatSetting'!K83</f>
        <v>83</v>
      </c>
      <c r="K81">
        <f>+'2017TstatSetting'!L83</f>
        <v>83</v>
      </c>
      <c r="L81">
        <f>+'2017TstatSetting'!M83</f>
        <v>80</v>
      </c>
    </row>
    <row r="82" spans="1:12">
      <c r="A82" t="s">
        <v>27</v>
      </c>
      <c r="B82">
        <v>1985</v>
      </c>
      <c r="C82" t="s">
        <v>32</v>
      </c>
      <c r="D82">
        <v>1</v>
      </c>
      <c r="E82">
        <f>+'2017TstatSetting'!F84</f>
        <v>70</v>
      </c>
      <c r="F82">
        <f>+'2017TstatSetting'!G84</f>
        <v>65</v>
      </c>
      <c r="G82">
        <f>+'2017TstatSetting'!H84</f>
        <v>65</v>
      </c>
      <c r="H82">
        <f>+'2017TstatSetting'!I84</f>
        <v>70</v>
      </c>
      <c r="I82">
        <f>+'2017TstatSetting'!J84</f>
        <v>74</v>
      </c>
      <c r="J82">
        <f>+'2017TstatSetting'!K84</f>
        <v>74</v>
      </c>
      <c r="K82">
        <f>+'2017TstatSetting'!L84</f>
        <v>74</v>
      </c>
      <c r="L82">
        <f>+'2017TstatSetting'!M84</f>
        <v>74</v>
      </c>
    </row>
    <row r="83" spans="1:12">
      <c r="A83" t="s">
        <v>27</v>
      </c>
      <c r="B83">
        <v>1985</v>
      </c>
      <c r="C83" t="s">
        <v>32</v>
      </c>
      <c r="D83">
        <v>2</v>
      </c>
      <c r="E83">
        <f>+'2017TstatSetting'!F85</f>
        <v>60</v>
      </c>
      <c r="F83">
        <f>+'2017TstatSetting'!G85</f>
        <v>60</v>
      </c>
      <c r="G83">
        <f>+'2017TstatSetting'!H85</f>
        <v>60</v>
      </c>
      <c r="H83">
        <f>+'2017TstatSetting'!I85</f>
        <v>60</v>
      </c>
      <c r="I83">
        <f>+'2017TstatSetting'!J85</f>
        <v>83</v>
      </c>
      <c r="J83">
        <f>+'2017TstatSetting'!K85</f>
        <v>76</v>
      </c>
      <c r="K83">
        <f>+'2017TstatSetting'!L85</f>
        <v>76</v>
      </c>
      <c r="L83">
        <f>+'2017TstatSetting'!M85</f>
        <v>83</v>
      </c>
    </row>
    <row r="84" spans="1:12">
      <c r="A84" t="s">
        <v>27</v>
      </c>
      <c r="B84">
        <v>1985</v>
      </c>
      <c r="C84" t="s">
        <v>32</v>
      </c>
      <c r="D84">
        <v>3</v>
      </c>
      <c r="E84">
        <f>+'2017TstatSetting'!F86</f>
        <v>68</v>
      </c>
      <c r="F84">
        <f>+'2017TstatSetting'!G86</f>
        <v>68</v>
      </c>
      <c r="G84">
        <f>+'2017TstatSetting'!H86</f>
        <v>68</v>
      </c>
      <c r="H84">
        <f>+'2017TstatSetting'!I86</f>
        <v>68</v>
      </c>
      <c r="I84">
        <f>+'2017TstatSetting'!J86</f>
        <v>78</v>
      </c>
      <c r="J84">
        <f>+'2017TstatSetting'!K86</f>
        <v>78</v>
      </c>
      <c r="K84">
        <f>+'2017TstatSetting'!L86</f>
        <v>78</v>
      </c>
      <c r="L84">
        <f>+'2017TstatSetting'!M86</f>
        <v>78</v>
      </c>
    </row>
    <row r="85" spans="1:12">
      <c r="A85" t="s">
        <v>27</v>
      </c>
      <c r="B85">
        <v>1985</v>
      </c>
      <c r="C85" t="s">
        <v>32</v>
      </c>
      <c r="D85">
        <v>4</v>
      </c>
      <c r="E85">
        <f>+'2017TstatSetting'!F87</f>
        <v>65</v>
      </c>
      <c r="F85">
        <f>+'2017TstatSetting'!G87</f>
        <v>70</v>
      </c>
      <c r="G85">
        <f>+'2017TstatSetting'!H87</f>
        <v>70</v>
      </c>
      <c r="H85">
        <f>+'2017TstatSetting'!I87</f>
        <v>65</v>
      </c>
      <c r="I85">
        <f>+'2017TstatSetting'!J87</f>
        <v>83</v>
      </c>
      <c r="J85">
        <f>+'2017TstatSetting'!K87</f>
        <v>80</v>
      </c>
      <c r="K85">
        <f>+'2017TstatSetting'!L87</f>
        <v>80</v>
      </c>
      <c r="L85">
        <f>+'2017TstatSetting'!M87</f>
        <v>83</v>
      </c>
    </row>
    <row r="86" spans="1:12">
      <c r="A86" t="s">
        <v>27</v>
      </c>
      <c r="B86">
        <v>1985</v>
      </c>
      <c r="C86" t="s">
        <v>32</v>
      </c>
      <c r="D86">
        <v>5</v>
      </c>
      <c r="E86">
        <f>+'2017TstatSetting'!F88</f>
        <v>68</v>
      </c>
      <c r="F86">
        <f>+'2017TstatSetting'!G88</f>
        <v>65</v>
      </c>
      <c r="G86">
        <f>+'2017TstatSetting'!H88</f>
        <v>65</v>
      </c>
      <c r="H86">
        <f>+'2017TstatSetting'!I88</f>
        <v>68</v>
      </c>
      <c r="I86">
        <f>+'2017TstatSetting'!J88</f>
        <v>80</v>
      </c>
      <c r="J86">
        <f>+'2017TstatSetting'!K88</f>
        <v>80</v>
      </c>
      <c r="K86">
        <f>+'2017TstatSetting'!L88</f>
        <v>80</v>
      </c>
      <c r="L86">
        <f>+'2017TstatSetting'!M88</f>
        <v>80</v>
      </c>
    </row>
    <row r="87" spans="1:12">
      <c r="A87" t="s">
        <v>27</v>
      </c>
      <c r="B87">
        <v>1996</v>
      </c>
      <c r="C87" t="s">
        <v>32</v>
      </c>
      <c r="D87">
        <v>1</v>
      </c>
      <c r="E87">
        <f>+'2017TstatSetting'!F89</f>
        <v>69</v>
      </c>
      <c r="F87">
        <f>+'2017TstatSetting'!G89</f>
        <v>66</v>
      </c>
      <c r="G87">
        <f>+'2017TstatSetting'!H89</f>
        <v>66</v>
      </c>
      <c r="H87">
        <f>+'2017TstatSetting'!I89</f>
        <v>69</v>
      </c>
      <c r="I87">
        <f>+'2017TstatSetting'!J89</f>
        <v>78</v>
      </c>
      <c r="J87">
        <f>+'2017TstatSetting'!K89</f>
        <v>80</v>
      </c>
      <c r="K87">
        <f>+'2017TstatSetting'!L89</f>
        <v>80</v>
      </c>
      <c r="L87">
        <f>+'2017TstatSetting'!M89</f>
        <v>78</v>
      </c>
    </row>
    <row r="88" spans="1:12">
      <c r="A88" t="s">
        <v>27</v>
      </c>
      <c r="B88">
        <v>1996</v>
      </c>
      <c r="C88" t="s">
        <v>32</v>
      </c>
      <c r="D88">
        <v>2</v>
      </c>
      <c r="E88">
        <f>+'2017TstatSetting'!F90</f>
        <v>68</v>
      </c>
      <c r="F88">
        <f>+'2017TstatSetting'!G90</f>
        <v>65</v>
      </c>
      <c r="G88">
        <f>+'2017TstatSetting'!H90</f>
        <v>65</v>
      </c>
      <c r="H88">
        <f>+'2017TstatSetting'!I90</f>
        <v>68</v>
      </c>
      <c r="I88">
        <f>+'2017TstatSetting'!J90</f>
        <v>78</v>
      </c>
      <c r="J88">
        <f>+'2017TstatSetting'!K90</f>
        <v>82</v>
      </c>
      <c r="K88">
        <f>+'2017TstatSetting'!L90</f>
        <v>82</v>
      </c>
      <c r="L88">
        <f>+'2017TstatSetting'!M90</f>
        <v>78</v>
      </c>
    </row>
    <row r="89" spans="1:12">
      <c r="A89" t="s">
        <v>27</v>
      </c>
      <c r="B89">
        <v>1996</v>
      </c>
      <c r="C89" t="s">
        <v>32</v>
      </c>
      <c r="D89">
        <v>3</v>
      </c>
      <c r="E89">
        <f>+'2017TstatSetting'!F91</f>
        <v>68</v>
      </c>
      <c r="F89">
        <f>+'2017TstatSetting'!G91</f>
        <v>70</v>
      </c>
      <c r="G89">
        <f>+'2017TstatSetting'!H91</f>
        <v>70</v>
      </c>
      <c r="H89">
        <f>+'2017TstatSetting'!I91</f>
        <v>68</v>
      </c>
      <c r="I89">
        <f>+'2017TstatSetting'!J91</f>
        <v>83</v>
      </c>
      <c r="J89">
        <f>+'2017TstatSetting'!K91</f>
        <v>80</v>
      </c>
      <c r="K89">
        <f>+'2017TstatSetting'!L91</f>
        <v>80</v>
      </c>
      <c r="L89">
        <f>+'2017TstatSetting'!M91</f>
        <v>83</v>
      </c>
    </row>
    <row r="90" spans="1:12">
      <c r="A90" t="s">
        <v>27</v>
      </c>
      <c r="B90">
        <v>1996</v>
      </c>
      <c r="C90" t="s">
        <v>32</v>
      </c>
      <c r="D90">
        <v>4</v>
      </c>
      <c r="E90">
        <f>+'2017TstatSetting'!F92</f>
        <v>68</v>
      </c>
      <c r="F90">
        <f>+'2017TstatSetting'!G92</f>
        <v>68</v>
      </c>
      <c r="G90">
        <f>+'2017TstatSetting'!H92</f>
        <v>68</v>
      </c>
      <c r="H90">
        <f>+'2017TstatSetting'!I92</f>
        <v>68</v>
      </c>
      <c r="I90">
        <f>+'2017TstatSetting'!J92</f>
        <v>80</v>
      </c>
      <c r="J90">
        <f>+'2017TstatSetting'!K92</f>
        <v>79</v>
      </c>
      <c r="K90">
        <f>+'2017TstatSetting'!L92</f>
        <v>79</v>
      </c>
      <c r="L90">
        <f>+'2017TstatSetting'!M92</f>
        <v>80</v>
      </c>
    </row>
    <row r="91" spans="1:12">
      <c r="A91" t="s">
        <v>27</v>
      </c>
      <c r="B91">
        <v>1996</v>
      </c>
      <c r="C91" t="s">
        <v>32</v>
      </c>
      <c r="D91">
        <v>5</v>
      </c>
      <c r="E91">
        <f>+'2017TstatSetting'!F93</f>
        <v>65</v>
      </c>
      <c r="F91">
        <f>+'2017TstatSetting'!G93</f>
        <v>68</v>
      </c>
      <c r="G91">
        <f>+'2017TstatSetting'!H93</f>
        <v>68</v>
      </c>
      <c r="H91">
        <f>+'2017TstatSetting'!I93</f>
        <v>65</v>
      </c>
      <c r="I91">
        <f>+'2017TstatSetting'!J93</f>
        <v>76</v>
      </c>
      <c r="J91">
        <f>+'2017TstatSetting'!K93</f>
        <v>83</v>
      </c>
      <c r="K91">
        <f>+'2017TstatSetting'!L93</f>
        <v>83</v>
      </c>
      <c r="L91">
        <f>+'2017TstatSetting'!M93</f>
        <v>76</v>
      </c>
    </row>
    <row r="92" spans="1:12">
      <c r="A92" t="s">
        <v>27</v>
      </c>
      <c r="B92">
        <v>2003</v>
      </c>
      <c r="C92" t="s">
        <v>32</v>
      </c>
      <c r="D92">
        <v>1</v>
      </c>
      <c r="E92">
        <f>+'2017TstatSetting'!F94</f>
        <v>65</v>
      </c>
      <c r="F92">
        <f>+'2017TstatSetting'!G94</f>
        <v>70</v>
      </c>
      <c r="G92">
        <f>+'2017TstatSetting'!H94</f>
        <v>70</v>
      </c>
      <c r="H92">
        <f>+'2017TstatSetting'!I94</f>
        <v>65</v>
      </c>
      <c r="I92">
        <f>+'2017TstatSetting'!J94</f>
        <v>74</v>
      </c>
      <c r="J92">
        <f>+'2017TstatSetting'!K94</f>
        <v>74</v>
      </c>
      <c r="K92">
        <f>+'2017TstatSetting'!L94</f>
        <v>74</v>
      </c>
      <c r="L92">
        <f>+'2017TstatSetting'!M94</f>
        <v>74</v>
      </c>
    </row>
    <row r="93" spans="1:12">
      <c r="A93" t="s">
        <v>27</v>
      </c>
      <c r="B93">
        <v>2003</v>
      </c>
      <c r="C93" t="s">
        <v>32</v>
      </c>
      <c r="D93">
        <v>2</v>
      </c>
      <c r="E93">
        <f>+'2017TstatSetting'!F95</f>
        <v>65</v>
      </c>
      <c r="F93">
        <f>+'2017TstatSetting'!G95</f>
        <v>65</v>
      </c>
      <c r="G93">
        <f>+'2017TstatSetting'!H95</f>
        <v>65</v>
      </c>
      <c r="H93">
        <f>+'2017TstatSetting'!I95</f>
        <v>65</v>
      </c>
      <c r="I93">
        <f>+'2017TstatSetting'!J95</f>
        <v>83</v>
      </c>
      <c r="J93">
        <f>+'2017TstatSetting'!K95</f>
        <v>76</v>
      </c>
      <c r="K93">
        <f>+'2017TstatSetting'!L95</f>
        <v>76</v>
      </c>
      <c r="L93">
        <f>+'2017TstatSetting'!M95</f>
        <v>83</v>
      </c>
    </row>
    <row r="94" spans="1:12">
      <c r="A94" t="s">
        <v>27</v>
      </c>
      <c r="B94">
        <v>2003</v>
      </c>
      <c r="C94" t="s">
        <v>32</v>
      </c>
      <c r="D94">
        <v>3</v>
      </c>
      <c r="E94">
        <f>+'2017TstatSetting'!F96</f>
        <v>68</v>
      </c>
      <c r="F94">
        <f>+'2017TstatSetting'!G96</f>
        <v>65</v>
      </c>
      <c r="G94">
        <f>+'2017TstatSetting'!H96</f>
        <v>65</v>
      </c>
      <c r="H94">
        <f>+'2017TstatSetting'!I96</f>
        <v>68</v>
      </c>
      <c r="I94">
        <f>+'2017TstatSetting'!J96</f>
        <v>78</v>
      </c>
      <c r="J94">
        <f>+'2017TstatSetting'!K96</f>
        <v>78</v>
      </c>
      <c r="K94">
        <f>+'2017TstatSetting'!L96</f>
        <v>78</v>
      </c>
      <c r="L94">
        <f>+'2017TstatSetting'!M96</f>
        <v>78</v>
      </c>
    </row>
    <row r="95" spans="1:12">
      <c r="A95" t="s">
        <v>27</v>
      </c>
      <c r="B95">
        <v>2003</v>
      </c>
      <c r="C95" t="s">
        <v>32</v>
      </c>
      <c r="D95">
        <v>4</v>
      </c>
      <c r="E95">
        <f>+'2017TstatSetting'!F97</f>
        <v>55</v>
      </c>
      <c r="F95">
        <f>+'2017TstatSetting'!G97</f>
        <v>55</v>
      </c>
      <c r="G95">
        <f>+'2017TstatSetting'!H97</f>
        <v>55</v>
      </c>
      <c r="H95">
        <f>+'2017TstatSetting'!I97</f>
        <v>55</v>
      </c>
      <c r="I95">
        <f>+'2017TstatSetting'!J97</f>
        <v>83</v>
      </c>
      <c r="J95">
        <f>+'2017TstatSetting'!K97</f>
        <v>80</v>
      </c>
      <c r="K95">
        <f>+'2017TstatSetting'!L97</f>
        <v>80</v>
      </c>
      <c r="L95">
        <f>+'2017TstatSetting'!M97</f>
        <v>83</v>
      </c>
    </row>
    <row r="96" spans="1:12">
      <c r="A96" t="s">
        <v>27</v>
      </c>
      <c r="B96">
        <v>2003</v>
      </c>
      <c r="C96" t="s">
        <v>32</v>
      </c>
      <c r="D96">
        <v>5</v>
      </c>
      <c r="E96">
        <f>+'2017TstatSetting'!F98</f>
        <v>60</v>
      </c>
      <c r="F96">
        <f>+'2017TstatSetting'!G98</f>
        <v>60</v>
      </c>
      <c r="G96">
        <f>+'2017TstatSetting'!H98</f>
        <v>60</v>
      </c>
      <c r="H96">
        <f>+'2017TstatSetting'!I98</f>
        <v>60</v>
      </c>
      <c r="I96">
        <f>+'2017TstatSetting'!J98</f>
        <v>80</v>
      </c>
      <c r="J96">
        <f>+'2017TstatSetting'!K98</f>
        <v>80</v>
      </c>
      <c r="K96">
        <f>+'2017TstatSetting'!L98</f>
        <v>80</v>
      </c>
      <c r="L96">
        <f>+'2017TstatSetting'!M98</f>
        <v>80</v>
      </c>
    </row>
    <row r="97" spans="1:12">
      <c r="A97" t="s">
        <v>27</v>
      </c>
      <c r="B97" t="s">
        <v>95</v>
      </c>
      <c r="C97" t="s">
        <v>32</v>
      </c>
      <c r="D97">
        <v>1</v>
      </c>
      <c r="E97">
        <f>+'2017TstatSetting'!F99</f>
        <v>65</v>
      </c>
      <c r="F97">
        <f>+'2017TstatSetting'!G99</f>
        <v>68</v>
      </c>
      <c r="G97">
        <f>+'2017TstatSetting'!H99</f>
        <v>68</v>
      </c>
      <c r="H97">
        <f>+'2017TstatSetting'!I99</f>
        <v>65</v>
      </c>
      <c r="I97">
        <f>+'2017TstatSetting'!J99</f>
        <v>74</v>
      </c>
      <c r="J97">
        <f>+'2017TstatSetting'!K99</f>
        <v>74</v>
      </c>
      <c r="K97">
        <f>+'2017TstatSetting'!L99</f>
        <v>74</v>
      </c>
      <c r="L97">
        <f>+'2017TstatSetting'!M99</f>
        <v>74</v>
      </c>
    </row>
    <row r="98" spans="1:12">
      <c r="A98" t="s">
        <v>27</v>
      </c>
      <c r="B98" t="s">
        <v>95</v>
      </c>
      <c r="C98" t="s">
        <v>32</v>
      </c>
      <c r="D98">
        <v>2</v>
      </c>
      <c r="E98">
        <f>+'2017TstatSetting'!F100</f>
        <v>65</v>
      </c>
      <c r="F98">
        <f>+'2017TstatSetting'!G100</f>
        <v>65</v>
      </c>
      <c r="G98">
        <f>+'2017TstatSetting'!H100</f>
        <v>65</v>
      </c>
      <c r="H98">
        <f>+'2017TstatSetting'!I100</f>
        <v>65</v>
      </c>
      <c r="I98">
        <f>+'2017TstatSetting'!J100</f>
        <v>83</v>
      </c>
      <c r="J98">
        <f>+'2017TstatSetting'!K100</f>
        <v>76</v>
      </c>
      <c r="K98">
        <f>+'2017TstatSetting'!L100</f>
        <v>76</v>
      </c>
      <c r="L98">
        <f>+'2017TstatSetting'!M100</f>
        <v>83</v>
      </c>
    </row>
    <row r="99" spans="1:12">
      <c r="A99" t="s">
        <v>27</v>
      </c>
      <c r="B99" t="s">
        <v>95</v>
      </c>
      <c r="C99" t="s">
        <v>32</v>
      </c>
      <c r="D99">
        <v>3</v>
      </c>
      <c r="E99">
        <f>+'2017TstatSetting'!F101</f>
        <v>68</v>
      </c>
      <c r="F99">
        <f>+'2017TstatSetting'!G101</f>
        <v>65</v>
      </c>
      <c r="G99">
        <f>+'2017TstatSetting'!H101</f>
        <v>65</v>
      </c>
      <c r="H99">
        <f>+'2017TstatSetting'!I101</f>
        <v>68</v>
      </c>
      <c r="I99">
        <f>+'2017TstatSetting'!J101</f>
        <v>78</v>
      </c>
      <c r="J99">
        <f>+'2017TstatSetting'!K101</f>
        <v>78</v>
      </c>
      <c r="K99">
        <f>+'2017TstatSetting'!L101</f>
        <v>78</v>
      </c>
      <c r="L99">
        <f>+'2017TstatSetting'!M101</f>
        <v>78</v>
      </c>
    </row>
    <row r="100" spans="1:12">
      <c r="A100" t="s">
        <v>27</v>
      </c>
      <c r="B100" t="s">
        <v>95</v>
      </c>
      <c r="C100" t="s">
        <v>32</v>
      </c>
      <c r="D100">
        <v>4</v>
      </c>
      <c r="E100">
        <f>+'2017TstatSetting'!F102</f>
        <v>68</v>
      </c>
      <c r="F100">
        <f>+'2017TstatSetting'!G102</f>
        <v>68</v>
      </c>
      <c r="G100">
        <f>+'2017TstatSetting'!H102</f>
        <v>68</v>
      </c>
      <c r="H100">
        <f>+'2017TstatSetting'!I102</f>
        <v>68</v>
      </c>
      <c r="I100">
        <f>+'2017TstatSetting'!J102</f>
        <v>83</v>
      </c>
      <c r="J100">
        <f>+'2017TstatSetting'!K102</f>
        <v>80</v>
      </c>
      <c r="K100">
        <f>+'2017TstatSetting'!L102</f>
        <v>80</v>
      </c>
      <c r="L100">
        <f>+'2017TstatSetting'!M102</f>
        <v>83</v>
      </c>
    </row>
    <row r="101" spans="1:12">
      <c r="A101" t="s">
        <v>27</v>
      </c>
      <c r="B101" t="s">
        <v>95</v>
      </c>
      <c r="C101" t="s">
        <v>32</v>
      </c>
      <c r="D101">
        <v>5</v>
      </c>
      <c r="E101">
        <f>+'2017TstatSetting'!F103</f>
        <v>60</v>
      </c>
      <c r="F101">
        <f>+'2017TstatSetting'!G103</f>
        <v>60</v>
      </c>
      <c r="G101">
        <f>+'2017TstatSetting'!H103</f>
        <v>60</v>
      </c>
      <c r="H101">
        <f>+'2017TstatSetting'!I103</f>
        <v>60</v>
      </c>
      <c r="I101">
        <f>+'2017TstatSetting'!J103</f>
        <v>80</v>
      </c>
      <c r="J101">
        <f>+'2017TstatSetting'!K103</f>
        <v>80</v>
      </c>
      <c r="K101">
        <f>+'2017TstatSetting'!L103</f>
        <v>80</v>
      </c>
      <c r="L101">
        <f>+'2017TstatSetting'!M103</f>
        <v>80</v>
      </c>
    </row>
    <row r="102" spans="1:12">
      <c r="A102" t="s">
        <v>27</v>
      </c>
      <c r="B102">
        <v>1975</v>
      </c>
      <c r="C102" t="s">
        <v>33</v>
      </c>
      <c r="D102">
        <v>1</v>
      </c>
      <c r="E102">
        <f>+'2017TstatSetting'!F104</f>
        <v>60</v>
      </c>
      <c r="F102">
        <f>+'2017TstatSetting'!G104</f>
        <v>60</v>
      </c>
      <c r="G102">
        <f>+'2017TstatSetting'!H104</f>
        <v>60</v>
      </c>
      <c r="H102">
        <f>+'2017TstatSetting'!I104</f>
        <v>60</v>
      </c>
      <c r="I102">
        <f>+'2017TstatSetting'!J104</f>
        <v>75</v>
      </c>
      <c r="J102">
        <f>+'2017TstatSetting'!K104</f>
        <v>74</v>
      </c>
      <c r="K102">
        <f>+'2017TstatSetting'!L104</f>
        <v>74</v>
      </c>
      <c r="L102">
        <f>+'2017TstatSetting'!M104</f>
        <v>75</v>
      </c>
    </row>
    <row r="103" spans="1:12">
      <c r="A103" t="s">
        <v>27</v>
      </c>
      <c r="B103">
        <v>1975</v>
      </c>
      <c r="C103" t="s">
        <v>33</v>
      </c>
      <c r="D103">
        <v>2</v>
      </c>
      <c r="E103">
        <f>+'2017TstatSetting'!F105</f>
        <v>65</v>
      </c>
      <c r="F103">
        <f>+'2017TstatSetting'!G105</f>
        <v>65</v>
      </c>
      <c r="G103">
        <f>+'2017TstatSetting'!H105</f>
        <v>65</v>
      </c>
      <c r="H103">
        <f>+'2017TstatSetting'!I105</f>
        <v>65</v>
      </c>
      <c r="I103">
        <f>+'2017TstatSetting'!J105</f>
        <v>76</v>
      </c>
      <c r="J103">
        <f>+'2017TstatSetting'!K105</f>
        <v>76</v>
      </c>
      <c r="K103">
        <f>+'2017TstatSetting'!L105</f>
        <v>76</v>
      </c>
      <c r="L103">
        <f>+'2017TstatSetting'!M105</f>
        <v>76</v>
      </c>
    </row>
    <row r="104" spans="1:12">
      <c r="A104" t="s">
        <v>27</v>
      </c>
      <c r="B104">
        <v>1975</v>
      </c>
      <c r="C104" t="s">
        <v>33</v>
      </c>
      <c r="D104">
        <v>3</v>
      </c>
      <c r="E104">
        <f>+'2017TstatSetting'!F106</f>
        <v>68</v>
      </c>
      <c r="F104">
        <f>+'2017TstatSetting'!G106</f>
        <v>65</v>
      </c>
      <c r="G104">
        <f>+'2017TstatSetting'!H106</f>
        <v>65</v>
      </c>
      <c r="H104">
        <f>+'2017TstatSetting'!I106</f>
        <v>68</v>
      </c>
      <c r="I104">
        <f>+'2017TstatSetting'!J106</f>
        <v>77</v>
      </c>
      <c r="J104">
        <f>+'2017TstatSetting'!K106</f>
        <v>74</v>
      </c>
      <c r="K104">
        <f>+'2017TstatSetting'!L106</f>
        <v>74</v>
      </c>
      <c r="L104">
        <f>+'2017TstatSetting'!M106</f>
        <v>77</v>
      </c>
    </row>
    <row r="105" spans="1:12">
      <c r="A105" t="s">
        <v>27</v>
      </c>
      <c r="B105">
        <v>1975</v>
      </c>
      <c r="C105" t="s">
        <v>33</v>
      </c>
      <c r="D105">
        <v>4</v>
      </c>
      <c r="E105">
        <f>+'2017TstatSetting'!F107</f>
        <v>65</v>
      </c>
      <c r="F105">
        <f>+'2017TstatSetting'!G107</f>
        <v>68</v>
      </c>
      <c r="G105">
        <f>+'2017TstatSetting'!H107</f>
        <v>68</v>
      </c>
      <c r="H105">
        <f>+'2017TstatSetting'!I107</f>
        <v>65</v>
      </c>
      <c r="I105">
        <f>+'2017TstatSetting'!J107</f>
        <v>76</v>
      </c>
      <c r="J105">
        <f>+'2017TstatSetting'!K107</f>
        <v>76</v>
      </c>
      <c r="K105">
        <f>+'2017TstatSetting'!L107</f>
        <v>76</v>
      </c>
      <c r="L105">
        <f>+'2017TstatSetting'!M107</f>
        <v>76</v>
      </c>
    </row>
    <row r="106" spans="1:12">
      <c r="A106" t="s">
        <v>27</v>
      </c>
      <c r="B106">
        <v>1975</v>
      </c>
      <c r="C106" t="s">
        <v>33</v>
      </c>
      <c r="D106">
        <v>5</v>
      </c>
      <c r="E106">
        <f>+'2017TstatSetting'!F108</f>
        <v>65</v>
      </c>
      <c r="F106">
        <f>+'2017TstatSetting'!G108</f>
        <v>65</v>
      </c>
      <c r="G106">
        <f>+'2017TstatSetting'!H108</f>
        <v>65</v>
      </c>
      <c r="H106">
        <f>+'2017TstatSetting'!I108</f>
        <v>65</v>
      </c>
      <c r="I106">
        <f>+'2017TstatSetting'!J108</f>
        <v>80</v>
      </c>
      <c r="J106">
        <f>+'2017TstatSetting'!K108</f>
        <v>80</v>
      </c>
      <c r="K106">
        <f>+'2017TstatSetting'!L108</f>
        <v>80</v>
      </c>
      <c r="L106">
        <f>+'2017TstatSetting'!M108</f>
        <v>80</v>
      </c>
    </row>
    <row r="107" spans="1:12">
      <c r="A107" t="s">
        <v>27</v>
      </c>
      <c r="B107">
        <v>1985</v>
      </c>
      <c r="C107" t="s">
        <v>33</v>
      </c>
      <c r="D107">
        <v>1</v>
      </c>
      <c r="E107">
        <f>+'2017TstatSetting'!F109</f>
        <v>65</v>
      </c>
      <c r="F107">
        <f>+'2017TstatSetting'!G109</f>
        <v>70</v>
      </c>
      <c r="G107">
        <f>+'2017TstatSetting'!H109</f>
        <v>70</v>
      </c>
      <c r="H107">
        <f>+'2017TstatSetting'!I109</f>
        <v>65</v>
      </c>
      <c r="I107">
        <f>+'2017TstatSetting'!J109</f>
        <v>75</v>
      </c>
      <c r="J107">
        <f>+'2017TstatSetting'!K109</f>
        <v>74</v>
      </c>
      <c r="K107">
        <f>+'2017TstatSetting'!L109</f>
        <v>74</v>
      </c>
      <c r="L107">
        <f>+'2017TstatSetting'!M109</f>
        <v>75</v>
      </c>
    </row>
    <row r="108" spans="1:12">
      <c r="A108" t="s">
        <v>27</v>
      </c>
      <c r="B108">
        <v>1985</v>
      </c>
      <c r="C108" t="s">
        <v>33</v>
      </c>
      <c r="D108">
        <v>2</v>
      </c>
      <c r="E108">
        <f>+'2017TstatSetting'!F110</f>
        <v>65</v>
      </c>
      <c r="F108">
        <f>+'2017TstatSetting'!G110</f>
        <v>65</v>
      </c>
      <c r="G108">
        <f>+'2017TstatSetting'!H110</f>
        <v>65</v>
      </c>
      <c r="H108">
        <f>+'2017TstatSetting'!I110</f>
        <v>65</v>
      </c>
      <c r="I108">
        <f>+'2017TstatSetting'!J110</f>
        <v>75</v>
      </c>
      <c r="J108">
        <f>+'2017TstatSetting'!K110</f>
        <v>75</v>
      </c>
      <c r="K108">
        <f>+'2017TstatSetting'!L110</f>
        <v>75</v>
      </c>
      <c r="L108">
        <f>+'2017TstatSetting'!M110</f>
        <v>75</v>
      </c>
    </row>
    <row r="109" spans="1:12">
      <c r="A109" t="s">
        <v>27</v>
      </c>
      <c r="B109">
        <v>1985</v>
      </c>
      <c r="C109" t="s">
        <v>33</v>
      </c>
      <c r="D109">
        <v>3</v>
      </c>
      <c r="E109">
        <f>+'2017TstatSetting'!F111</f>
        <v>70</v>
      </c>
      <c r="F109">
        <f>+'2017TstatSetting'!G111</f>
        <v>65</v>
      </c>
      <c r="G109">
        <f>+'2017TstatSetting'!H111</f>
        <v>65</v>
      </c>
      <c r="H109">
        <f>+'2017TstatSetting'!I111</f>
        <v>70</v>
      </c>
      <c r="I109">
        <f>+'2017TstatSetting'!J111</f>
        <v>80</v>
      </c>
      <c r="J109">
        <f>+'2017TstatSetting'!K111</f>
        <v>75</v>
      </c>
      <c r="K109">
        <f>+'2017TstatSetting'!L111</f>
        <v>74</v>
      </c>
      <c r="L109">
        <f>+'2017TstatSetting'!M111</f>
        <v>80</v>
      </c>
    </row>
    <row r="110" spans="1:12">
      <c r="A110" t="s">
        <v>27</v>
      </c>
      <c r="B110">
        <v>1985</v>
      </c>
      <c r="C110" t="s">
        <v>33</v>
      </c>
      <c r="D110">
        <v>4</v>
      </c>
      <c r="E110">
        <f>+'2017TstatSetting'!F112</f>
        <v>68</v>
      </c>
      <c r="F110">
        <f>+'2017TstatSetting'!G112</f>
        <v>65</v>
      </c>
      <c r="G110">
        <f>+'2017TstatSetting'!H112</f>
        <v>65</v>
      </c>
      <c r="H110">
        <f>+'2017TstatSetting'!I112</f>
        <v>68</v>
      </c>
      <c r="I110">
        <f>+'2017TstatSetting'!J112</f>
        <v>76</v>
      </c>
      <c r="J110">
        <f>+'2017TstatSetting'!K112</f>
        <v>76</v>
      </c>
      <c r="K110">
        <f>+'2017TstatSetting'!L112</f>
        <v>74</v>
      </c>
      <c r="L110">
        <f>+'2017TstatSetting'!M112</f>
        <v>76</v>
      </c>
    </row>
    <row r="111" spans="1:12">
      <c r="A111" t="s">
        <v>27</v>
      </c>
      <c r="B111">
        <v>1985</v>
      </c>
      <c r="C111" t="s">
        <v>33</v>
      </c>
      <c r="D111">
        <v>5</v>
      </c>
      <c r="E111">
        <f>+'2017TstatSetting'!F113</f>
        <v>68</v>
      </c>
      <c r="F111">
        <f>+'2017TstatSetting'!G113</f>
        <v>68</v>
      </c>
      <c r="G111">
        <f>+'2017TstatSetting'!H113</f>
        <v>68</v>
      </c>
      <c r="H111">
        <f>+'2017TstatSetting'!I113</f>
        <v>68</v>
      </c>
      <c r="I111">
        <f>+'2017TstatSetting'!J113</f>
        <v>74</v>
      </c>
      <c r="J111">
        <f>+'2017TstatSetting'!K113</f>
        <v>74</v>
      </c>
      <c r="K111">
        <f>+'2017TstatSetting'!L113</f>
        <v>74</v>
      </c>
      <c r="L111">
        <f>+'2017TstatSetting'!M113</f>
        <v>74</v>
      </c>
    </row>
    <row r="112" spans="1:12">
      <c r="A112" t="s">
        <v>27</v>
      </c>
      <c r="B112">
        <v>1996</v>
      </c>
      <c r="C112" t="s">
        <v>33</v>
      </c>
      <c r="D112">
        <v>1</v>
      </c>
      <c r="E112">
        <f>+'2017TstatSetting'!F114</f>
        <v>70</v>
      </c>
      <c r="F112">
        <f>+'2017TstatSetting'!G114</f>
        <v>72</v>
      </c>
      <c r="G112">
        <f>+'2017TstatSetting'!H114</f>
        <v>72</v>
      </c>
      <c r="H112">
        <f>+'2017TstatSetting'!I114</f>
        <v>70</v>
      </c>
      <c r="I112">
        <f>+'2017TstatSetting'!J114</f>
        <v>75</v>
      </c>
      <c r="J112">
        <f>+'2017TstatSetting'!K114</f>
        <v>75</v>
      </c>
      <c r="K112">
        <f>+'2017TstatSetting'!L114</f>
        <v>75</v>
      </c>
      <c r="L112">
        <f>+'2017TstatSetting'!M114</f>
        <v>75</v>
      </c>
    </row>
    <row r="113" spans="1:12">
      <c r="A113" t="s">
        <v>27</v>
      </c>
      <c r="B113">
        <v>1996</v>
      </c>
      <c r="C113" t="s">
        <v>33</v>
      </c>
      <c r="D113">
        <v>2</v>
      </c>
      <c r="E113">
        <f>+'2017TstatSetting'!F115</f>
        <v>69</v>
      </c>
      <c r="F113">
        <f>+'2017TstatSetting'!G115</f>
        <v>70</v>
      </c>
      <c r="G113">
        <f>+'2017TstatSetting'!H115</f>
        <v>70</v>
      </c>
      <c r="H113">
        <f>+'2017TstatSetting'!I115</f>
        <v>69</v>
      </c>
      <c r="I113">
        <f>+'2017TstatSetting'!J115</f>
        <v>76</v>
      </c>
      <c r="J113">
        <f>+'2017TstatSetting'!K115</f>
        <v>76</v>
      </c>
      <c r="K113">
        <f>+'2017TstatSetting'!L115</f>
        <v>76</v>
      </c>
      <c r="L113">
        <f>+'2017TstatSetting'!M115</f>
        <v>76</v>
      </c>
    </row>
    <row r="114" spans="1:12">
      <c r="A114" t="s">
        <v>27</v>
      </c>
      <c r="B114">
        <v>1996</v>
      </c>
      <c r="C114" t="s">
        <v>33</v>
      </c>
      <c r="D114">
        <v>3</v>
      </c>
      <c r="E114">
        <f>+'2017TstatSetting'!F116</f>
        <v>68</v>
      </c>
      <c r="F114">
        <f>+'2017TstatSetting'!G116</f>
        <v>68</v>
      </c>
      <c r="G114">
        <f>+'2017TstatSetting'!H116</f>
        <v>68</v>
      </c>
      <c r="H114">
        <f>+'2017TstatSetting'!I116</f>
        <v>68</v>
      </c>
      <c r="I114">
        <f>+'2017TstatSetting'!J116</f>
        <v>80</v>
      </c>
      <c r="J114">
        <f>+'2017TstatSetting'!K116</f>
        <v>75</v>
      </c>
      <c r="K114">
        <f>+'2017TstatSetting'!L116</f>
        <v>75</v>
      </c>
      <c r="L114">
        <f>+'2017TstatSetting'!M116</f>
        <v>80</v>
      </c>
    </row>
    <row r="115" spans="1:12">
      <c r="A115" t="s">
        <v>27</v>
      </c>
      <c r="B115">
        <v>1996</v>
      </c>
      <c r="C115" t="s">
        <v>33</v>
      </c>
      <c r="D115">
        <v>4</v>
      </c>
      <c r="E115">
        <f>+'2017TstatSetting'!F117</f>
        <v>69</v>
      </c>
      <c r="F115">
        <f>+'2017TstatSetting'!G117</f>
        <v>72</v>
      </c>
      <c r="G115">
        <f>+'2017TstatSetting'!H117</f>
        <v>72</v>
      </c>
      <c r="H115">
        <f>+'2017TstatSetting'!I117</f>
        <v>69</v>
      </c>
      <c r="I115">
        <f>+'2017TstatSetting'!J117</f>
        <v>76</v>
      </c>
      <c r="J115">
        <f>+'2017TstatSetting'!K117</f>
        <v>76</v>
      </c>
      <c r="K115">
        <f>+'2017TstatSetting'!L117</f>
        <v>76</v>
      </c>
      <c r="L115">
        <f>+'2017TstatSetting'!M117</f>
        <v>76</v>
      </c>
    </row>
    <row r="116" spans="1:12">
      <c r="A116" t="s">
        <v>27</v>
      </c>
      <c r="B116">
        <v>1996</v>
      </c>
      <c r="C116" t="s">
        <v>33</v>
      </c>
      <c r="D116">
        <v>5</v>
      </c>
      <c r="E116">
        <f>+'2017TstatSetting'!F118</f>
        <v>72</v>
      </c>
      <c r="F116">
        <f>+'2017TstatSetting'!G118</f>
        <v>72</v>
      </c>
      <c r="G116">
        <f>+'2017TstatSetting'!H118</f>
        <v>72</v>
      </c>
      <c r="H116">
        <f>+'2017TstatSetting'!I118</f>
        <v>72</v>
      </c>
      <c r="I116">
        <f>+'2017TstatSetting'!J118</f>
        <v>75</v>
      </c>
      <c r="J116">
        <f>+'2017TstatSetting'!K118</f>
        <v>74</v>
      </c>
      <c r="K116">
        <f>+'2017TstatSetting'!L118</f>
        <v>74</v>
      </c>
      <c r="L116">
        <f>+'2017TstatSetting'!M118</f>
        <v>75</v>
      </c>
    </row>
    <row r="117" spans="1:12">
      <c r="A117" t="s">
        <v>27</v>
      </c>
      <c r="B117">
        <v>2003</v>
      </c>
      <c r="C117" t="s">
        <v>33</v>
      </c>
      <c r="D117">
        <v>1</v>
      </c>
      <c r="E117">
        <f>+'2017TstatSetting'!F119</f>
        <v>70</v>
      </c>
      <c r="F117">
        <f>+'2017TstatSetting'!G119</f>
        <v>72</v>
      </c>
      <c r="G117">
        <f>+'2017TstatSetting'!H119</f>
        <v>72</v>
      </c>
      <c r="H117">
        <f>+'2017TstatSetting'!I119</f>
        <v>70</v>
      </c>
      <c r="I117">
        <f>+'2017TstatSetting'!J119</f>
        <v>75</v>
      </c>
      <c r="J117">
        <f>+'2017TstatSetting'!K119</f>
        <v>75</v>
      </c>
      <c r="K117">
        <f>+'2017TstatSetting'!L119</f>
        <v>75</v>
      </c>
      <c r="L117">
        <f>+'2017TstatSetting'!M119</f>
        <v>75</v>
      </c>
    </row>
    <row r="118" spans="1:12">
      <c r="A118" t="s">
        <v>27</v>
      </c>
      <c r="B118">
        <v>2003</v>
      </c>
      <c r="C118" t="s">
        <v>33</v>
      </c>
      <c r="D118">
        <v>2</v>
      </c>
      <c r="E118">
        <f>+'2017TstatSetting'!F120</f>
        <v>68</v>
      </c>
      <c r="F118">
        <f>+'2017TstatSetting'!G120</f>
        <v>68</v>
      </c>
      <c r="G118">
        <f>+'2017TstatSetting'!H120</f>
        <v>68</v>
      </c>
      <c r="H118">
        <f>+'2017TstatSetting'!I120</f>
        <v>68</v>
      </c>
      <c r="I118">
        <f>+'2017TstatSetting'!J120</f>
        <v>76</v>
      </c>
      <c r="J118">
        <f>+'2017TstatSetting'!K120</f>
        <v>76</v>
      </c>
      <c r="K118">
        <f>+'2017TstatSetting'!L120</f>
        <v>76</v>
      </c>
      <c r="L118">
        <f>+'2017TstatSetting'!M120</f>
        <v>76</v>
      </c>
    </row>
    <row r="119" spans="1:12">
      <c r="A119" t="s">
        <v>27</v>
      </c>
      <c r="B119">
        <v>2003</v>
      </c>
      <c r="C119" t="s">
        <v>33</v>
      </c>
      <c r="D119">
        <v>3</v>
      </c>
      <c r="E119">
        <f>+'2017TstatSetting'!F121</f>
        <v>70</v>
      </c>
      <c r="F119">
        <f>+'2017TstatSetting'!G121</f>
        <v>65</v>
      </c>
      <c r="G119">
        <f>+'2017TstatSetting'!H121</f>
        <v>65</v>
      </c>
      <c r="H119">
        <f>+'2017TstatSetting'!I121</f>
        <v>70</v>
      </c>
      <c r="I119">
        <f>+'2017TstatSetting'!J121</f>
        <v>80</v>
      </c>
      <c r="J119">
        <f>+'2017TstatSetting'!K121</f>
        <v>75</v>
      </c>
      <c r="K119">
        <f>+'2017TstatSetting'!L121</f>
        <v>75</v>
      </c>
      <c r="L119">
        <f>+'2017TstatSetting'!M121</f>
        <v>80</v>
      </c>
    </row>
    <row r="120" spans="1:12">
      <c r="A120" t="s">
        <v>27</v>
      </c>
      <c r="B120">
        <v>2003</v>
      </c>
      <c r="C120" t="s">
        <v>33</v>
      </c>
      <c r="D120">
        <v>4</v>
      </c>
      <c r="E120">
        <f>+'2017TstatSetting'!F122</f>
        <v>68</v>
      </c>
      <c r="F120">
        <f>+'2017TstatSetting'!G122</f>
        <v>70</v>
      </c>
      <c r="G120">
        <f>+'2017TstatSetting'!H122</f>
        <v>70</v>
      </c>
      <c r="H120">
        <f>+'2017TstatSetting'!I122</f>
        <v>68</v>
      </c>
      <c r="I120">
        <f>+'2017TstatSetting'!J122</f>
        <v>76</v>
      </c>
      <c r="J120">
        <f>+'2017TstatSetting'!K122</f>
        <v>74</v>
      </c>
      <c r="K120">
        <f>+'2017TstatSetting'!L122</f>
        <v>74</v>
      </c>
      <c r="L120">
        <f>+'2017TstatSetting'!M122</f>
        <v>76</v>
      </c>
    </row>
    <row r="121" spans="1:12">
      <c r="A121" t="s">
        <v>27</v>
      </c>
      <c r="B121">
        <v>2003</v>
      </c>
      <c r="C121" t="s">
        <v>33</v>
      </c>
      <c r="D121">
        <v>5</v>
      </c>
      <c r="E121">
        <f>+'2017TstatSetting'!F123</f>
        <v>70</v>
      </c>
      <c r="F121">
        <f>+'2017TstatSetting'!G123</f>
        <v>70</v>
      </c>
      <c r="G121">
        <f>+'2017TstatSetting'!H123</f>
        <v>70</v>
      </c>
      <c r="H121">
        <f>+'2017TstatSetting'!I123</f>
        <v>70</v>
      </c>
      <c r="I121">
        <f>+'2017TstatSetting'!J123</f>
        <v>75</v>
      </c>
      <c r="J121">
        <f>+'2017TstatSetting'!K123</f>
        <v>74</v>
      </c>
      <c r="K121">
        <f>+'2017TstatSetting'!L123</f>
        <v>74</v>
      </c>
      <c r="L121">
        <f>+'2017TstatSetting'!M123</f>
        <v>75</v>
      </c>
    </row>
    <row r="122" spans="1:12">
      <c r="A122" t="s">
        <v>27</v>
      </c>
      <c r="B122" t="s">
        <v>95</v>
      </c>
      <c r="C122" t="s">
        <v>33</v>
      </c>
      <c r="D122">
        <v>1</v>
      </c>
      <c r="E122">
        <f>+'2017TstatSetting'!F124</f>
        <v>65</v>
      </c>
      <c r="F122">
        <f>+'2017TstatSetting'!G124</f>
        <v>65</v>
      </c>
      <c r="G122">
        <f>+'2017TstatSetting'!H124</f>
        <v>65</v>
      </c>
      <c r="H122">
        <f>+'2017TstatSetting'!I124</f>
        <v>65</v>
      </c>
      <c r="I122">
        <f>+'2017TstatSetting'!J124</f>
        <v>75</v>
      </c>
      <c r="J122">
        <f>+'2017TstatSetting'!K124</f>
        <v>74</v>
      </c>
      <c r="K122">
        <f>+'2017TstatSetting'!L124</f>
        <v>74</v>
      </c>
      <c r="L122">
        <f>+'2017TstatSetting'!M124</f>
        <v>75</v>
      </c>
    </row>
    <row r="123" spans="1:12">
      <c r="A123" t="s">
        <v>27</v>
      </c>
      <c r="B123" t="s">
        <v>95</v>
      </c>
      <c r="C123" t="s">
        <v>33</v>
      </c>
      <c r="D123">
        <v>2</v>
      </c>
      <c r="E123">
        <f>+'2017TstatSetting'!F125</f>
        <v>65</v>
      </c>
      <c r="F123">
        <f>+'2017TstatSetting'!G125</f>
        <v>70</v>
      </c>
      <c r="G123">
        <f>+'2017TstatSetting'!H125</f>
        <v>70</v>
      </c>
      <c r="H123">
        <f>+'2017TstatSetting'!I125</f>
        <v>65</v>
      </c>
      <c r="I123">
        <f>+'2017TstatSetting'!J125</f>
        <v>76</v>
      </c>
      <c r="J123">
        <f>+'2017TstatSetting'!K125</f>
        <v>75</v>
      </c>
      <c r="K123">
        <f>+'2017TstatSetting'!L125</f>
        <v>74</v>
      </c>
      <c r="L123">
        <f>+'2017TstatSetting'!M125</f>
        <v>76</v>
      </c>
    </row>
    <row r="124" spans="1:12">
      <c r="A124" t="s">
        <v>27</v>
      </c>
      <c r="B124" t="s">
        <v>95</v>
      </c>
      <c r="C124" t="s">
        <v>33</v>
      </c>
      <c r="D124">
        <v>3</v>
      </c>
      <c r="E124">
        <f>+'2017TstatSetting'!F126</f>
        <v>68</v>
      </c>
      <c r="F124">
        <f>+'2017TstatSetting'!G126</f>
        <v>65</v>
      </c>
      <c r="G124">
        <f>+'2017TstatSetting'!H126</f>
        <v>65</v>
      </c>
      <c r="H124">
        <f>+'2017TstatSetting'!I126</f>
        <v>68</v>
      </c>
      <c r="I124">
        <f>+'2017TstatSetting'!J126</f>
        <v>80</v>
      </c>
      <c r="J124">
        <f>+'2017TstatSetting'!K126</f>
        <v>75</v>
      </c>
      <c r="K124">
        <f>+'2017TstatSetting'!L126</f>
        <v>75</v>
      </c>
      <c r="L124">
        <f>+'2017TstatSetting'!M126</f>
        <v>80</v>
      </c>
    </row>
    <row r="125" spans="1:12">
      <c r="A125" t="s">
        <v>27</v>
      </c>
      <c r="B125" t="s">
        <v>95</v>
      </c>
      <c r="C125" t="s">
        <v>33</v>
      </c>
      <c r="D125">
        <v>4</v>
      </c>
      <c r="E125">
        <f>+'2017TstatSetting'!F127</f>
        <v>68</v>
      </c>
      <c r="F125">
        <f>+'2017TstatSetting'!G127</f>
        <v>68</v>
      </c>
      <c r="G125">
        <f>+'2017TstatSetting'!H127</f>
        <v>68</v>
      </c>
      <c r="H125">
        <f>+'2017TstatSetting'!I127</f>
        <v>68</v>
      </c>
      <c r="I125">
        <f>+'2017TstatSetting'!J127</f>
        <v>76</v>
      </c>
      <c r="J125">
        <f>+'2017TstatSetting'!K127</f>
        <v>74</v>
      </c>
      <c r="K125">
        <f>+'2017TstatSetting'!L127</f>
        <v>74</v>
      </c>
      <c r="L125">
        <f>+'2017TstatSetting'!M127</f>
        <v>76</v>
      </c>
    </row>
    <row r="126" spans="1:12">
      <c r="A126" t="s">
        <v>27</v>
      </c>
      <c r="B126" t="s">
        <v>95</v>
      </c>
      <c r="C126" t="s">
        <v>33</v>
      </c>
      <c r="D126">
        <v>5</v>
      </c>
      <c r="E126">
        <f>+'2017TstatSetting'!F128</f>
        <v>65</v>
      </c>
      <c r="F126">
        <f>+'2017TstatSetting'!G128</f>
        <v>65</v>
      </c>
      <c r="G126">
        <f>+'2017TstatSetting'!H128</f>
        <v>65</v>
      </c>
      <c r="H126">
        <f>+'2017TstatSetting'!I128</f>
        <v>65</v>
      </c>
      <c r="I126">
        <f>+'2017TstatSetting'!J128</f>
        <v>75</v>
      </c>
      <c r="J126">
        <f>+'2017TstatSetting'!K128</f>
        <v>74</v>
      </c>
      <c r="K126">
        <f>+'2017TstatSetting'!L128</f>
        <v>74</v>
      </c>
      <c r="L126">
        <f>+'2017TstatSetting'!M128</f>
        <v>75</v>
      </c>
    </row>
    <row r="127" spans="1:12">
      <c r="A127" t="s">
        <v>27</v>
      </c>
      <c r="B127">
        <v>1975</v>
      </c>
      <c r="C127" t="s">
        <v>34</v>
      </c>
      <c r="D127">
        <v>1</v>
      </c>
      <c r="E127">
        <f>+'2017TstatSetting'!F129</f>
        <v>65</v>
      </c>
      <c r="F127">
        <f>+'2017TstatSetting'!G129</f>
        <v>65</v>
      </c>
      <c r="G127">
        <f>+'2017TstatSetting'!H129</f>
        <v>65</v>
      </c>
      <c r="H127">
        <f>+'2017TstatSetting'!I129</f>
        <v>65</v>
      </c>
      <c r="I127">
        <f>+'2017TstatSetting'!J129</f>
        <v>74</v>
      </c>
      <c r="J127">
        <f>+'2017TstatSetting'!K129</f>
        <v>74</v>
      </c>
      <c r="K127">
        <f>+'2017TstatSetting'!L129</f>
        <v>74</v>
      </c>
      <c r="L127">
        <f>+'2017TstatSetting'!M129</f>
        <v>74</v>
      </c>
    </row>
    <row r="128" spans="1:12">
      <c r="A128" t="s">
        <v>27</v>
      </c>
      <c r="B128">
        <v>1975</v>
      </c>
      <c r="C128" t="s">
        <v>34</v>
      </c>
      <c r="D128">
        <v>2</v>
      </c>
      <c r="E128">
        <f>+'2017TstatSetting'!F130</f>
        <v>60</v>
      </c>
      <c r="F128">
        <f>+'2017TstatSetting'!G130</f>
        <v>60</v>
      </c>
      <c r="G128">
        <f>+'2017TstatSetting'!H130</f>
        <v>60</v>
      </c>
      <c r="H128">
        <f>+'2017TstatSetting'!I130</f>
        <v>60</v>
      </c>
      <c r="I128">
        <f>+'2017TstatSetting'!J130</f>
        <v>83</v>
      </c>
      <c r="J128">
        <f>+'2017TstatSetting'!K130</f>
        <v>76</v>
      </c>
      <c r="K128">
        <f>+'2017TstatSetting'!L130</f>
        <v>76</v>
      </c>
      <c r="L128">
        <f>+'2017TstatSetting'!M130</f>
        <v>83</v>
      </c>
    </row>
    <row r="129" spans="1:12">
      <c r="A129" t="s">
        <v>27</v>
      </c>
      <c r="B129">
        <v>1975</v>
      </c>
      <c r="C129" t="s">
        <v>34</v>
      </c>
      <c r="D129">
        <v>3</v>
      </c>
      <c r="E129">
        <f>+'2017TstatSetting'!F131</f>
        <v>65</v>
      </c>
      <c r="F129">
        <f>+'2017TstatSetting'!G131</f>
        <v>68</v>
      </c>
      <c r="G129">
        <f>+'2017TstatSetting'!H131</f>
        <v>68</v>
      </c>
      <c r="H129">
        <f>+'2017TstatSetting'!I131</f>
        <v>65</v>
      </c>
      <c r="I129">
        <f>+'2017TstatSetting'!J131</f>
        <v>78</v>
      </c>
      <c r="J129">
        <f>+'2017TstatSetting'!K131</f>
        <v>78</v>
      </c>
      <c r="K129">
        <f>+'2017TstatSetting'!L131</f>
        <v>78</v>
      </c>
      <c r="L129">
        <f>+'2017TstatSetting'!M131</f>
        <v>78</v>
      </c>
    </row>
    <row r="130" spans="1:12">
      <c r="A130" t="s">
        <v>27</v>
      </c>
      <c r="B130">
        <v>1975</v>
      </c>
      <c r="C130" t="s">
        <v>34</v>
      </c>
      <c r="D130">
        <v>4</v>
      </c>
      <c r="E130">
        <f>+'2017TstatSetting'!F132</f>
        <v>65</v>
      </c>
      <c r="F130">
        <f>+'2017TstatSetting'!G132</f>
        <v>68</v>
      </c>
      <c r="G130">
        <f>+'2017TstatSetting'!H132</f>
        <v>68</v>
      </c>
      <c r="H130">
        <f>+'2017TstatSetting'!I132</f>
        <v>65</v>
      </c>
      <c r="I130">
        <f>+'2017TstatSetting'!J132</f>
        <v>83</v>
      </c>
      <c r="J130">
        <f>+'2017TstatSetting'!K132</f>
        <v>80</v>
      </c>
      <c r="K130">
        <f>+'2017TstatSetting'!L132</f>
        <v>80</v>
      </c>
      <c r="L130">
        <f>+'2017TstatSetting'!M132</f>
        <v>83</v>
      </c>
    </row>
    <row r="131" spans="1:12">
      <c r="A131" t="s">
        <v>27</v>
      </c>
      <c r="B131">
        <v>1975</v>
      </c>
      <c r="C131" t="s">
        <v>34</v>
      </c>
      <c r="D131">
        <v>5</v>
      </c>
      <c r="E131">
        <f>+'2017TstatSetting'!F133</f>
        <v>68</v>
      </c>
      <c r="F131">
        <f>+'2017TstatSetting'!G133</f>
        <v>65</v>
      </c>
      <c r="G131">
        <f>+'2017TstatSetting'!H133</f>
        <v>65</v>
      </c>
      <c r="H131">
        <f>+'2017TstatSetting'!I133</f>
        <v>68</v>
      </c>
      <c r="I131">
        <f>+'2017TstatSetting'!J133</f>
        <v>80</v>
      </c>
      <c r="J131">
        <f>+'2017TstatSetting'!K133</f>
        <v>80</v>
      </c>
      <c r="K131">
        <f>+'2017TstatSetting'!L133</f>
        <v>80</v>
      </c>
      <c r="L131">
        <f>+'2017TstatSetting'!M133</f>
        <v>80</v>
      </c>
    </row>
    <row r="132" spans="1:12">
      <c r="A132" t="s">
        <v>27</v>
      </c>
      <c r="B132">
        <v>1985</v>
      </c>
      <c r="C132" t="s">
        <v>34</v>
      </c>
      <c r="D132">
        <v>1</v>
      </c>
      <c r="E132">
        <f>+'2017TstatSetting'!F134</f>
        <v>68</v>
      </c>
      <c r="F132">
        <f>+'2017TstatSetting'!G134</f>
        <v>65</v>
      </c>
      <c r="G132">
        <f>+'2017TstatSetting'!H134</f>
        <v>65</v>
      </c>
      <c r="H132">
        <f>+'2017TstatSetting'!I134</f>
        <v>68</v>
      </c>
      <c r="I132">
        <f>+'2017TstatSetting'!J134</f>
        <v>74</v>
      </c>
      <c r="J132">
        <f>+'2017TstatSetting'!K134</f>
        <v>74</v>
      </c>
      <c r="K132">
        <f>+'2017TstatSetting'!L134</f>
        <v>74</v>
      </c>
      <c r="L132">
        <f>+'2017TstatSetting'!M134</f>
        <v>74</v>
      </c>
    </row>
    <row r="133" spans="1:12">
      <c r="A133" t="s">
        <v>27</v>
      </c>
      <c r="B133">
        <v>1985</v>
      </c>
      <c r="C133" t="s">
        <v>34</v>
      </c>
      <c r="D133">
        <v>2</v>
      </c>
      <c r="E133">
        <f>+'2017TstatSetting'!F135</f>
        <v>70</v>
      </c>
      <c r="F133">
        <f>+'2017TstatSetting'!G135</f>
        <v>65</v>
      </c>
      <c r="G133">
        <f>+'2017TstatSetting'!H135</f>
        <v>65</v>
      </c>
      <c r="H133">
        <f>+'2017TstatSetting'!I135</f>
        <v>70</v>
      </c>
      <c r="I133">
        <f>+'2017TstatSetting'!J135</f>
        <v>83</v>
      </c>
      <c r="J133">
        <f>+'2017TstatSetting'!K135</f>
        <v>76</v>
      </c>
      <c r="K133">
        <f>+'2017TstatSetting'!L135</f>
        <v>76</v>
      </c>
      <c r="L133">
        <f>+'2017TstatSetting'!M135</f>
        <v>83</v>
      </c>
    </row>
    <row r="134" spans="1:12">
      <c r="A134" t="s">
        <v>27</v>
      </c>
      <c r="B134">
        <v>1985</v>
      </c>
      <c r="C134" t="s">
        <v>34</v>
      </c>
      <c r="D134">
        <v>3</v>
      </c>
      <c r="E134">
        <f>+'2017TstatSetting'!F136</f>
        <v>70</v>
      </c>
      <c r="F134">
        <f>+'2017TstatSetting'!G136</f>
        <v>70</v>
      </c>
      <c r="G134">
        <f>+'2017TstatSetting'!H136</f>
        <v>70</v>
      </c>
      <c r="H134">
        <f>+'2017TstatSetting'!I136</f>
        <v>70</v>
      </c>
      <c r="I134">
        <f>+'2017TstatSetting'!J136</f>
        <v>78</v>
      </c>
      <c r="J134">
        <f>+'2017TstatSetting'!K136</f>
        <v>78</v>
      </c>
      <c r="K134">
        <f>+'2017TstatSetting'!L136</f>
        <v>78</v>
      </c>
      <c r="L134">
        <f>+'2017TstatSetting'!M136</f>
        <v>78</v>
      </c>
    </row>
    <row r="135" spans="1:12">
      <c r="A135" t="s">
        <v>27</v>
      </c>
      <c r="B135">
        <v>1985</v>
      </c>
      <c r="C135" t="s">
        <v>34</v>
      </c>
      <c r="D135">
        <v>4</v>
      </c>
      <c r="E135">
        <f>+'2017TstatSetting'!F137</f>
        <v>60</v>
      </c>
      <c r="F135">
        <f>+'2017TstatSetting'!G137</f>
        <v>60</v>
      </c>
      <c r="G135">
        <f>+'2017TstatSetting'!H137</f>
        <v>60</v>
      </c>
      <c r="H135">
        <f>+'2017TstatSetting'!I137</f>
        <v>60</v>
      </c>
      <c r="I135">
        <f>+'2017TstatSetting'!J137</f>
        <v>83</v>
      </c>
      <c r="J135">
        <f>+'2017TstatSetting'!K137</f>
        <v>80</v>
      </c>
      <c r="K135">
        <f>+'2017TstatSetting'!L137</f>
        <v>80</v>
      </c>
      <c r="L135">
        <f>+'2017TstatSetting'!M137</f>
        <v>83</v>
      </c>
    </row>
    <row r="136" spans="1:12">
      <c r="A136" t="s">
        <v>27</v>
      </c>
      <c r="B136">
        <v>1985</v>
      </c>
      <c r="C136" t="s">
        <v>34</v>
      </c>
      <c r="D136">
        <v>5</v>
      </c>
      <c r="E136">
        <f>+'2017TstatSetting'!F138</f>
        <v>68</v>
      </c>
      <c r="F136">
        <f>+'2017TstatSetting'!G138</f>
        <v>68</v>
      </c>
      <c r="G136">
        <f>+'2017TstatSetting'!H138</f>
        <v>68</v>
      </c>
      <c r="H136">
        <f>+'2017TstatSetting'!I138</f>
        <v>68</v>
      </c>
      <c r="I136">
        <f>+'2017TstatSetting'!J138</f>
        <v>83</v>
      </c>
      <c r="J136">
        <f>+'2017TstatSetting'!K138</f>
        <v>83</v>
      </c>
      <c r="K136">
        <f>+'2017TstatSetting'!L138</f>
        <v>83</v>
      </c>
      <c r="L136">
        <f>+'2017TstatSetting'!M138</f>
        <v>83</v>
      </c>
    </row>
    <row r="137" spans="1:12">
      <c r="A137" t="s">
        <v>27</v>
      </c>
      <c r="B137">
        <v>1996</v>
      </c>
      <c r="C137" t="s">
        <v>34</v>
      </c>
      <c r="D137">
        <v>1</v>
      </c>
      <c r="E137">
        <f>+'2017TstatSetting'!F139</f>
        <v>68</v>
      </c>
      <c r="F137">
        <f>+'2017TstatSetting'!G139</f>
        <v>65</v>
      </c>
      <c r="G137">
        <f>+'2017TstatSetting'!H139</f>
        <v>65</v>
      </c>
      <c r="H137">
        <f>+'2017TstatSetting'!I139</f>
        <v>68</v>
      </c>
      <c r="I137">
        <f>+'2017TstatSetting'!J139</f>
        <v>74</v>
      </c>
      <c r="J137">
        <f>+'2017TstatSetting'!K139</f>
        <v>74</v>
      </c>
      <c r="K137">
        <f>+'2017TstatSetting'!L139</f>
        <v>74</v>
      </c>
      <c r="L137">
        <f>+'2017TstatSetting'!M139</f>
        <v>74</v>
      </c>
    </row>
    <row r="138" spans="1:12">
      <c r="A138" t="s">
        <v>27</v>
      </c>
      <c r="B138">
        <v>1996</v>
      </c>
      <c r="C138" t="s">
        <v>34</v>
      </c>
      <c r="D138">
        <v>2</v>
      </c>
      <c r="E138">
        <f>+'2017TstatSetting'!F140</f>
        <v>68</v>
      </c>
      <c r="F138">
        <f>+'2017TstatSetting'!G140</f>
        <v>68</v>
      </c>
      <c r="G138">
        <f>+'2017TstatSetting'!H140</f>
        <v>68</v>
      </c>
      <c r="H138">
        <f>+'2017TstatSetting'!I140</f>
        <v>68</v>
      </c>
      <c r="I138">
        <f>+'2017TstatSetting'!J140</f>
        <v>83</v>
      </c>
      <c r="J138">
        <f>+'2017TstatSetting'!K140</f>
        <v>76</v>
      </c>
      <c r="K138">
        <f>+'2017TstatSetting'!L140</f>
        <v>76</v>
      </c>
      <c r="L138">
        <f>+'2017TstatSetting'!M140</f>
        <v>83</v>
      </c>
    </row>
    <row r="139" spans="1:12">
      <c r="A139" t="s">
        <v>27</v>
      </c>
      <c r="B139">
        <v>1996</v>
      </c>
      <c r="C139" t="s">
        <v>34</v>
      </c>
      <c r="D139">
        <v>3</v>
      </c>
      <c r="E139">
        <f>+'2017TstatSetting'!F141</f>
        <v>72</v>
      </c>
      <c r="F139">
        <f>+'2017TstatSetting'!G141</f>
        <v>72</v>
      </c>
      <c r="G139">
        <f>+'2017TstatSetting'!H141</f>
        <v>72</v>
      </c>
      <c r="H139">
        <f>+'2017TstatSetting'!I141</f>
        <v>72</v>
      </c>
      <c r="I139">
        <f>+'2017TstatSetting'!J141</f>
        <v>78</v>
      </c>
      <c r="J139">
        <f>+'2017TstatSetting'!K141</f>
        <v>78</v>
      </c>
      <c r="K139">
        <f>+'2017TstatSetting'!L141</f>
        <v>78</v>
      </c>
      <c r="L139">
        <f>+'2017TstatSetting'!M141</f>
        <v>78</v>
      </c>
    </row>
    <row r="140" spans="1:12">
      <c r="A140" t="s">
        <v>27</v>
      </c>
      <c r="B140">
        <v>1996</v>
      </c>
      <c r="C140" t="s">
        <v>34</v>
      </c>
      <c r="D140">
        <v>4</v>
      </c>
      <c r="E140">
        <f>+'2017TstatSetting'!F142</f>
        <v>70</v>
      </c>
      <c r="F140">
        <f>+'2017TstatSetting'!G142</f>
        <v>65</v>
      </c>
      <c r="G140">
        <f>+'2017TstatSetting'!H142</f>
        <v>65</v>
      </c>
      <c r="H140">
        <f>+'2017TstatSetting'!I142</f>
        <v>70</v>
      </c>
      <c r="I140">
        <f>+'2017TstatSetting'!J142</f>
        <v>83</v>
      </c>
      <c r="J140">
        <f>+'2017TstatSetting'!K142</f>
        <v>80</v>
      </c>
      <c r="K140">
        <f>+'2017TstatSetting'!L142</f>
        <v>80</v>
      </c>
      <c r="L140">
        <f>+'2017TstatSetting'!M142</f>
        <v>83</v>
      </c>
    </row>
    <row r="141" spans="1:12">
      <c r="A141" t="s">
        <v>27</v>
      </c>
      <c r="B141">
        <v>1996</v>
      </c>
      <c r="C141" t="s">
        <v>34</v>
      </c>
      <c r="D141">
        <v>5</v>
      </c>
      <c r="E141">
        <f>+'2017TstatSetting'!F143</f>
        <v>68</v>
      </c>
      <c r="F141">
        <f>+'2017TstatSetting'!G143</f>
        <v>68</v>
      </c>
      <c r="G141">
        <f>+'2017TstatSetting'!H143</f>
        <v>68</v>
      </c>
      <c r="H141">
        <f>+'2017TstatSetting'!I143</f>
        <v>68</v>
      </c>
      <c r="I141">
        <f>+'2017TstatSetting'!J143</f>
        <v>80</v>
      </c>
      <c r="J141">
        <f>+'2017TstatSetting'!K143</f>
        <v>80</v>
      </c>
      <c r="K141">
        <f>+'2017TstatSetting'!L143</f>
        <v>80</v>
      </c>
      <c r="L141">
        <f>+'2017TstatSetting'!M143</f>
        <v>80</v>
      </c>
    </row>
    <row r="142" spans="1:12">
      <c r="A142" t="s">
        <v>27</v>
      </c>
      <c r="B142">
        <v>2003</v>
      </c>
      <c r="C142" t="s">
        <v>34</v>
      </c>
      <c r="D142">
        <v>1</v>
      </c>
      <c r="E142">
        <f>+'2017TstatSetting'!F144</f>
        <v>69</v>
      </c>
      <c r="F142">
        <f>+'2017TstatSetting'!G144</f>
        <v>69</v>
      </c>
      <c r="G142">
        <f>+'2017TstatSetting'!H144</f>
        <v>69</v>
      </c>
      <c r="H142">
        <f>+'2017TstatSetting'!I144</f>
        <v>69</v>
      </c>
      <c r="I142">
        <f>+'2017TstatSetting'!J144</f>
        <v>77</v>
      </c>
      <c r="J142">
        <f>+'2017TstatSetting'!K144</f>
        <v>77</v>
      </c>
      <c r="K142">
        <f>+'2017TstatSetting'!L144</f>
        <v>77</v>
      </c>
      <c r="L142">
        <f>+'2017TstatSetting'!M144</f>
        <v>77</v>
      </c>
    </row>
    <row r="143" spans="1:12">
      <c r="A143" t="s">
        <v>27</v>
      </c>
      <c r="B143">
        <v>2003</v>
      </c>
      <c r="C143" t="s">
        <v>34</v>
      </c>
      <c r="D143">
        <v>2</v>
      </c>
      <c r="E143">
        <f>+'2017TstatSetting'!F145</f>
        <v>68</v>
      </c>
      <c r="F143">
        <f>+'2017TstatSetting'!G145</f>
        <v>70</v>
      </c>
      <c r="G143">
        <f>+'2017TstatSetting'!H145</f>
        <v>70</v>
      </c>
      <c r="H143">
        <f>+'2017TstatSetting'!I145</f>
        <v>68</v>
      </c>
      <c r="I143">
        <f>+'2017TstatSetting'!J145</f>
        <v>83</v>
      </c>
      <c r="J143">
        <f>+'2017TstatSetting'!K145</f>
        <v>76</v>
      </c>
      <c r="K143">
        <f>+'2017TstatSetting'!L145</f>
        <v>76</v>
      </c>
      <c r="L143">
        <f>+'2017TstatSetting'!M145</f>
        <v>83</v>
      </c>
    </row>
    <row r="144" spans="1:12">
      <c r="A144" t="s">
        <v>27</v>
      </c>
      <c r="B144">
        <v>2003</v>
      </c>
      <c r="C144" t="s">
        <v>34</v>
      </c>
      <c r="D144">
        <v>3</v>
      </c>
      <c r="E144">
        <f>+'2017TstatSetting'!F146</f>
        <v>70</v>
      </c>
      <c r="F144">
        <f>+'2017TstatSetting'!G146</f>
        <v>65</v>
      </c>
      <c r="G144">
        <f>+'2017TstatSetting'!H146</f>
        <v>65</v>
      </c>
      <c r="H144">
        <f>+'2017TstatSetting'!I146</f>
        <v>70</v>
      </c>
      <c r="I144">
        <f>+'2017TstatSetting'!J146</f>
        <v>78</v>
      </c>
      <c r="J144">
        <f>+'2017TstatSetting'!K146</f>
        <v>78</v>
      </c>
      <c r="K144">
        <f>+'2017TstatSetting'!L146</f>
        <v>78</v>
      </c>
      <c r="L144">
        <f>+'2017TstatSetting'!M146</f>
        <v>78</v>
      </c>
    </row>
    <row r="145" spans="1:12">
      <c r="A145" t="s">
        <v>27</v>
      </c>
      <c r="B145">
        <v>2003</v>
      </c>
      <c r="C145" t="s">
        <v>34</v>
      </c>
      <c r="D145">
        <v>4</v>
      </c>
      <c r="E145">
        <f>+'2017TstatSetting'!F147</f>
        <v>70</v>
      </c>
      <c r="F145">
        <f>+'2017TstatSetting'!G147</f>
        <v>68</v>
      </c>
      <c r="G145">
        <f>+'2017TstatSetting'!H147</f>
        <v>68</v>
      </c>
      <c r="H145">
        <f>+'2017TstatSetting'!I147</f>
        <v>70</v>
      </c>
      <c r="I145">
        <f>+'2017TstatSetting'!J147</f>
        <v>83</v>
      </c>
      <c r="J145">
        <f>+'2017TstatSetting'!K147</f>
        <v>80</v>
      </c>
      <c r="K145">
        <f>+'2017TstatSetting'!L147</f>
        <v>80</v>
      </c>
      <c r="L145">
        <f>+'2017TstatSetting'!M147</f>
        <v>83</v>
      </c>
    </row>
    <row r="146" spans="1:12">
      <c r="A146" t="s">
        <v>27</v>
      </c>
      <c r="B146">
        <v>2003</v>
      </c>
      <c r="C146" t="s">
        <v>34</v>
      </c>
      <c r="D146">
        <v>5</v>
      </c>
      <c r="E146">
        <f>+'2017TstatSetting'!F148</f>
        <v>65</v>
      </c>
      <c r="F146">
        <f>+'2017TstatSetting'!G148</f>
        <v>70</v>
      </c>
      <c r="G146">
        <f>+'2017TstatSetting'!H148</f>
        <v>70</v>
      </c>
      <c r="H146">
        <f>+'2017TstatSetting'!I148</f>
        <v>65</v>
      </c>
      <c r="I146">
        <f>+'2017TstatSetting'!J148</f>
        <v>80</v>
      </c>
      <c r="J146">
        <f>+'2017TstatSetting'!K148</f>
        <v>78</v>
      </c>
      <c r="K146">
        <f>+'2017TstatSetting'!L148</f>
        <v>78</v>
      </c>
      <c r="L146">
        <f>+'2017TstatSetting'!M148</f>
        <v>80</v>
      </c>
    </row>
    <row r="147" spans="1:12">
      <c r="A147" t="s">
        <v>27</v>
      </c>
      <c r="B147" t="s">
        <v>95</v>
      </c>
      <c r="C147" t="s">
        <v>34</v>
      </c>
      <c r="D147">
        <v>1</v>
      </c>
      <c r="E147">
        <f>+'2017TstatSetting'!F149</f>
        <v>68</v>
      </c>
      <c r="F147">
        <f>+'2017TstatSetting'!G149</f>
        <v>68</v>
      </c>
      <c r="G147">
        <f>+'2017TstatSetting'!H149</f>
        <v>68</v>
      </c>
      <c r="H147">
        <f>+'2017TstatSetting'!I149</f>
        <v>68</v>
      </c>
      <c r="I147">
        <f>+'2017TstatSetting'!J149</f>
        <v>74</v>
      </c>
      <c r="J147">
        <f>+'2017TstatSetting'!K149</f>
        <v>74</v>
      </c>
      <c r="K147">
        <f>+'2017TstatSetting'!L149</f>
        <v>74</v>
      </c>
      <c r="L147">
        <f>+'2017TstatSetting'!M149</f>
        <v>74</v>
      </c>
    </row>
    <row r="148" spans="1:12">
      <c r="A148" t="s">
        <v>27</v>
      </c>
      <c r="B148" t="s">
        <v>95</v>
      </c>
      <c r="C148" t="s">
        <v>34</v>
      </c>
      <c r="D148">
        <v>2</v>
      </c>
      <c r="E148">
        <f>+'2017TstatSetting'!F150</f>
        <v>70</v>
      </c>
      <c r="F148">
        <f>+'2017TstatSetting'!G150</f>
        <v>65</v>
      </c>
      <c r="G148">
        <f>+'2017TstatSetting'!H150</f>
        <v>65</v>
      </c>
      <c r="H148">
        <f>+'2017TstatSetting'!I150</f>
        <v>70</v>
      </c>
      <c r="I148">
        <f>+'2017TstatSetting'!J150</f>
        <v>83</v>
      </c>
      <c r="J148">
        <f>+'2017TstatSetting'!K150</f>
        <v>76</v>
      </c>
      <c r="K148">
        <f>+'2017TstatSetting'!L150</f>
        <v>76</v>
      </c>
      <c r="L148">
        <f>+'2017TstatSetting'!M150</f>
        <v>83</v>
      </c>
    </row>
    <row r="149" spans="1:12">
      <c r="A149" t="s">
        <v>27</v>
      </c>
      <c r="B149" t="s">
        <v>95</v>
      </c>
      <c r="C149" t="s">
        <v>34</v>
      </c>
      <c r="D149">
        <v>3</v>
      </c>
      <c r="E149">
        <f>+'2017TstatSetting'!F151</f>
        <v>60</v>
      </c>
      <c r="F149">
        <f>+'2017TstatSetting'!G151</f>
        <v>60</v>
      </c>
      <c r="G149">
        <f>+'2017TstatSetting'!H151</f>
        <v>60</v>
      </c>
      <c r="H149">
        <f>+'2017TstatSetting'!I151</f>
        <v>60</v>
      </c>
      <c r="I149">
        <f>+'2017TstatSetting'!J151</f>
        <v>78</v>
      </c>
      <c r="J149">
        <f>+'2017TstatSetting'!K151</f>
        <v>78</v>
      </c>
      <c r="K149">
        <f>+'2017TstatSetting'!L151</f>
        <v>78</v>
      </c>
      <c r="L149">
        <f>+'2017TstatSetting'!M151</f>
        <v>78</v>
      </c>
    </row>
    <row r="150" spans="1:12">
      <c r="A150" t="s">
        <v>27</v>
      </c>
      <c r="B150" t="s">
        <v>95</v>
      </c>
      <c r="C150" t="s">
        <v>34</v>
      </c>
      <c r="D150">
        <v>4</v>
      </c>
      <c r="E150">
        <f>+'2017TstatSetting'!F152</f>
        <v>65</v>
      </c>
      <c r="F150">
        <f>+'2017TstatSetting'!G152</f>
        <v>68</v>
      </c>
      <c r="G150">
        <f>+'2017TstatSetting'!H152</f>
        <v>68</v>
      </c>
      <c r="H150">
        <f>+'2017TstatSetting'!I152</f>
        <v>65</v>
      </c>
      <c r="I150">
        <f>+'2017TstatSetting'!J152</f>
        <v>83</v>
      </c>
      <c r="J150">
        <f>+'2017TstatSetting'!K152</f>
        <v>80</v>
      </c>
      <c r="K150">
        <f>+'2017TstatSetting'!L152</f>
        <v>80</v>
      </c>
      <c r="L150">
        <f>+'2017TstatSetting'!M152</f>
        <v>83</v>
      </c>
    </row>
    <row r="151" spans="1:12">
      <c r="A151" t="s">
        <v>27</v>
      </c>
      <c r="B151" t="s">
        <v>95</v>
      </c>
      <c r="C151" t="s">
        <v>34</v>
      </c>
      <c r="D151">
        <v>5</v>
      </c>
      <c r="E151">
        <f>+'2017TstatSetting'!F153</f>
        <v>70</v>
      </c>
      <c r="F151">
        <f>+'2017TstatSetting'!G153</f>
        <v>70</v>
      </c>
      <c r="G151">
        <f>+'2017TstatSetting'!H153</f>
        <v>70</v>
      </c>
      <c r="H151">
        <f>+'2017TstatSetting'!I153</f>
        <v>70</v>
      </c>
      <c r="I151">
        <f>+'2017TstatSetting'!J153</f>
        <v>80</v>
      </c>
      <c r="J151">
        <f>+'2017TstatSetting'!K153</f>
        <v>80</v>
      </c>
      <c r="K151">
        <f>+'2017TstatSetting'!L153</f>
        <v>80</v>
      </c>
      <c r="L151">
        <f>+'2017TstatSetting'!M153</f>
        <v>80</v>
      </c>
    </row>
    <row r="152" spans="1:12">
      <c r="A152" t="s">
        <v>27</v>
      </c>
      <c r="B152">
        <v>1975</v>
      </c>
      <c r="C152" t="s">
        <v>35</v>
      </c>
      <c r="D152">
        <v>1</v>
      </c>
      <c r="E152">
        <f>+'2017TstatSetting'!F154</f>
        <v>70</v>
      </c>
      <c r="F152">
        <f>+'2017TstatSetting'!G154</f>
        <v>70</v>
      </c>
      <c r="G152">
        <f>+'2017TstatSetting'!H154</f>
        <v>70</v>
      </c>
      <c r="H152">
        <f>+'2017TstatSetting'!I154</f>
        <v>70</v>
      </c>
      <c r="I152">
        <f>+'2017TstatSetting'!J154</f>
        <v>74</v>
      </c>
      <c r="J152">
        <f>+'2017TstatSetting'!K154</f>
        <v>74</v>
      </c>
      <c r="K152">
        <f>+'2017TstatSetting'!L154</f>
        <v>74</v>
      </c>
      <c r="L152">
        <f>+'2017TstatSetting'!M154</f>
        <v>74</v>
      </c>
    </row>
    <row r="153" spans="1:12">
      <c r="A153" t="s">
        <v>27</v>
      </c>
      <c r="B153">
        <v>1975</v>
      </c>
      <c r="C153" t="s">
        <v>35</v>
      </c>
      <c r="D153">
        <v>2</v>
      </c>
      <c r="E153">
        <f>+'2017TstatSetting'!F155</f>
        <v>65</v>
      </c>
      <c r="F153">
        <f>+'2017TstatSetting'!G155</f>
        <v>68</v>
      </c>
      <c r="G153">
        <f>+'2017TstatSetting'!H155</f>
        <v>68</v>
      </c>
      <c r="H153">
        <f>+'2017TstatSetting'!I155</f>
        <v>65</v>
      </c>
      <c r="I153">
        <f>+'2017TstatSetting'!J155</f>
        <v>78</v>
      </c>
      <c r="J153">
        <f>+'2017TstatSetting'!K155</f>
        <v>78</v>
      </c>
      <c r="K153">
        <f>+'2017TstatSetting'!L155</f>
        <v>78</v>
      </c>
      <c r="L153">
        <f>+'2017TstatSetting'!M155</f>
        <v>78</v>
      </c>
    </row>
    <row r="154" spans="1:12">
      <c r="A154" t="s">
        <v>27</v>
      </c>
      <c r="B154">
        <v>1975</v>
      </c>
      <c r="C154" t="s">
        <v>35</v>
      </c>
      <c r="D154">
        <v>3</v>
      </c>
      <c r="E154">
        <f>+'2017TstatSetting'!F156</f>
        <v>70</v>
      </c>
      <c r="F154">
        <f>+'2017TstatSetting'!G156</f>
        <v>70</v>
      </c>
      <c r="G154">
        <f>+'2017TstatSetting'!H156</f>
        <v>70</v>
      </c>
      <c r="H154">
        <f>+'2017TstatSetting'!I156</f>
        <v>70</v>
      </c>
      <c r="I154">
        <f>+'2017TstatSetting'!J156</f>
        <v>83</v>
      </c>
      <c r="J154">
        <f>+'2017TstatSetting'!K156</f>
        <v>80</v>
      </c>
      <c r="K154">
        <f>+'2017TstatSetting'!L156</f>
        <v>80</v>
      </c>
      <c r="L154">
        <f>+'2017TstatSetting'!M156</f>
        <v>83</v>
      </c>
    </row>
    <row r="155" spans="1:12">
      <c r="A155" t="s">
        <v>27</v>
      </c>
      <c r="B155">
        <v>1975</v>
      </c>
      <c r="C155" t="s">
        <v>35</v>
      </c>
      <c r="D155">
        <v>4</v>
      </c>
      <c r="E155">
        <f>+'2017TstatSetting'!F157</f>
        <v>68</v>
      </c>
      <c r="F155">
        <f>+'2017TstatSetting'!G157</f>
        <v>68</v>
      </c>
      <c r="G155">
        <f>+'2017TstatSetting'!H157</f>
        <v>68</v>
      </c>
      <c r="H155">
        <f>+'2017TstatSetting'!I157</f>
        <v>68</v>
      </c>
      <c r="I155">
        <f>+'2017TstatSetting'!J157</f>
        <v>74</v>
      </c>
      <c r="J155">
        <f>+'2017TstatSetting'!K157</f>
        <v>74</v>
      </c>
      <c r="K155">
        <f>+'2017TstatSetting'!L157</f>
        <v>74</v>
      </c>
      <c r="L155">
        <f>+'2017TstatSetting'!M157</f>
        <v>74</v>
      </c>
    </row>
    <row r="156" spans="1:12">
      <c r="A156" t="s">
        <v>27</v>
      </c>
      <c r="B156">
        <v>1975</v>
      </c>
      <c r="C156" t="s">
        <v>35</v>
      </c>
      <c r="D156">
        <v>5</v>
      </c>
      <c r="E156">
        <f>+'2017TstatSetting'!F158</f>
        <v>68</v>
      </c>
      <c r="F156">
        <f>+'2017TstatSetting'!G158</f>
        <v>65</v>
      </c>
      <c r="G156">
        <f>+'2017TstatSetting'!H158</f>
        <v>65</v>
      </c>
      <c r="H156">
        <f>+'2017TstatSetting'!I158</f>
        <v>68</v>
      </c>
      <c r="I156">
        <f>+'2017TstatSetting'!J158</f>
        <v>83</v>
      </c>
      <c r="J156">
        <f>+'2017TstatSetting'!K158</f>
        <v>76</v>
      </c>
      <c r="K156">
        <f>+'2017TstatSetting'!L158</f>
        <v>76</v>
      </c>
      <c r="L156">
        <f>+'2017TstatSetting'!M158</f>
        <v>83</v>
      </c>
    </row>
    <row r="157" spans="1:12">
      <c r="A157" t="s">
        <v>27</v>
      </c>
      <c r="B157">
        <v>1985</v>
      </c>
      <c r="C157" t="s">
        <v>35</v>
      </c>
      <c r="D157">
        <v>1</v>
      </c>
      <c r="E157">
        <f>+'2017TstatSetting'!F159</f>
        <v>72</v>
      </c>
      <c r="F157">
        <f>+'2017TstatSetting'!G159</f>
        <v>72</v>
      </c>
      <c r="G157">
        <f>+'2017TstatSetting'!H159</f>
        <v>72</v>
      </c>
      <c r="H157">
        <f>+'2017TstatSetting'!I159</f>
        <v>72</v>
      </c>
      <c r="I157">
        <f>+'2017TstatSetting'!J159</f>
        <v>74</v>
      </c>
      <c r="J157">
        <f>+'2017TstatSetting'!K159</f>
        <v>74</v>
      </c>
      <c r="K157">
        <f>+'2017TstatSetting'!L159</f>
        <v>74</v>
      </c>
      <c r="L157">
        <f>+'2017TstatSetting'!M159</f>
        <v>74</v>
      </c>
    </row>
    <row r="158" spans="1:12">
      <c r="A158" t="s">
        <v>27</v>
      </c>
      <c r="B158">
        <v>1985</v>
      </c>
      <c r="C158" t="s">
        <v>35</v>
      </c>
      <c r="D158">
        <v>2</v>
      </c>
      <c r="E158">
        <f>+'2017TstatSetting'!F160</f>
        <v>68</v>
      </c>
      <c r="F158">
        <f>+'2017TstatSetting'!G160</f>
        <v>65</v>
      </c>
      <c r="G158">
        <f>+'2017TstatSetting'!H160</f>
        <v>65</v>
      </c>
      <c r="H158">
        <f>+'2017TstatSetting'!I160</f>
        <v>68</v>
      </c>
      <c r="I158">
        <f>+'2017TstatSetting'!J160</f>
        <v>78</v>
      </c>
      <c r="J158">
        <f>+'2017TstatSetting'!K160</f>
        <v>78</v>
      </c>
      <c r="K158">
        <f>+'2017TstatSetting'!L160</f>
        <v>78</v>
      </c>
      <c r="L158">
        <f>+'2017TstatSetting'!M160</f>
        <v>78</v>
      </c>
    </row>
    <row r="159" spans="1:12">
      <c r="A159" t="s">
        <v>27</v>
      </c>
      <c r="B159">
        <v>1985</v>
      </c>
      <c r="C159" t="s">
        <v>35</v>
      </c>
      <c r="D159">
        <v>3</v>
      </c>
      <c r="E159">
        <f>+'2017TstatSetting'!F161</f>
        <v>72</v>
      </c>
      <c r="F159">
        <f>+'2017TstatSetting'!G161</f>
        <v>72</v>
      </c>
      <c r="G159">
        <f>+'2017TstatSetting'!H161</f>
        <v>72</v>
      </c>
      <c r="H159">
        <f>+'2017TstatSetting'!I161</f>
        <v>72</v>
      </c>
      <c r="I159">
        <f>+'2017TstatSetting'!J161</f>
        <v>83</v>
      </c>
      <c r="J159">
        <f>+'2017TstatSetting'!K161</f>
        <v>80</v>
      </c>
      <c r="K159">
        <f>+'2017TstatSetting'!L161</f>
        <v>80</v>
      </c>
      <c r="L159">
        <f>+'2017TstatSetting'!M161</f>
        <v>83</v>
      </c>
    </row>
    <row r="160" spans="1:12">
      <c r="A160" t="s">
        <v>27</v>
      </c>
      <c r="B160">
        <v>1985</v>
      </c>
      <c r="C160" t="s">
        <v>35</v>
      </c>
      <c r="D160">
        <v>4</v>
      </c>
      <c r="E160">
        <f>+'2017TstatSetting'!F162</f>
        <v>65</v>
      </c>
      <c r="F160">
        <f>+'2017TstatSetting'!G162</f>
        <v>70</v>
      </c>
      <c r="G160">
        <f>+'2017TstatSetting'!H162</f>
        <v>70</v>
      </c>
      <c r="H160">
        <f>+'2017TstatSetting'!I162</f>
        <v>65</v>
      </c>
      <c r="I160">
        <f>+'2017TstatSetting'!J162</f>
        <v>74</v>
      </c>
      <c r="J160">
        <f>+'2017TstatSetting'!K162</f>
        <v>74</v>
      </c>
      <c r="K160">
        <f>+'2017TstatSetting'!L162</f>
        <v>74</v>
      </c>
      <c r="L160">
        <f>+'2017TstatSetting'!M162</f>
        <v>74</v>
      </c>
    </row>
    <row r="161" spans="1:12">
      <c r="A161" t="s">
        <v>27</v>
      </c>
      <c r="B161">
        <v>1985</v>
      </c>
      <c r="C161" t="s">
        <v>35</v>
      </c>
      <c r="D161">
        <v>5</v>
      </c>
      <c r="E161">
        <f>+'2017TstatSetting'!F163</f>
        <v>68</v>
      </c>
      <c r="F161">
        <f>+'2017TstatSetting'!G163</f>
        <v>68</v>
      </c>
      <c r="G161">
        <f>+'2017TstatSetting'!H163</f>
        <v>68</v>
      </c>
      <c r="H161">
        <f>+'2017TstatSetting'!I163</f>
        <v>68</v>
      </c>
      <c r="I161">
        <f>+'2017TstatSetting'!J163</f>
        <v>83</v>
      </c>
      <c r="J161">
        <f>+'2017TstatSetting'!K163</f>
        <v>76</v>
      </c>
      <c r="K161">
        <f>+'2017TstatSetting'!L163</f>
        <v>76</v>
      </c>
      <c r="L161">
        <f>+'2017TstatSetting'!M163</f>
        <v>83</v>
      </c>
    </row>
    <row r="162" spans="1:12">
      <c r="A162" t="s">
        <v>27</v>
      </c>
      <c r="B162">
        <v>1996</v>
      </c>
      <c r="C162" t="s">
        <v>35</v>
      </c>
      <c r="D162">
        <v>1</v>
      </c>
      <c r="E162">
        <f>+'2017TstatSetting'!F164</f>
        <v>72</v>
      </c>
      <c r="F162">
        <f>+'2017TstatSetting'!G164</f>
        <v>70</v>
      </c>
      <c r="G162">
        <f>+'2017TstatSetting'!H164</f>
        <v>70</v>
      </c>
      <c r="H162">
        <f>+'2017TstatSetting'!I164</f>
        <v>72</v>
      </c>
      <c r="I162">
        <f>+'2017TstatSetting'!J164</f>
        <v>76</v>
      </c>
      <c r="J162">
        <f>+'2017TstatSetting'!K164</f>
        <v>80</v>
      </c>
      <c r="K162">
        <f>+'2017TstatSetting'!L164</f>
        <v>80</v>
      </c>
      <c r="L162">
        <f>+'2017TstatSetting'!M164</f>
        <v>76</v>
      </c>
    </row>
    <row r="163" spans="1:12">
      <c r="A163" t="s">
        <v>27</v>
      </c>
      <c r="B163">
        <v>1996</v>
      </c>
      <c r="C163" t="s">
        <v>35</v>
      </c>
      <c r="D163">
        <v>2</v>
      </c>
      <c r="E163">
        <f>+'2017TstatSetting'!F165</f>
        <v>70</v>
      </c>
      <c r="F163">
        <f>+'2017TstatSetting'!G165</f>
        <v>74</v>
      </c>
      <c r="G163">
        <f>+'2017TstatSetting'!H165</f>
        <v>74</v>
      </c>
      <c r="H163">
        <f>+'2017TstatSetting'!I165</f>
        <v>70</v>
      </c>
      <c r="I163">
        <f>+'2017TstatSetting'!J165</f>
        <v>80</v>
      </c>
      <c r="J163">
        <f>+'2017TstatSetting'!K165</f>
        <v>80</v>
      </c>
      <c r="K163">
        <f>+'2017TstatSetting'!L165</f>
        <v>80</v>
      </c>
      <c r="L163">
        <f>+'2017TstatSetting'!M165</f>
        <v>80</v>
      </c>
    </row>
    <row r="164" spans="1:12">
      <c r="A164" t="s">
        <v>27</v>
      </c>
      <c r="B164">
        <v>1996</v>
      </c>
      <c r="C164" t="s">
        <v>35</v>
      </c>
      <c r="D164">
        <v>3</v>
      </c>
      <c r="E164">
        <f>+'2017TstatSetting'!F166</f>
        <v>72</v>
      </c>
      <c r="F164">
        <f>+'2017TstatSetting'!G166</f>
        <v>72</v>
      </c>
      <c r="G164">
        <f>+'2017TstatSetting'!H166</f>
        <v>72</v>
      </c>
      <c r="H164">
        <f>+'2017TstatSetting'!I166</f>
        <v>72</v>
      </c>
      <c r="I164">
        <f>+'2017TstatSetting'!J166</f>
        <v>83</v>
      </c>
      <c r="J164">
        <f>+'2017TstatSetting'!K166</f>
        <v>78</v>
      </c>
      <c r="K164">
        <f>+'2017TstatSetting'!L166</f>
        <v>87</v>
      </c>
      <c r="L164">
        <f>+'2017TstatSetting'!M166</f>
        <v>83</v>
      </c>
    </row>
    <row r="165" spans="1:12">
      <c r="A165" t="s">
        <v>27</v>
      </c>
      <c r="B165">
        <v>1996</v>
      </c>
      <c r="C165" t="s">
        <v>35</v>
      </c>
      <c r="D165">
        <v>4</v>
      </c>
      <c r="E165">
        <f>+'2017TstatSetting'!F167</f>
        <v>73</v>
      </c>
      <c r="F165">
        <f>+'2017TstatSetting'!G167</f>
        <v>70</v>
      </c>
      <c r="G165">
        <f>+'2017TstatSetting'!H167</f>
        <v>70</v>
      </c>
      <c r="H165">
        <f>+'2017TstatSetting'!I167</f>
        <v>73</v>
      </c>
      <c r="I165">
        <f>+'2017TstatSetting'!J167</f>
        <v>82</v>
      </c>
      <c r="J165">
        <f>+'2017TstatSetting'!K167</f>
        <v>78</v>
      </c>
      <c r="K165">
        <f>+'2017TstatSetting'!L167</f>
        <v>79</v>
      </c>
      <c r="L165">
        <f>+'2017TstatSetting'!M167</f>
        <v>82</v>
      </c>
    </row>
    <row r="166" spans="1:12">
      <c r="A166" t="s">
        <v>27</v>
      </c>
      <c r="B166">
        <v>1996</v>
      </c>
      <c r="C166" t="s">
        <v>35</v>
      </c>
      <c r="D166">
        <v>5</v>
      </c>
      <c r="E166">
        <f>+'2017TstatSetting'!F168</f>
        <v>70</v>
      </c>
      <c r="F166">
        <f>+'2017TstatSetting'!G168</f>
        <v>72</v>
      </c>
      <c r="G166">
        <f>+'2017TstatSetting'!H168</f>
        <v>72</v>
      </c>
      <c r="H166">
        <f>+'2017TstatSetting'!I168</f>
        <v>70</v>
      </c>
      <c r="I166">
        <f>+'2017TstatSetting'!J168</f>
        <v>83</v>
      </c>
      <c r="J166">
        <f>+'2017TstatSetting'!K168</f>
        <v>80</v>
      </c>
      <c r="K166">
        <f>+'2017TstatSetting'!L168</f>
        <v>80</v>
      </c>
      <c r="L166">
        <f>+'2017TstatSetting'!M168</f>
        <v>83</v>
      </c>
    </row>
    <row r="167" spans="1:12">
      <c r="A167" t="s">
        <v>27</v>
      </c>
      <c r="B167">
        <v>2003</v>
      </c>
      <c r="C167" t="s">
        <v>35</v>
      </c>
      <c r="D167">
        <v>1</v>
      </c>
      <c r="E167">
        <f>+'2017TstatSetting'!F169</f>
        <v>68</v>
      </c>
      <c r="F167">
        <f>+'2017TstatSetting'!G169</f>
        <v>72</v>
      </c>
      <c r="G167">
        <f>+'2017TstatSetting'!H169</f>
        <v>72</v>
      </c>
      <c r="H167">
        <f>+'2017TstatSetting'!I169</f>
        <v>68</v>
      </c>
      <c r="I167">
        <f>+'2017TstatSetting'!J169</f>
        <v>76</v>
      </c>
      <c r="J167">
        <f>+'2017TstatSetting'!K169</f>
        <v>75</v>
      </c>
      <c r="K167">
        <f>+'2017TstatSetting'!L169</f>
        <v>75</v>
      </c>
      <c r="L167">
        <f>+'2017TstatSetting'!M169</f>
        <v>76</v>
      </c>
    </row>
    <row r="168" spans="1:12">
      <c r="A168" t="s">
        <v>27</v>
      </c>
      <c r="B168">
        <v>2003</v>
      </c>
      <c r="C168" t="s">
        <v>35</v>
      </c>
      <c r="D168">
        <v>2</v>
      </c>
      <c r="E168">
        <f>+'2017TstatSetting'!F170</f>
        <v>70</v>
      </c>
      <c r="F168">
        <f>+'2017TstatSetting'!G170</f>
        <v>68</v>
      </c>
      <c r="G168">
        <f>+'2017TstatSetting'!H170</f>
        <v>68</v>
      </c>
      <c r="H168">
        <f>+'2017TstatSetting'!I170</f>
        <v>70</v>
      </c>
      <c r="I168">
        <f>+'2017TstatSetting'!J170</f>
        <v>78</v>
      </c>
      <c r="J168">
        <f>+'2017TstatSetting'!K170</f>
        <v>78</v>
      </c>
      <c r="K168">
        <f>+'2017TstatSetting'!L170</f>
        <v>78</v>
      </c>
      <c r="L168">
        <f>+'2017TstatSetting'!M170</f>
        <v>78</v>
      </c>
    </row>
    <row r="169" spans="1:12">
      <c r="A169" t="s">
        <v>27</v>
      </c>
      <c r="B169">
        <v>2003</v>
      </c>
      <c r="C169" t="s">
        <v>35</v>
      </c>
      <c r="D169">
        <v>3</v>
      </c>
      <c r="E169">
        <f>+'2017TstatSetting'!F171</f>
        <v>65</v>
      </c>
      <c r="F169">
        <f>+'2017TstatSetting'!G171</f>
        <v>70</v>
      </c>
      <c r="G169">
        <f>+'2017TstatSetting'!H171</f>
        <v>70</v>
      </c>
      <c r="H169">
        <f>+'2017TstatSetting'!I171</f>
        <v>65</v>
      </c>
      <c r="I169">
        <f>+'2017TstatSetting'!J171</f>
        <v>83</v>
      </c>
      <c r="J169">
        <f>+'2017TstatSetting'!K171</f>
        <v>76</v>
      </c>
      <c r="K169">
        <f>+'2017TstatSetting'!L171</f>
        <v>76</v>
      </c>
      <c r="L169">
        <f>+'2017TstatSetting'!M171</f>
        <v>83</v>
      </c>
    </row>
    <row r="170" spans="1:12">
      <c r="A170" t="s">
        <v>27</v>
      </c>
      <c r="B170">
        <v>2003</v>
      </c>
      <c r="C170" t="s">
        <v>35</v>
      </c>
      <c r="D170">
        <v>4</v>
      </c>
      <c r="E170">
        <f>+'2017TstatSetting'!F172</f>
        <v>70</v>
      </c>
      <c r="F170">
        <f>+'2017TstatSetting'!G172</f>
        <v>72</v>
      </c>
      <c r="G170">
        <f>+'2017TstatSetting'!H172</f>
        <v>72</v>
      </c>
      <c r="H170">
        <f>+'2017TstatSetting'!I172</f>
        <v>70</v>
      </c>
      <c r="I170">
        <f>+'2017TstatSetting'!J172</f>
        <v>75</v>
      </c>
      <c r="J170">
        <f>+'2017TstatSetting'!K172</f>
        <v>75</v>
      </c>
      <c r="K170">
        <f>+'2017TstatSetting'!L172</f>
        <v>75</v>
      </c>
      <c r="L170">
        <f>+'2017TstatSetting'!M172</f>
        <v>75</v>
      </c>
    </row>
    <row r="171" spans="1:12">
      <c r="A171" t="s">
        <v>27</v>
      </c>
      <c r="B171">
        <v>2003</v>
      </c>
      <c r="C171" t="s">
        <v>35</v>
      </c>
      <c r="D171">
        <v>5</v>
      </c>
      <c r="E171">
        <f>+'2017TstatSetting'!F173</f>
        <v>71</v>
      </c>
      <c r="F171">
        <f>+'2017TstatSetting'!G173</f>
        <v>70</v>
      </c>
      <c r="G171">
        <f>+'2017TstatSetting'!H173</f>
        <v>70</v>
      </c>
      <c r="H171">
        <f>+'2017TstatSetting'!I173</f>
        <v>71</v>
      </c>
      <c r="I171">
        <f>+'2017TstatSetting'!J173</f>
        <v>80</v>
      </c>
      <c r="J171">
        <f>+'2017TstatSetting'!K173</f>
        <v>75</v>
      </c>
      <c r="K171">
        <f>+'2017TstatSetting'!L173</f>
        <v>75</v>
      </c>
      <c r="L171">
        <f>+'2017TstatSetting'!M173</f>
        <v>80</v>
      </c>
    </row>
    <row r="172" spans="1:12">
      <c r="A172" t="s">
        <v>27</v>
      </c>
      <c r="B172" t="s">
        <v>95</v>
      </c>
      <c r="C172" t="s">
        <v>35</v>
      </c>
      <c r="D172">
        <v>1</v>
      </c>
      <c r="E172">
        <f>+'2017TstatSetting'!F174</f>
        <v>68</v>
      </c>
      <c r="F172">
        <f>+'2017TstatSetting'!G174</f>
        <v>68</v>
      </c>
      <c r="G172">
        <f>+'2017TstatSetting'!H174</f>
        <v>68</v>
      </c>
      <c r="H172">
        <f>+'2017TstatSetting'!I174</f>
        <v>68</v>
      </c>
      <c r="I172">
        <f>+'2017TstatSetting'!J174</f>
        <v>74</v>
      </c>
      <c r="J172">
        <f>+'2017TstatSetting'!K174</f>
        <v>74</v>
      </c>
      <c r="K172">
        <f>+'2017TstatSetting'!L174</f>
        <v>74</v>
      </c>
      <c r="L172">
        <f>+'2017TstatSetting'!M174</f>
        <v>74</v>
      </c>
    </row>
    <row r="173" spans="1:12">
      <c r="A173" t="s">
        <v>27</v>
      </c>
      <c r="B173" t="s">
        <v>95</v>
      </c>
      <c r="C173" t="s">
        <v>35</v>
      </c>
      <c r="D173">
        <v>2</v>
      </c>
      <c r="E173">
        <f>+'2017TstatSetting'!F175</f>
        <v>70</v>
      </c>
      <c r="F173">
        <f>+'2017TstatSetting'!G175</f>
        <v>70</v>
      </c>
      <c r="G173">
        <f>+'2017TstatSetting'!H175</f>
        <v>70</v>
      </c>
      <c r="H173">
        <f>+'2017TstatSetting'!I175</f>
        <v>70</v>
      </c>
      <c r="I173">
        <f>+'2017TstatSetting'!J175</f>
        <v>78</v>
      </c>
      <c r="J173">
        <f>+'2017TstatSetting'!K175</f>
        <v>76</v>
      </c>
      <c r="K173">
        <f>+'2017TstatSetting'!L175</f>
        <v>76</v>
      </c>
      <c r="L173">
        <f>+'2017TstatSetting'!M175</f>
        <v>78</v>
      </c>
    </row>
    <row r="174" spans="1:12">
      <c r="A174" t="s">
        <v>27</v>
      </c>
      <c r="B174" t="s">
        <v>95</v>
      </c>
      <c r="C174" t="s">
        <v>35</v>
      </c>
      <c r="D174">
        <v>3</v>
      </c>
      <c r="E174">
        <f>+'2017TstatSetting'!F176</f>
        <v>68</v>
      </c>
      <c r="F174">
        <f>+'2017TstatSetting'!G176</f>
        <v>68</v>
      </c>
      <c r="G174">
        <f>+'2017TstatSetting'!H176</f>
        <v>68</v>
      </c>
      <c r="H174">
        <f>+'2017TstatSetting'!I176</f>
        <v>68</v>
      </c>
      <c r="I174">
        <f>+'2017TstatSetting'!J176</f>
        <v>80</v>
      </c>
      <c r="J174">
        <f>+'2017TstatSetting'!K176</f>
        <v>76</v>
      </c>
      <c r="K174">
        <f>+'2017TstatSetting'!L176</f>
        <v>76</v>
      </c>
      <c r="L174">
        <f>+'2017TstatSetting'!M176</f>
        <v>80</v>
      </c>
    </row>
    <row r="175" spans="1:12">
      <c r="A175" t="s">
        <v>27</v>
      </c>
      <c r="B175" t="s">
        <v>95</v>
      </c>
      <c r="C175" t="s">
        <v>35</v>
      </c>
      <c r="D175">
        <v>4</v>
      </c>
      <c r="E175">
        <f>+'2017TstatSetting'!F177</f>
        <v>65</v>
      </c>
      <c r="F175">
        <f>+'2017TstatSetting'!G177</f>
        <v>70</v>
      </c>
      <c r="G175">
        <f>+'2017TstatSetting'!H177</f>
        <v>70</v>
      </c>
      <c r="H175">
        <f>+'2017TstatSetting'!I177</f>
        <v>65</v>
      </c>
      <c r="I175">
        <f>+'2017TstatSetting'!J177</f>
        <v>74</v>
      </c>
      <c r="J175">
        <f>+'2017TstatSetting'!K177</f>
        <v>74</v>
      </c>
      <c r="K175">
        <f>+'2017TstatSetting'!L177</f>
        <v>74</v>
      </c>
      <c r="L175">
        <f>+'2017TstatSetting'!M177</f>
        <v>74</v>
      </c>
    </row>
    <row r="176" spans="1:12">
      <c r="A176" t="s">
        <v>27</v>
      </c>
      <c r="B176" t="s">
        <v>95</v>
      </c>
      <c r="C176" t="s">
        <v>35</v>
      </c>
      <c r="D176">
        <v>5</v>
      </c>
      <c r="E176">
        <f>+'2017TstatSetting'!F178</f>
        <v>68</v>
      </c>
      <c r="F176">
        <f>+'2017TstatSetting'!G178</f>
        <v>65</v>
      </c>
      <c r="G176">
        <f>+'2017TstatSetting'!H178</f>
        <v>65</v>
      </c>
      <c r="H176">
        <f>+'2017TstatSetting'!I178</f>
        <v>68</v>
      </c>
      <c r="I176">
        <f>+'2017TstatSetting'!J178</f>
        <v>80</v>
      </c>
      <c r="J176">
        <f>+'2017TstatSetting'!K178</f>
        <v>75</v>
      </c>
      <c r="K176">
        <f>+'2017TstatSetting'!L178</f>
        <v>75</v>
      </c>
      <c r="L176">
        <f>+'2017TstatSetting'!M178</f>
        <v>80</v>
      </c>
    </row>
    <row r="177" spans="1:12">
      <c r="A177" t="s">
        <v>27</v>
      </c>
      <c r="B177">
        <v>1975</v>
      </c>
      <c r="C177" t="s">
        <v>36</v>
      </c>
      <c r="D177">
        <v>1</v>
      </c>
      <c r="E177">
        <f>+'2017TstatSetting'!F179</f>
        <v>60</v>
      </c>
      <c r="F177">
        <f>+'2017TstatSetting'!G179</f>
        <v>60</v>
      </c>
      <c r="G177">
        <f>+'2017TstatSetting'!H179</f>
        <v>60</v>
      </c>
      <c r="H177">
        <f>+'2017TstatSetting'!I179</f>
        <v>60</v>
      </c>
      <c r="I177">
        <f>+'2017TstatSetting'!J179</f>
        <v>80</v>
      </c>
      <c r="J177">
        <f>+'2017TstatSetting'!K179</f>
        <v>78</v>
      </c>
      <c r="K177">
        <f>+'2017TstatSetting'!L179</f>
        <v>78</v>
      </c>
      <c r="L177">
        <f>+'2017TstatSetting'!M179</f>
        <v>80</v>
      </c>
    </row>
    <row r="178" spans="1:12">
      <c r="A178" t="s">
        <v>27</v>
      </c>
      <c r="B178">
        <v>1975</v>
      </c>
      <c r="C178" t="s">
        <v>36</v>
      </c>
      <c r="D178">
        <v>2</v>
      </c>
      <c r="E178">
        <f>+'2017TstatSetting'!F180</f>
        <v>68</v>
      </c>
      <c r="F178">
        <f>+'2017TstatSetting'!G180</f>
        <v>65</v>
      </c>
      <c r="G178">
        <f>+'2017TstatSetting'!H180</f>
        <v>65</v>
      </c>
      <c r="H178">
        <f>+'2017TstatSetting'!I180</f>
        <v>68</v>
      </c>
      <c r="I178">
        <f>+'2017TstatSetting'!J180</f>
        <v>78</v>
      </c>
      <c r="J178">
        <f>+'2017TstatSetting'!K180</f>
        <v>78</v>
      </c>
      <c r="K178">
        <f>+'2017TstatSetting'!L180</f>
        <v>78</v>
      </c>
      <c r="L178">
        <f>+'2017TstatSetting'!M180</f>
        <v>78</v>
      </c>
    </row>
    <row r="179" spans="1:12">
      <c r="A179" t="s">
        <v>27</v>
      </c>
      <c r="B179">
        <v>1975</v>
      </c>
      <c r="C179" t="s">
        <v>36</v>
      </c>
      <c r="D179">
        <v>3</v>
      </c>
      <c r="E179">
        <f>+'2017TstatSetting'!F181</f>
        <v>68</v>
      </c>
      <c r="F179">
        <f>+'2017TstatSetting'!G181</f>
        <v>68</v>
      </c>
      <c r="G179">
        <f>+'2017TstatSetting'!H181</f>
        <v>68</v>
      </c>
      <c r="H179">
        <f>+'2017TstatSetting'!I181</f>
        <v>68</v>
      </c>
      <c r="I179">
        <f>+'2017TstatSetting'!J181</f>
        <v>83</v>
      </c>
      <c r="J179">
        <f>+'2017TstatSetting'!K181</f>
        <v>80</v>
      </c>
      <c r="K179">
        <f>+'2017TstatSetting'!L181</f>
        <v>80</v>
      </c>
      <c r="L179">
        <f>+'2017TstatSetting'!M181</f>
        <v>83</v>
      </c>
    </row>
    <row r="180" spans="1:12">
      <c r="A180" t="s">
        <v>27</v>
      </c>
      <c r="B180">
        <v>1975</v>
      </c>
      <c r="C180" t="s">
        <v>36</v>
      </c>
      <c r="D180">
        <v>4</v>
      </c>
      <c r="E180">
        <f>+'2017TstatSetting'!F182</f>
        <v>68</v>
      </c>
      <c r="F180">
        <f>+'2017TstatSetting'!G182</f>
        <v>70</v>
      </c>
      <c r="G180">
        <f>+'2017TstatSetting'!H182</f>
        <v>70</v>
      </c>
      <c r="H180">
        <f>+'2017TstatSetting'!I182</f>
        <v>68</v>
      </c>
      <c r="I180">
        <f>+'2017TstatSetting'!J182</f>
        <v>76</v>
      </c>
      <c r="J180">
        <f>+'2017TstatSetting'!K182</f>
        <v>83</v>
      </c>
      <c r="K180">
        <f>+'2017TstatSetting'!L182</f>
        <v>83</v>
      </c>
      <c r="L180">
        <f>+'2017TstatSetting'!M182</f>
        <v>76</v>
      </c>
    </row>
    <row r="181" spans="1:12">
      <c r="A181" t="s">
        <v>27</v>
      </c>
      <c r="B181">
        <v>1975</v>
      </c>
      <c r="C181" t="s">
        <v>36</v>
      </c>
      <c r="D181">
        <v>5</v>
      </c>
      <c r="E181">
        <f>+'2017TstatSetting'!F183</f>
        <v>69</v>
      </c>
      <c r="F181">
        <f>+'2017TstatSetting'!G183</f>
        <v>69</v>
      </c>
      <c r="G181">
        <f>+'2017TstatSetting'!H183</f>
        <v>69</v>
      </c>
      <c r="H181">
        <f>+'2017TstatSetting'!I183</f>
        <v>69</v>
      </c>
      <c r="I181">
        <f>+'2017TstatSetting'!J183</f>
        <v>80</v>
      </c>
      <c r="J181">
        <f>+'2017TstatSetting'!K183</f>
        <v>83</v>
      </c>
      <c r="K181">
        <f>+'2017TstatSetting'!L183</f>
        <v>83</v>
      </c>
      <c r="L181">
        <f>+'2017TstatSetting'!M183</f>
        <v>80</v>
      </c>
    </row>
    <row r="182" spans="1:12">
      <c r="A182" t="s">
        <v>27</v>
      </c>
      <c r="B182">
        <v>1985</v>
      </c>
      <c r="C182" t="s">
        <v>36</v>
      </c>
      <c r="D182">
        <v>1</v>
      </c>
      <c r="E182">
        <f>+'2017TstatSetting'!F184</f>
        <v>70</v>
      </c>
      <c r="F182">
        <f>+'2017TstatSetting'!G184</f>
        <v>70</v>
      </c>
      <c r="G182">
        <f>+'2017TstatSetting'!H184</f>
        <v>70</v>
      </c>
      <c r="H182">
        <f>+'2017TstatSetting'!I184</f>
        <v>70</v>
      </c>
      <c r="I182">
        <f>+'2017TstatSetting'!J184</f>
        <v>80</v>
      </c>
      <c r="J182">
        <f>+'2017TstatSetting'!K184</f>
        <v>78</v>
      </c>
      <c r="K182">
        <f>+'2017TstatSetting'!L184</f>
        <v>77</v>
      </c>
      <c r="L182">
        <f>+'2017TstatSetting'!M184</f>
        <v>80</v>
      </c>
    </row>
    <row r="183" spans="1:12">
      <c r="A183" t="s">
        <v>27</v>
      </c>
      <c r="B183">
        <v>1985</v>
      </c>
      <c r="C183" t="s">
        <v>36</v>
      </c>
      <c r="D183">
        <v>2</v>
      </c>
      <c r="E183">
        <f>+'2017TstatSetting'!F185</f>
        <v>68</v>
      </c>
      <c r="F183">
        <f>+'2017TstatSetting'!G185</f>
        <v>70</v>
      </c>
      <c r="G183">
        <f>+'2017TstatSetting'!H185</f>
        <v>70</v>
      </c>
      <c r="H183">
        <f>+'2017TstatSetting'!I185</f>
        <v>68</v>
      </c>
      <c r="I183">
        <f>+'2017TstatSetting'!J185</f>
        <v>83</v>
      </c>
      <c r="J183">
        <f>+'2017TstatSetting'!K185</f>
        <v>78</v>
      </c>
      <c r="K183">
        <f>+'2017TstatSetting'!L185</f>
        <v>78</v>
      </c>
      <c r="L183">
        <f>+'2017TstatSetting'!M185</f>
        <v>83</v>
      </c>
    </row>
    <row r="184" spans="1:12">
      <c r="A184" t="s">
        <v>27</v>
      </c>
      <c r="B184">
        <v>1985</v>
      </c>
      <c r="C184" t="s">
        <v>36</v>
      </c>
      <c r="D184">
        <v>3</v>
      </c>
      <c r="E184">
        <f>+'2017TstatSetting'!F186</f>
        <v>68</v>
      </c>
      <c r="F184">
        <f>+'2017TstatSetting'!G186</f>
        <v>72</v>
      </c>
      <c r="G184">
        <f>+'2017TstatSetting'!H186</f>
        <v>72</v>
      </c>
      <c r="H184">
        <f>+'2017TstatSetting'!I186</f>
        <v>68</v>
      </c>
      <c r="I184">
        <f>+'2017TstatSetting'!J186</f>
        <v>78</v>
      </c>
      <c r="J184">
        <f>+'2017TstatSetting'!K186</f>
        <v>78</v>
      </c>
      <c r="K184">
        <f>+'2017TstatSetting'!L186</f>
        <v>78</v>
      </c>
      <c r="L184">
        <f>+'2017TstatSetting'!M186</f>
        <v>78</v>
      </c>
    </row>
    <row r="185" spans="1:12">
      <c r="A185" t="s">
        <v>27</v>
      </c>
      <c r="B185">
        <v>1985</v>
      </c>
      <c r="C185" t="s">
        <v>36</v>
      </c>
      <c r="D185">
        <v>4</v>
      </c>
      <c r="E185">
        <f>+'2017TstatSetting'!F187</f>
        <v>70</v>
      </c>
      <c r="F185">
        <f>+'2017TstatSetting'!G187</f>
        <v>72</v>
      </c>
      <c r="G185">
        <f>+'2017TstatSetting'!H187</f>
        <v>72</v>
      </c>
      <c r="H185">
        <f>+'2017TstatSetting'!I187</f>
        <v>70</v>
      </c>
      <c r="I185">
        <f>+'2017TstatSetting'!J187</f>
        <v>83</v>
      </c>
      <c r="J185">
        <f>+'2017TstatSetting'!K187</f>
        <v>80</v>
      </c>
      <c r="K185">
        <f>+'2017TstatSetting'!L187</f>
        <v>80</v>
      </c>
      <c r="L185">
        <f>+'2017TstatSetting'!M187</f>
        <v>83</v>
      </c>
    </row>
    <row r="186" spans="1:12">
      <c r="A186" t="s">
        <v>27</v>
      </c>
      <c r="B186">
        <v>1985</v>
      </c>
      <c r="C186" t="s">
        <v>36</v>
      </c>
      <c r="D186">
        <v>5</v>
      </c>
      <c r="E186">
        <f>+'2017TstatSetting'!F188</f>
        <v>70</v>
      </c>
      <c r="F186">
        <f>+'2017TstatSetting'!G188</f>
        <v>65</v>
      </c>
      <c r="G186">
        <f>+'2017TstatSetting'!H188</f>
        <v>65</v>
      </c>
      <c r="H186">
        <f>+'2017TstatSetting'!I188</f>
        <v>70</v>
      </c>
      <c r="I186">
        <f>+'2017TstatSetting'!J188</f>
        <v>80</v>
      </c>
      <c r="J186">
        <f>+'2017TstatSetting'!K188</f>
        <v>80</v>
      </c>
      <c r="K186">
        <f>+'2017TstatSetting'!L188</f>
        <v>80</v>
      </c>
      <c r="L186">
        <f>+'2017TstatSetting'!M188</f>
        <v>80</v>
      </c>
    </row>
    <row r="187" spans="1:12">
      <c r="A187" t="s">
        <v>27</v>
      </c>
      <c r="B187">
        <v>1996</v>
      </c>
      <c r="C187" t="s">
        <v>36</v>
      </c>
      <c r="D187">
        <v>1</v>
      </c>
      <c r="E187">
        <f>+'2017TstatSetting'!F189</f>
        <v>72</v>
      </c>
      <c r="F187">
        <f>+'2017TstatSetting'!G189</f>
        <v>65</v>
      </c>
      <c r="G187">
        <f>+'2017TstatSetting'!H189</f>
        <v>65</v>
      </c>
      <c r="H187">
        <f>+'2017TstatSetting'!I189</f>
        <v>72</v>
      </c>
      <c r="I187">
        <f>+'2017TstatSetting'!J189</f>
        <v>78</v>
      </c>
      <c r="J187">
        <f>+'2017TstatSetting'!K189</f>
        <v>80</v>
      </c>
      <c r="K187">
        <f>+'2017TstatSetting'!L189</f>
        <v>80</v>
      </c>
      <c r="L187">
        <f>+'2017TstatSetting'!M189</f>
        <v>78</v>
      </c>
    </row>
    <row r="188" spans="1:12">
      <c r="A188" t="s">
        <v>27</v>
      </c>
      <c r="B188">
        <v>1996</v>
      </c>
      <c r="C188" t="s">
        <v>36</v>
      </c>
      <c r="D188">
        <v>2</v>
      </c>
      <c r="E188">
        <f>+'2017TstatSetting'!F190</f>
        <v>71</v>
      </c>
      <c r="F188">
        <f>+'2017TstatSetting'!G190</f>
        <v>72</v>
      </c>
      <c r="G188">
        <f>+'2017TstatSetting'!H190</f>
        <v>72</v>
      </c>
      <c r="H188">
        <f>+'2017TstatSetting'!I190</f>
        <v>71</v>
      </c>
      <c r="I188">
        <f>+'2017TstatSetting'!J190</f>
        <v>83</v>
      </c>
      <c r="J188">
        <f>+'2017TstatSetting'!K190</f>
        <v>80</v>
      </c>
      <c r="K188">
        <f>+'2017TstatSetting'!L190</f>
        <v>80</v>
      </c>
      <c r="L188">
        <f>+'2017TstatSetting'!M190</f>
        <v>83</v>
      </c>
    </row>
    <row r="189" spans="1:12">
      <c r="A189" t="s">
        <v>27</v>
      </c>
      <c r="B189">
        <v>1996</v>
      </c>
      <c r="C189" t="s">
        <v>36</v>
      </c>
      <c r="D189">
        <v>3</v>
      </c>
      <c r="E189">
        <f>+'2017TstatSetting'!F191</f>
        <v>70</v>
      </c>
      <c r="F189">
        <f>+'2017TstatSetting'!G191</f>
        <v>73</v>
      </c>
      <c r="G189">
        <f>+'2017TstatSetting'!H191</f>
        <v>73</v>
      </c>
      <c r="H189">
        <f>+'2017TstatSetting'!I191</f>
        <v>70</v>
      </c>
      <c r="I189">
        <f>+'2017TstatSetting'!J191</f>
        <v>80</v>
      </c>
      <c r="J189">
        <f>+'2017TstatSetting'!K191</f>
        <v>82</v>
      </c>
      <c r="K189">
        <f>+'2017TstatSetting'!L191</f>
        <v>82</v>
      </c>
      <c r="L189">
        <f>+'2017TstatSetting'!M191</f>
        <v>80</v>
      </c>
    </row>
    <row r="190" spans="1:12">
      <c r="A190" t="s">
        <v>27</v>
      </c>
      <c r="B190">
        <v>1996</v>
      </c>
      <c r="C190" t="s">
        <v>36</v>
      </c>
      <c r="D190">
        <v>4</v>
      </c>
      <c r="E190">
        <f>+'2017TstatSetting'!F192</f>
        <v>70</v>
      </c>
      <c r="F190">
        <f>+'2017TstatSetting'!G192</f>
        <v>70</v>
      </c>
      <c r="G190">
        <f>+'2017TstatSetting'!H192</f>
        <v>70</v>
      </c>
      <c r="H190">
        <f>+'2017TstatSetting'!I192</f>
        <v>70</v>
      </c>
      <c r="I190">
        <f>+'2017TstatSetting'!J192</f>
        <v>83</v>
      </c>
      <c r="J190">
        <f>+'2017TstatSetting'!K192</f>
        <v>80</v>
      </c>
      <c r="K190">
        <f>+'2017TstatSetting'!L192</f>
        <v>80</v>
      </c>
      <c r="L190">
        <f>+'2017TstatSetting'!M192</f>
        <v>83</v>
      </c>
    </row>
    <row r="191" spans="1:12">
      <c r="A191" t="s">
        <v>27</v>
      </c>
      <c r="B191">
        <v>1996</v>
      </c>
      <c r="C191" t="s">
        <v>36</v>
      </c>
      <c r="D191">
        <v>5</v>
      </c>
      <c r="E191">
        <f>+'2017TstatSetting'!F193</f>
        <v>70</v>
      </c>
      <c r="F191">
        <f>+'2017TstatSetting'!G193</f>
        <v>72</v>
      </c>
      <c r="G191">
        <f>+'2017TstatSetting'!H193</f>
        <v>72</v>
      </c>
      <c r="H191">
        <f>+'2017TstatSetting'!I193</f>
        <v>70</v>
      </c>
      <c r="I191">
        <f>+'2017TstatSetting'!J193</f>
        <v>80</v>
      </c>
      <c r="J191">
        <f>+'2017TstatSetting'!K193</f>
        <v>78</v>
      </c>
      <c r="K191">
        <f>+'2017TstatSetting'!L193</f>
        <v>78</v>
      </c>
      <c r="L191">
        <f>+'2017TstatSetting'!M193</f>
        <v>80</v>
      </c>
    </row>
    <row r="192" spans="1:12">
      <c r="A192" t="s">
        <v>27</v>
      </c>
      <c r="B192">
        <v>2003</v>
      </c>
      <c r="C192" t="s">
        <v>36</v>
      </c>
      <c r="D192">
        <v>1</v>
      </c>
      <c r="E192">
        <f>+'2017TstatSetting'!F194</f>
        <v>68</v>
      </c>
      <c r="F192">
        <f>+'2017TstatSetting'!G194</f>
        <v>65</v>
      </c>
      <c r="G192">
        <f>+'2017TstatSetting'!H194</f>
        <v>65</v>
      </c>
      <c r="H192">
        <f>+'2017TstatSetting'!I194</f>
        <v>68</v>
      </c>
      <c r="I192">
        <f>+'2017TstatSetting'!J194</f>
        <v>76</v>
      </c>
      <c r="J192">
        <f>+'2017TstatSetting'!K194</f>
        <v>76</v>
      </c>
      <c r="K192">
        <f>+'2017TstatSetting'!L194</f>
        <v>76</v>
      </c>
      <c r="L192">
        <f>+'2017TstatSetting'!M194</f>
        <v>76</v>
      </c>
    </row>
    <row r="193" spans="1:12">
      <c r="A193" t="s">
        <v>27</v>
      </c>
      <c r="B193">
        <v>2003</v>
      </c>
      <c r="C193" t="s">
        <v>36</v>
      </c>
      <c r="D193">
        <v>2</v>
      </c>
      <c r="E193">
        <f>+'2017TstatSetting'!F195</f>
        <v>68</v>
      </c>
      <c r="F193">
        <f>+'2017TstatSetting'!G195</f>
        <v>70</v>
      </c>
      <c r="G193">
        <f>+'2017TstatSetting'!H195</f>
        <v>70</v>
      </c>
      <c r="H193">
        <f>+'2017TstatSetting'!I195</f>
        <v>68</v>
      </c>
      <c r="I193">
        <f>+'2017TstatSetting'!J195</f>
        <v>83</v>
      </c>
      <c r="J193">
        <f>+'2017TstatSetting'!K195</f>
        <v>76</v>
      </c>
      <c r="K193">
        <f>+'2017TstatSetting'!L195</f>
        <v>76</v>
      </c>
      <c r="L193">
        <f>+'2017TstatSetting'!M195</f>
        <v>83</v>
      </c>
    </row>
    <row r="194" spans="1:12">
      <c r="A194" t="s">
        <v>27</v>
      </c>
      <c r="B194">
        <v>2003</v>
      </c>
      <c r="C194" t="s">
        <v>36</v>
      </c>
      <c r="D194">
        <v>3</v>
      </c>
      <c r="E194">
        <f>+'2017TstatSetting'!F196</f>
        <v>68</v>
      </c>
      <c r="F194">
        <f>+'2017TstatSetting'!G196</f>
        <v>68</v>
      </c>
      <c r="G194">
        <f>+'2017TstatSetting'!H196</f>
        <v>68</v>
      </c>
      <c r="H194">
        <f>+'2017TstatSetting'!I196</f>
        <v>68</v>
      </c>
      <c r="I194">
        <f>+'2017TstatSetting'!J196</f>
        <v>78</v>
      </c>
      <c r="J194">
        <f>+'2017TstatSetting'!K196</f>
        <v>78</v>
      </c>
      <c r="K194">
        <f>+'2017TstatSetting'!L196</f>
        <v>78</v>
      </c>
      <c r="L194">
        <f>+'2017TstatSetting'!M196</f>
        <v>78</v>
      </c>
    </row>
    <row r="195" spans="1:12">
      <c r="A195" t="s">
        <v>27</v>
      </c>
      <c r="B195">
        <v>2003</v>
      </c>
      <c r="C195" t="s">
        <v>36</v>
      </c>
      <c r="D195">
        <v>4</v>
      </c>
      <c r="E195">
        <f>+'2017TstatSetting'!F197</f>
        <v>68</v>
      </c>
      <c r="F195">
        <f>+'2017TstatSetting'!G197</f>
        <v>70</v>
      </c>
      <c r="G195">
        <f>+'2017TstatSetting'!H197</f>
        <v>70</v>
      </c>
      <c r="H195">
        <f>+'2017TstatSetting'!I197</f>
        <v>69</v>
      </c>
      <c r="I195">
        <f>+'2017TstatSetting'!J197</f>
        <v>83</v>
      </c>
      <c r="J195">
        <f>+'2017TstatSetting'!K197</f>
        <v>78</v>
      </c>
      <c r="K195">
        <f>+'2017TstatSetting'!L197</f>
        <v>78</v>
      </c>
      <c r="L195">
        <f>+'2017TstatSetting'!M197</f>
        <v>83</v>
      </c>
    </row>
    <row r="196" spans="1:12">
      <c r="A196" t="s">
        <v>27</v>
      </c>
      <c r="B196">
        <v>2003</v>
      </c>
      <c r="C196" t="s">
        <v>36</v>
      </c>
      <c r="D196">
        <v>5</v>
      </c>
      <c r="E196">
        <f>+'2017TstatSetting'!F198</f>
        <v>70</v>
      </c>
      <c r="F196">
        <f>+'2017TstatSetting'!G198</f>
        <v>70</v>
      </c>
      <c r="G196">
        <f>+'2017TstatSetting'!H198</f>
        <v>70</v>
      </c>
      <c r="H196">
        <f>+'2017TstatSetting'!I198</f>
        <v>70</v>
      </c>
      <c r="I196">
        <f>+'2017TstatSetting'!J198</f>
        <v>80</v>
      </c>
      <c r="J196">
        <f>+'2017TstatSetting'!K198</f>
        <v>80</v>
      </c>
      <c r="K196">
        <f>+'2017TstatSetting'!L198</f>
        <v>80</v>
      </c>
      <c r="L196">
        <f>+'2017TstatSetting'!M198</f>
        <v>80</v>
      </c>
    </row>
    <row r="197" spans="1:12">
      <c r="A197" t="s">
        <v>27</v>
      </c>
      <c r="B197" t="s">
        <v>95</v>
      </c>
      <c r="C197" t="s">
        <v>36</v>
      </c>
      <c r="D197">
        <v>1</v>
      </c>
      <c r="E197">
        <f>+'2017TstatSetting'!F199</f>
        <v>68</v>
      </c>
      <c r="F197">
        <f>+'2017TstatSetting'!G199</f>
        <v>65</v>
      </c>
      <c r="G197">
        <f>+'2017TstatSetting'!H199</f>
        <v>65</v>
      </c>
      <c r="H197">
        <f>+'2017TstatSetting'!I199</f>
        <v>68</v>
      </c>
      <c r="I197">
        <f>+'2017TstatSetting'!J199</f>
        <v>74</v>
      </c>
      <c r="J197">
        <f>+'2017TstatSetting'!K199</f>
        <v>74</v>
      </c>
      <c r="K197">
        <f>+'2017TstatSetting'!L199</f>
        <v>74</v>
      </c>
      <c r="L197">
        <f>+'2017TstatSetting'!M199</f>
        <v>74</v>
      </c>
    </row>
    <row r="198" spans="1:12">
      <c r="A198" t="s">
        <v>27</v>
      </c>
      <c r="B198" t="s">
        <v>95</v>
      </c>
      <c r="C198" t="s">
        <v>36</v>
      </c>
      <c r="D198">
        <v>2</v>
      </c>
      <c r="E198">
        <f>+'2017TstatSetting'!F200</f>
        <v>65</v>
      </c>
      <c r="F198">
        <f>+'2017TstatSetting'!G200</f>
        <v>70</v>
      </c>
      <c r="G198">
        <f>+'2017TstatSetting'!H200</f>
        <v>70</v>
      </c>
      <c r="H198">
        <f>+'2017TstatSetting'!I200</f>
        <v>65</v>
      </c>
      <c r="I198">
        <f>+'2017TstatSetting'!J200</f>
        <v>83</v>
      </c>
      <c r="J198">
        <f>+'2017TstatSetting'!K200</f>
        <v>76</v>
      </c>
      <c r="K198">
        <f>+'2017TstatSetting'!L200</f>
        <v>76</v>
      </c>
      <c r="L198">
        <f>+'2017TstatSetting'!M200</f>
        <v>83</v>
      </c>
    </row>
    <row r="199" spans="1:12">
      <c r="A199" t="s">
        <v>27</v>
      </c>
      <c r="B199" t="s">
        <v>95</v>
      </c>
      <c r="C199" t="s">
        <v>36</v>
      </c>
      <c r="D199">
        <v>3</v>
      </c>
      <c r="E199">
        <f>+'2017TstatSetting'!F201</f>
        <v>70</v>
      </c>
      <c r="F199">
        <f>+'2017TstatSetting'!G201</f>
        <v>65</v>
      </c>
      <c r="G199">
        <f>+'2017TstatSetting'!H201</f>
        <v>65</v>
      </c>
      <c r="H199">
        <f>+'2017TstatSetting'!I201</f>
        <v>70</v>
      </c>
      <c r="I199">
        <f>+'2017TstatSetting'!J201</f>
        <v>78</v>
      </c>
      <c r="J199">
        <f>+'2017TstatSetting'!K201</f>
        <v>78</v>
      </c>
      <c r="K199">
        <f>+'2017TstatSetting'!L201</f>
        <v>78</v>
      </c>
      <c r="L199">
        <f>+'2017TstatSetting'!M201</f>
        <v>78</v>
      </c>
    </row>
    <row r="200" spans="1:12">
      <c r="A200" t="s">
        <v>27</v>
      </c>
      <c r="B200" t="s">
        <v>95</v>
      </c>
      <c r="C200" t="s">
        <v>36</v>
      </c>
      <c r="D200">
        <v>4</v>
      </c>
      <c r="E200">
        <f>+'2017TstatSetting'!F202</f>
        <v>70</v>
      </c>
      <c r="F200">
        <f>+'2017TstatSetting'!G202</f>
        <v>70</v>
      </c>
      <c r="G200">
        <f>+'2017TstatSetting'!H202</f>
        <v>70</v>
      </c>
      <c r="H200">
        <f>+'2017TstatSetting'!I202</f>
        <v>70</v>
      </c>
      <c r="I200">
        <f>+'2017TstatSetting'!J202</f>
        <v>83</v>
      </c>
      <c r="J200">
        <f>+'2017TstatSetting'!K202</f>
        <v>78</v>
      </c>
      <c r="K200">
        <f>+'2017TstatSetting'!L202</f>
        <v>78</v>
      </c>
      <c r="L200">
        <f>+'2017TstatSetting'!M202</f>
        <v>83</v>
      </c>
    </row>
    <row r="201" spans="1:12">
      <c r="A201" t="s">
        <v>27</v>
      </c>
      <c r="B201" t="s">
        <v>95</v>
      </c>
      <c r="C201" t="s">
        <v>36</v>
      </c>
      <c r="D201">
        <v>5</v>
      </c>
      <c r="E201">
        <f>+'2017TstatSetting'!F203</f>
        <v>70</v>
      </c>
      <c r="F201">
        <f>+'2017TstatSetting'!G203</f>
        <v>68</v>
      </c>
      <c r="G201">
        <f>+'2017TstatSetting'!H203</f>
        <v>68</v>
      </c>
      <c r="H201">
        <f>+'2017TstatSetting'!I203</f>
        <v>70</v>
      </c>
      <c r="I201">
        <f>+'2017TstatSetting'!J203</f>
        <v>78</v>
      </c>
      <c r="J201">
        <f>+'2017TstatSetting'!K203</f>
        <v>78</v>
      </c>
      <c r="K201">
        <f>+'2017TstatSetting'!L203</f>
        <v>78</v>
      </c>
      <c r="L201">
        <f>+'2017TstatSetting'!M203</f>
        <v>78</v>
      </c>
    </row>
    <row r="202" spans="1:12">
      <c r="A202" t="s">
        <v>27</v>
      </c>
      <c r="B202">
        <v>1975</v>
      </c>
      <c r="C202" t="s">
        <v>37</v>
      </c>
      <c r="D202">
        <v>1</v>
      </c>
      <c r="E202">
        <f>+'2017TstatSetting'!F204</f>
        <v>65</v>
      </c>
      <c r="F202">
        <f>+'2017TstatSetting'!G204</f>
        <v>65</v>
      </c>
      <c r="G202">
        <f>+'2017TstatSetting'!H204</f>
        <v>65</v>
      </c>
      <c r="H202">
        <f>+'2017TstatSetting'!I204</f>
        <v>65</v>
      </c>
      <c r="I202">
        <f>+'2017TstatSetting'!J204</f>
        <v>83</v>
      </c>
      <c r="J202">
        <f>+'2017TstatSetting'!K204</f>
        <v>78</v>
      </c>
      <c r="K202">
        <f>+'2017TstatSetting'!L204</f>
        <v>78</v>
      </c>
      <c r="L202">
        <f>+'2017TstatSetting'!M204</f>
        <v>83</v>
      </c>
    </row>
    <row r="203" spans="1:12">
      <c r="A203" t="s">
        <v>27</v>
      </c>
      <c r="B203">
        <v>1975</v>
      </c>
      <c r="C203" t="s">
        <v>37</v>
      </c>
      <c r="D203">
        <v>2</v>
      </c>
      <c r="E203">
        <f>+'2017TstatSetting'!F205</f>
        <v>68</v>
      </c>
      <c r="F203">
        <f>+'2017TstatSetting'!G205</f>
        <v>68</v>
      </c>
      <c r="G203">
        <f>+'2017TstatSetting'!H205</f>
        <v>68</v>
      </c>
      <c r="H203">
        <f>+'2017TstatSetting'!I205</f>
        <v>68</v>
      </c>
      <c r="I203">
        <f>+'2017TstatSetting'!J205</f>
        <v>78</v>
      </c>
      <c r="J203">
        <f>+'2017TstatSetting'!K205</f>
        <v>78</v>
      </c>
      <c r="K203">
        <f>+'2017TstatSetting'!L205</f>
        <v>78</v>
      </c>
      <c r="L203">
        <f>+'2017TstatSetting'!M205</f>
        <v>78</v>
      </c>
    </row>
    <row r="204" spans="1:12">
      <c r="A204" t="s">
        <v>27</v>
      </c>
      <c r="B204">
        <v>1975</v>
      </c>
      <c r="C204" t="s">
        <v>37</v>
      </c>
      <c r="D204">
        <v>3</v>
      </c>
      <c r="E204">
        <f>+'2017TstatSetting'!F206</f>
        <v>65</v>
      </c>
      <c r="F204">
        <f>+'2017TstatSetting'!G206</f>
        <v>70</v>
      </c>
      <c r="G204">
        <f>+'2017TstatSetting'!H206</f>
        <v>70</v>
      </c>
      <c r="H204">
        <f>+'2017TstatSetting'!I206</f>
        <v>65</v>
      </c>
      <c r="I204">
        <f>+'2017TstatSetting'!J206</f>
        <v>83</v>
      </c>
      <c r="J204">
        <f>+'2017TstatSetting'!K206</f>
        <v>80</v>
      </c>
      <c r="K204">
        <f>+'2017TstatSetting'!L206</f>
        <v>80</v>
      </c>
      <c r="L204">
        <f>+'2017TstatSetting'!M206</f>
        <v>83</v>
      </c>
    </row>
    <row r="205" spans="1:12">
      <c r="A205" t="s">
        <v>27</v>
      </c>
      <c r="B205">
        <v>1975</v>
      </c>
      <c r="C205" t="s">
        <v>37</v>
      </c>
      <c r="D205">
        <v>4</v>
      </c>
      <c r="E205">
        <f>+'2017TstatSetting'!F207</f>
        <v>68</v>
      </c>
      <c r="F205">
        <f>+'2017TstatSetting'!G207</f>
        <v>65</v>
      </c>
      <c r="G205">
        <f>+'2017TstatSetting'!H207</f>
        <v>65</v>
      </c>
      <c r="H205">
        <f>+'2017TstatSetting'!I207</f>
        <v>68</v>
      </c>
      <c r="I205">
        <f>+'2017TstatSetting'!J207</f>
        <v>76</v>
      </c>
      <c r="J205">
        <f>+'2017TstatSetting'!K207</f>
        <v>83</v>
      </c>
      <c r="K205">
        <f>+'2017TstatSetting'!L207</f>
        <v>83</v>
      </c>
      <c r="L205">
        <f>+'2017TstatSetting'!M207</f>
        <v>76</v>
      </c>
    </row>
    <row r="206" spans="1:12">
      <c r="A206" t="s">
        <v>27</v>
      </c>
      <c r="B206">
        <v>1975</v>
      </c>
      <c r="C206" t="s">
        <v>37</v>
      </c>
      <c r="D206">
        <v>5</v>
      </c>
      <c r="E206">
        <f>+'2017TstatSetting'!F208</f>
        <v>70</v>
      </c>
      <c r="F206">
        <f>+'2017TstatSetting'!G208</f>
        <v>68</v>
      </c>
      <c r="G206">
        <f>+'2017TstatSetting'!H208</f>
        <v>68</v>
      </c>
      <c r="H206">
        <f>+'2017TstatSetting'!I208</f>
        <v>70</v>
      </c>
      <c r="I206">
        <f>+'2017TstatSetting'!J208</f>
        <v>82</v>
      </c>
      <c r="J206">
        <f>+'2017TstatSetting'!K208</f>
        <v>82</v>
      </c>
      <c r="K206">
        <f>+'2017TstatSetting'!L208</f>
        <v>82</v>
      </c>
      <c r="L206">
        <f>+'2017TstatSetting'!M208</f>
        <v>82</v>
      </c>
    </row>
    <row r="207" spans="1:12">
      <c r="A207" t="s">
        <v>27</v>
      </c>
      <c r="B207">
        <v>1985</v>
      </c>
      <c r="C207" t="s">
        <v>37</v>
      </c>
      <c r="D207">
        <v>1</v>
      </c>
      <c r="E207">
        <f>+'2017TstatSetting'!F209</f>
        <v>72</v>
      </c>
      <c r="F207">
        <f>+'2017TstatSetting'!G209</f>
        <v>72</v>
      </c>
      <c r="G207">
        <f>+'2017TstatSetting'!H209</f>
        <v>72</v>
      </c>
      <c r="H207">
        <f>+'2017TstatSetting'!I209</f>
        <v>72</v>
      </c>
      <c r="I207">
        <f>+'2017TstatSetting'!J209</f>
        <v>78</v>
      </c>
      <c r="J207">
        <f>+'2017TstatSetting'!K209</f>
        <v>78</v>
      </c>
      <c r="K207">
        <f>+'2017TstatSetting'!L209</f>
        <v>78</v>
      </c>
      <c r="L207">
        <f>+'2017TstatSetting'!M209</f>
        <v>78</v>
      </c>
    </row>
    <row r="208" spans="1:12">
      <c r="A208" t="s">
        <v>27</v>
      </c>
      <c r="B208">
        <v>1985</v>
      </c>
      <c r="C208" t="s">
        <v>37</v>
      </c>
      <c r="D208">
        <v>2</v>
      </c>
      <c r="E208">
        <f>+'2017TstatSetting'!F210</f>
        <v>68</v>
      </c>
      <c r="F208">
        <f>+'2017TstatSetting'!G210</f>
        <v>68</v>
      </c>
      <c r="G208">
        <f>+'2017TstatSetting'!H210</f>
        <v>68</v>
      </c>
      <c r="H208">
        <f>+'2017TstatSetting'!I210</f>
        <v>68</v>
      </c>
      <c r="I208">
        <f>+'2017TstatSetting'!J210</f>
        <v>83</v>
      </c>
      <c r="J208">
        <f>+'2017TstatSetting'!K210</f>
        <v>80</v>
      </c>
      <c r="K208">
        <f>+'2017TstatSetting'!L210</f>
        <v>80</v>
      </c>
      <c r="L208">
        <f>+'2017TstatSetting'!M210</f>
        <v>83</v>
      </c>
    </row>
    <row r="209" spans="1:12">
      <c r="A209" t="s">
        <v>27</v>
      </c>
      <c r="B209">
        <v>1985</v>
      </c>
      <c r="C209" t="s">
        <v>37</v>
      </c>
      <c r="D209">
        <v>3</v>
      </c>
      <c r="E209">
        <f>+'2017TstatSetting'!F211</f>
        <v>70</v>
      </c>
      <c r="F209">
        <f>+'2017TstatSetting'!G211</f>
        <v>65</v>
      </c>
      <c r="G209">
        <f>+'2017TstatSetting'!H211</f>
        <v>65</v>
      </c>
      <c r="H209">
        <f>+'2017TstatSetting'!I211</f>
        <v>70</v>
      </c>
      <c r="I209">
        <f>+'2017TstatSetting'!J211</f>
        <v>80</v>
      </c>
      <c r="J209">
        <f>+'2017TstatSetting'!K211</f>
        <v>80</v>
      </c>
      <c r="K209">
        <f>+'2017TstatSetting'!L211</f>
        <v>80</v>
      </c>
      <c r="L209">
        <f>+'2017TstatSetting'!M211</f>
        <v>80</v>
      </c>
    </row>
    <row r="210" spans="1:12">
      <c r="A210" t="s">
        <v>27</v>
      </c>
      <c r="B210">
        <v>1985</v>
      </c>
      <c r="C210" t="s">
        <v>37</v>
      </c>
      <c r="D210">
        <v>4</v>
      </c>
      <c r="E210">
        <f>+'2017TstatSetting'!F212</f>
        <v>68</v>
      </c>
      <c r="F210">
        <f>+'2017TstatSetting'!G212</f>
        <v>70</v>
      </c>
      <c r="G210">
        <f>+'2017TstatSetting'!H212</f>
        <v>70</v>
      </c>
      <c r="H210">
        <f>+'2017TstatSetting'!I212</f>
        <v>68</v>
      </c>
      <c r="I210">
        <f>+'2017TstatSetting'!J212</f>
        <v>76</v>
      </c>
      <c r="J210">
        <f>+'2017TstatSetting'!K212</f>
        <v>83</v>
      </c>
      <c r="K210">
        <f>+'2017TstatSetting'!L212</f>
        <v>83</v>
      </c>
      <c r="L210">
        <f>+'2017TstatSetting'!M212</f>
        <v>76</v>
      </c>
    </row>
    <row r="211" spans="1:12">
      <c r="A211" t="s">
        <v>27</v>
      </c>
      <c r="B211">
        <v>1985</v>
      </c>
      <c r="C211" t="s">
        <v>37</v>
      </c>
      <c r="D211">
        <v>5</v>
      </c>
      <c r="E211">
        <f>+'2017TstatSetting'!F213</f>
        <v>68</v>
      </c>
      <c r="F211">
        <f>+'2017TstatSetting'!G213</f>
        <v>79</v>
      </c>
      <c r="G211">
        <f>+'2017TstatSetting'!H213</f>
        <v>79</v>
      </c>
      <c r="H211">
        <f>+'2017TstatSetting'!I213</f>
        <v>68</v>
      </c>
      <c r="I211">
        <f>+'2017TstatSetting'!J213</f>
        <v>85</v>
      </c>
      <c r="J211">
        <f>+'2017TstatSetting'!K213</f>
        <v>85</v>
      </c>
      <c r="K211">
        <f>+'2017TstatSetting'!L213</f>
        <v>85</v>
      </c>
      <c r="L211">
        <f>+'2017TstatSetting'!M213</f>
        <v>85</v>
      </c>
    </row>
    <row r="212" spans="1:12">
      <c r="A212" t="s">
        <v>27</v>
      </c>
      <c r="B212">
        <v>1996</v>
      </c>
      <c r="C212" t="s">
        <v>37</v>
      </c>
      <c r="D212">
        <v>1</v>
      </c>
      <c r="E212">
        <f>+'2017TstatSetting'!F214</f>
        <v>72</v>
      </c>
      <c r="F212">
        <f>+'2017TstatSetting'!G214</f>
        <v>68</v>
      </c>
      <c r="G212">
        <f>+'2017TstatSetting'!H214</f>
        <v>68</v>
      </c>
      <c r="H212">
        <f>+'2017TstatSetting'!I214</f>
        <v>72</v>
      </c>
      <c r="I212">
        <f>+'2017TstatSetting'!J214</f>
        <v>80</v>
      </c>
      <c r="J212">
        <f>+'2017TstatSetting'!K214</f>
        <v>80</v>
      </c>
      <c r="K212">
        <f>+'2017TstatSetting'!L214</f>
        <v>80</v>
      </c>
      <c r="L212">
        <f>+'2017TstatSetting'!M214</f>
        <v>80</v>
      </c>
    </row>
    <row r="213" spans="1:12">
      <c r="A213" t="s">
        <v>27</v>
      </c>
      <c r="B213">
        <v>1996</v>
      </c>
      <c r="C213" t="s">
        <v>37</v>
      </c>
      <c r="D213">
        <v>2</v>
      </c>
      <c r="E213">
        <f>+'2017TstatSetting'!F215</f>
        <v>70</v>
      </c>
      <c r="F213">
        <f>+'2017TstatSetting'!G215</f>
        <v>72</v>
      </c>
      <c r="G213">
        <f>+'2017TstatSetting'!H215</f>
        <v>72</v>
      </c>
      <c r="H213">
        <f>+'2017TstatSetting'!I215</f>
        <v>70</v>
      </c>
      <c r="I213">
        <f>+'2017TstatSetting'!J215</f>
        <v>83</v>
      </c>
      <c r="J213">
        <f>+'2017TstatSetting'!K215</f>
        <v>81</v>
      </c>
      <c r="K213">
        <f>+'2017TstatSetting'!L215</f>
        <v>81</v>
      </c>
      <c r="L213">
        <f>+'2017TstatSetting'!M215</f>
        <v>83</v>
      </c>
    </row>
    <row r="214" spans="1:12">
      <c r="A214" t="s">
        <v>27</v>
      </c>
      <c r="B214">
        <v>1996</v>
      </c>
      <c r="C214" t="s">
        <v>37</v>
      </c>
      <c r="D214">
        <v>3</v>
      </c>
      <c r="E214">
        <f>+'2017TstatSetting'!F216</f>
        <v>70</v>
      </c>
      <c r="F214">
        <f>+'2017TstatSetting'!G216</f>
        <v>65</v>
      </c>
      <c r="G214">
        <f>+'2017TstatSetting'!H216</f>
        <v>65</v>
      </c>
      <c r="H214">
        <f>+'2017TstatSetting'!I216</f>
        <v>70</v>
      </c>
      <c r="I214">
        <f>+'2017TstatSetting'!J216</f>
        <v>78</v>
      </c>
      <c r="J214">
        <f>+'2017TstatSetting'!K216</f>
        <v>80</v>
      </c>
      <c r="K214">
        <f>+'2017TstatSetting'!L216</f>
        <v>80</v>
      </c>
      <c r="L214">
        <f>+'2017TstatSetting'!M216</f>
        <v>78</v>
      </c>
    </row>
    <row r="215" spans="1:12">
      <c r="A215" t="s">
        <v>27</v>
      </c>
      <c r="B215">
        <v>1996</v>
      </c>
      <c r="C215" t="s">
        <v>37</v>
      </c>
      <c r="D215">
        <v>4</v>
      </c>
      <c r="E215">
        <f>+'2017TstatSetting'!F217</f>
        <v>70</v>
      </c>
      <c r="F215">
        <f>+'2017TstatSetting'!G217</f>
        <v>74</v>
      </c>
      <c r="G215">
        <f>+'2017TstatSetting'!H217</f>
        <v>74</v>
      </c>
      <c r="H215">
        <f>+'2017TstatSetting'!I217</f>
        <v>70</v>
      </c>
      <c r="I215">
        <f>+'2017TstatSetting'!J217</f>
        <v>83</v>
      </c>
      <c r="J215">
        <f>+'2017TstatSetting'!K217</f>
        <v>80</v>
      </c>
      <c r="K215">
        <f>+'2017TstatSetting'!L217</f>
        <v>80</v>
      </c>
      <c r="L215">
        <f>+'2017TstatSetting'!M217</f>
        <v>83</v>
      </c>
    </row>
    <row r="216" spans="1:12">
      <c r="A216" t="s">
        <v>27</v>
      </c>
      <c r="B216">
        <v>1996</v>
      </c>
      <c r="C216" t="s">
        <v>37</v>
      </c>
      <c r="D216">
        <v>5</v>
      </c>
      <c r="E216">
        <f>+'2017TstatSetting'!F218</f>
        <v>72</v>
      </c>
      <c r="F216">
        <f>+'2017TstatSetting'!G218</f>
        <v>72</v>
      </c>
      <c r="G216">
        <f>+'2017TstatSetting'!H218</f>
        <v>72</v>
      </c>
      <c r="H216">
        <f>+'2017TstatSetting'!I218</f>
        <v>72</v>
      </c>
      <c r="I216">
        <f>+'2017TstatSetting'!J218</f>
        <v>78</v>
      </c>
      <c r="J216">
        <f>+'2017TstatSetting'!K218</f>
        <v>83</v>
      </c>
      <c r="K216">
        <f>+'2017TstatSetting'!L218</f>
        <v>83</v>
      </c>
      <c r="L216">
        <f>+'2017TstatSetting'!M218</f>
        <v>78</v>
      </c>
    </row>
    <row r="217" spans="1:12">
      <c r="A217" t="s">
        <v>27</v>
      </c>
      <c r="B217">
        <v>2003</v>
      </c>
      <c r="C217" t="s">
        <v>37</v>
      </c>
      <c r="D217">
        <v>1</v>
      </c>
      <c r="E217">
        <f>+'2017TstatSetting'!F219</f>
        <v>65</v>
      </c>
      <c r="F217">
        <f>+'2017TstatSetting'!G219</f>
        <v>70</v>
      </c>
      <c r="G217">
        <f>+'2017TstatSetting'!H219</f>
        <v>70</v>
      </c>
      <c r="H217">
        <f>+'2017TstatSetting'!I219</f>
        <v>65</v>
      </c>
      <c r="I217">
        <f>+'2017TstatSetting'!J219</f>
        <v>74</v>
      </c>
      <c r="J217">
        <f>+'2017TstatSetting'!K219</f>
        <v>74</v>
      </c>
      <c r="K217">
        <f>+'2017TstatSetting'!L219</f>
        <v>74</v>
      </c>
      <c r="L217">
        <f>+'2017TstatSetting'!M219</f>
        <v>74</v>
      </c>
    </row>
    <row r="218" spans="1:12">
      <c r="A218" t="s">
        <v>27</v>
      </c>
      <c r="B218">
        <v>2003</v>
      </c>
      <c r="C218" t="s">
        <v>37</v>
      </c>
      <c r="D218">
        <v>2</v>
      </c>
      <c r="E218">
        <f>+'2017TstatSetting'!F220</f>
        <v>68</v>
      </c>
      <c r="F218">
        <f>+'2017TstatSetting'!G220</f>
        <v>68</v>
      </c>
      <c r="G218">
        <f>+'2017TstatSetting'!H220</f>
        <v>68</v>
      </c>
      <c r="H218">
        <f>+'2017TstatSetting'!I220</f>
        <v>68</v>
      </c>
      <c r="I218">
        <f>+'2017TstatSetting'!J220</f>
        <v>83</v>
      </c>
      <c r="J218">
        <f>+'2017TstatSetting'!K220</f>
        <v>76</v>
      </c>
      <c r="K218">
        <f>+'2017TstatSetting'!L220</f>
        <v>76</v>
      </c>
      <c r="L218">
        <f>+'2017TstatSetting'!M220</f>
        <v>83</v>
      </c>
    </row>
    <row r="219" spans="1:12">
      <c r="A219" t="s">
        <v>27</v>
      </c>
      <c r="B219">
        <v>2003</v>
      </c>
      <c r="C219" t="s">
        <v>37</v>
      </c>
      <c r="D219">
        <v>3</v>
      </c>
      <c r="E219">
        <f>+'2017TstatSetting'!F221</f>
        <v>68</v>
      </c>
      <c r="F219">
        <f>+'2017TstatSetting'!G221</f>
        <v>65</v>
      </c>
      <c r="G219">
        <f>+'2017TstatSetting'!H221</f>
        <v>65</v>
      </c>
      <c r="H219">
        <f>+'2017TstatSetting'!I221</f>
        <v>68</v>
      </c>
      <c r="I219">
        <f>+'2017TstatSetting'!J221</f>
        <v>78</v>
      </c>
      <c r="J219">
        <f>+'2017TstatSetting'!K221</f>
        <v>78</v>
      </c>
      <c r="K219">
        <f>+'2017TstatSetting'!L221</f>
        <v>78</v>
      </c>
      <c r="L219">
        <f>+'2017TstatSetting'!M221</f>
        <v>78</v>
      </c>
    </row>
    <row r="220" spans="1:12">
      <c r="A220" t="s">
        <v>27</v>
      </c>
      <c r="B220">
        <v>2003</v>
      </c>
      <c r="C220" t="s">
        <v>37</v>
      </c>
      <c r="D220">
        <v>4</v>
      </c>
      <c r="E220">
        <f>+'2017TstatSetting'!F222</f>
        <v>70</v>
      </c>
      <c r="F220">
        <f>+'2017TstatSetting'!G222</f>
        <v>70</v>
      </c>
      <c r="G220">
        <f>+'2017TstatSetting'!H222</f>
        <v>70</v>
      </c>
      <c r="H220">
        <f>+'2017TstatSetting'!I222</f>
        <v>70</v>
      </c>
      <c r="I220">
        <f>+'2017TstatSetting'!J222</f>
        <v>83</v>
      </c>
      <c r="J220">
        <f>+'2017TstatSetting'!K222</f>
        <v>80</v>
      </c>
      <c r="K220">
        <f>+'2017TstatSetting'!L222</f>
        <v>80</v>
      </c>
      <c r="L220">
        <f>+'2017TstatSetting'!M222</f>
        <v>83</v>
      </c>
    </row>
    <row r="221" spans="1:12">
      <c r="A221" t="s">
        <v>27</v>
      </c>
      <c r="B221">
        <v>2003</v>
      </c>
      <c r="C221" t="s">
        <v>37</v>
      </c>
      <c r="D221">
        <v>5</v>
      </c>
      <c r="E221">
        <f>+'2017TstatSetting'!F223</f>
        <v>65</v>
      </c>
      <c r="F221">
        <f>+'2017TstatSetting'!G223</f>
        <v>65</v>
      </c>
      <c r="G221">
        <f>+'2017TstatSetting'!H223</f>
        <v>65</v>
      </c>
      <c r="H221">
        <f>+'2017TstatSetting'!I223</f>
        <v>65</v>
      </c>
      <c r="I221">
        <f>+'2017TstatSetting'!J223</f>
        <v>80</v>
      </c>
      <c r="J221">
        <f>+'2017TstatSetting'!K223</f>
        <v>80</v>
      </c>
      <c r="K221">
        <f>+'2017TstatSetting'!L223</f>
        <v>80</v>
      </c>
      <c r="L221">
        <f>+'2017TstatSetting'!M223</f>
        <v>80</v>
      </c>
    </row>
    <row r="222" spans="1:12">
      <c r="A222" t="s">
        <v>27</v>
      </c>
      <c r="B222" t="s">
        <v>95</v>
      </c>
      <c r="C222" t="s">
        <v>37</v>
      </c>
      <c r="D222">
        <v>1</v>
      </c>
      <c r="E222">
        <f>+'2017TstatSetting'!F224</f>
        <v>68</v>
      </c>
      <c r="F222">
        <f>+'2017TstatSetting'!G224</f>
        <v>68</v>
      </c>
      <c r="G222">
        <f>+'2017TstatSetting'!H224</f>
        <v>68</v>
      </c>
      <c r="H222">
        <f>+'2017TstatSetting'!I224</f>
        <v>68</v>
      </c>
      <c r="I222">
        <f>+'2017TstatSetting'!J224</f>
        <v>78</v>
      </c>
      <c r="J222">
        <f>+'2017TstatSetting'!K224</f>
        <v>76</v>
      </c>
      <c r="K222">
        <f>+'2017TstatSetting'!L224</f>
        <v>76</v>
      </c>
      <c r="L222">
        <f>+'2017TstatSetting'!M224</f>
        <v>78</v>
      </c>
    </row>
    <row r="223" spans="1:12">
      <c r="A223" t="s">
        <v>27</v>
      </c>
      <c r="B223" t="s">
        <v>95</v>
      </c>
      <c r="C223" t="s">
        <v>37</v>
      </c>
      <c r="D223">
        <v>2</v>
      </c>
      <c r="E223">
        <f>+'2017TstatSetting'!F225</f>
        <v>70</v>
      </c>
      <c r="F223">
        <f>+'2017TstatSetting'!G225</f>
        <v>65</v>
      </c>
      <c r="G223">
        <f>+'2017TstatSetting'!H225</f>
        <v>65</v>
      </c>
      <c r="H223">
        <f>+'2017TstatSetting'!I225</f>
        <v>70</v>
      </c>
      <c r="I223">
        <f>+'2017TstatSetting'!J225</f>
        <v>83</v>
      </c>
      <c r="J223">
        <f>+'2017TstatSetting'!K225</f>
        <v>76</v>
      </c>
      <c r="K223">
        <f>+'2017TstatSetting'!L225</f>
        <v>76</v>
      </c>
      <c r="L223">
        <f>+'2017TstatSetting'!M225</f>
        <v>83</v>
      </c>
    </row>
    <row r="224" spans="1:12">
      <c r="A224" t="s">
        <v>27</v>
      </c>
      <c r="B224" t="s">
        <v>95</v>
      </c>
      <c r="C224" t="s">
        <v>37</v>
      </c>
      <c r="D224">
        <v>3</v>
      </c>
      <c r="E224">
        <f>+'2017TstatSetting'!F226</f>
        <v>68</v>
      </c>
      <c r="F224">
        <f>+'2017TstatSetting'!G226</f>
        <v>65</v>
      </c>
      <c r="G224">
        <f>+'2017TstatSetting'!H226</f>
        <v>65</v>
      </c>
      <c r="H224">
        <f>+'2017TstatSetting'!I226</f>
        <v>68</v>
      </c>
      <c r="I224">
        <f>+'2017TstatSetting'!J226</f>
        <v>78</v>
      </c>
      <c r="J224">
        <f>+'2017TstatSetting'!K226</f>
        <v>78</v>
      </c>
      <c r="K224">
        <f>+'2017TstatSetting'!L226</f>
        <v>78</v>
      </c>
      <c r="L224">
        <f>+'2017TstatSetting'!M226</f>
        <v>78</v>
      </c>
    </row>
    <row r="225" spans="1:12">
      <c r="A225" t="s">
        <v>27</v>
      </c>
      <c r="B225" t="s">
        <v>95</v>
      </c>
      <c r="C225" t="s">
        <v>37</v>
      </c>
      <c r="D225">
        <v>4</v>
      </c>
      <c r="E225">
        <f>+'2017TstatSetting'!F227</f>
        <v>65</v>
      </c>
      <c r="F225">
        <f>+'2017TstatSetting'!G227</f>
        <v>70</v>
      </c>
      <c r="G225">
        <f>+'2017TstatSetting'!H227</f>
        <v>70</v>
      </c>
      <c r="H225">
        <f>+'2017TstatSetting'!I227</f>
        <v>65</v>
      </c>
      <c r="I225">
        <f>+'2017TstatSetting'!J227</f>
        <v>83</v>
      </c>
      <c r="J225">
        <f>+'2017TstatSetting'!K227</f>
        <v>78</v>
      </c>
      <c r="K225">
        <f>+'2017TstatSetting'!L227</f>
        <v>78</v>
      </c>
      <c r="L225">
        <f>+'2017TstatSetting'!M227</f>
        <v>83</v>
      </c>
    </row>
    <row r="226" spans="1:12">
      <c r="A226" t="s">
        <v>27</v>
      </c>
      <c r="B226" t="s">
        <v>95</v>
      </c>
      <c r="C226" t="s">
        <v>37</v>
      </c>
      <c r="D226">
        <v>5</v>
      </c>
      <c r="E226">
        <f>+'2017TstatSetting'!F228</f>
        <v>70</v>
      </c>
      <c r="F226">
        <f>+'2017TstatSetting'!G228</f>
        <v>70</v>
      </c>
      <c r="G226">
        <f>+'2017TstatSetting'!H228</f>
        <v>70</v>
      </c>
      <c r="H226">
        <f>+'2017TstatSetting'!I228</f>
        <v>70</v>
      </c>
      <c r="I226">
        <f>+'2017TstatSetting'!J228</f>
        <v>80</v>
      </c>
      <c r="J226">
        <f>+'2017TstatSetting'!K228</f>
        <v>80</v>
      </c>
      <c r="K226">
        <f>+'2017TstatSetting'!L228</f>
        <v>80</v>
      </c>
      <c r="L226">
        <f>+'2017TstatSetting'!M228</f>
        <v>80</v>
      </c>
    </row>
    <row r="227" spans="1:12">
      <c r="A227" t="s">
        <v>27</v>
      </c>
      <c r="B227">
        <v>1975</v>
      </c>
      <c r="C227" t="s">
        <v>38</v>
      </c>
      <c r="D227">
        <v>1</v>
      </c>
      <c r="E227">
        <f>+'2017TstatSetting'!F229</f>
        <v>60</v>
      </c>
      <c r="F227">
        <f>+'2017TstatSetting'!G229</f>
        <v>60</v>
      </c>
      <c r="G227">
        <f>+'2017TstatSetting'!H229</f>
        <v>60</v>
      </c>
      <c r="H227">
        <f>+'2017TstatSetting'!I229</f>
        <v>60</v>
      </c>
      <c r="I227">
        <f>+'2017TstatSetting'!J229</f>
        <v>83</v>
      </c>
      <c r="J227">
        <f>+'2017TstatSetting'!K229</f>
        <v>80</v>
      </c>
      <c r="K227">
        <f>+'2017TstatSetting'!L229</f>
        <v>80</v>
      </c>
      <c r="L227">
        <f>+'2017TstatSetting'!M229</f>
        <v>83</v>
      </c>
    </row>
    <row r="228" spans="1:12">
      <c r="A228" t="s">
        <v>27</v>
      </c>
      <c r="B228">
        <v>1975</v>
      </c>
      <c r="C228" t="s">
        <v>38</v>
      </c>
      <c r="D228">
        <v>2</v>
      </c>
      <c r="E228">
        <f>+'2017TstatSetting'!F230</f>
        <v>65</v>
      </c>
      <c r="F228">
        <f>+'2017TstatSetting'!G230</f>
        <v>68</v>
      </c>
      <c r="G228">
        <f>+'2017TstatSetting'!H230</f>
        <v>68</v>
      </c>
      <c r="H228">
        <f>+'2017TstatSetting'!I230</f>
        <v>65</v>
      </c>
      <c r="I228">
        <f>+'2017TstatSetting'!J230</f>
        <v>76</v>
      </c>
      <c r="J228">
        <f>+'2017TstatSetting'!K230</f>
        <v>83</v>
      </c>
      <c r="K228">
        <f>+'2017TstatSetting'!L230</f>
        <v>83</v>
      </c>
      <c r="L228">
        <f>+'2017TstatSetting'!M230</f>
        <v>76</v>
      </c>
    </row>
    <row r="229" spans="1:12">
      <c r="A229" t="s">
        <v>27</v>
      </c>
      <c r="B229">
        <v>1975</v>
      </c>
      <c r="C229" t="s">
        <v>38</v>
      </c>
      <c r="D229">
        <v>3</v>
      </c>
      <c r="E229">
        <f>+'2017TstatSetting'!F231</f>
        <v>65</v>
      </c>
      <c r="F229">
        <f>+'2017TstatSetting'!G231</f>
        <v>65</v>
      </c>
      <c r="G229">
        <f>+'2017TstatSetting'!H231</f>
        <v>65</v>
      </c>
      <c r="H229">
        <f>+'2017TstatSetting'!I231</f>
        <v>65</v>
      </c>
      <c r="I229">
        <f>+'2017TstatSetting'!J231</f>
        <v>80</v>
      </c>
      <c r="J229">
        <f>+'2017TstatSetting'!K231</f>
        <v>83</v>
      </c>
      <c r="K229">
        <f>+'2017TstatSetting'!L231</f>
        <v>83</v>
      </c>
      <c r="L229">
        <f>+'2017TstatSetting'!M231</f>
        <v>80</v>
      </c>
    </row>
    <row r="230" spans="1:12">
      <c r="A230" t="s">
        <v>27</v>
      </c>
      <c r="B230">
        <v>1975</v>
      </c>
      <c r="C230" t="s">
        <v>38</v>
      </c>
      <c r="D230">
        <v>4</v>
      </c>
      <c r="E230">
        <f>+'2017TstatSetting'!F232</f>
        <v>65</v>
      </c>
      <c r="F230">
        <f>+'2017TstatSetting'!G232</f>
        <v>70</v>
      </c>
      <c r="G230">
        <f>+'2017TstatSetting'!H232</f>
        <v>70</v>
      </c>
      <c r="H230">
        <f>+'2017TstatSetting'!I232</f>
        <v>65</v>
      </c>
      <c r="I230">
        <f>+'2017TstatSetting'!J232</f>
        <v>85</v>
      </c>
      <c r="J230">
        <f>+'2017TstatSetting'!K232</f>
        <v>85</v>
      </c>
      <c r="K230">
        <f>+'2017TstatSetting'!L232</f>
        <v>85</v>
      </c>
      <c r="L230">
        <f>+'2017TstatSetting'!M232</f>
        <v>85</v>
      </c>
    </row>
    <row r="231" spans="1:12">
      <c r="A231" t="s">
        <v>27</v>
      </c>
      <c r="B231">
        <v>1975</v>
      </c>
      <c r="C231" t="s">
        <v>38</v>
      </c>
      <c r="D231">
        <v>5</v>
      </c>
      <c r="E231">
        <f>+'2017TstatSetting'!F233</f>
        <v>68</v>
      </c>
      <c r="F231">
        <f>+'2017TstatSetting'!G233</f>
        <v>68</v>
      </c>
      <c r="G231">
        <f>+'2017TstatSetting'!H233</f>
        <v>68</v>
      </c>
      <c r="H231">
        <f>+'2017TstatSetting'!I233</f>
        <v>68</v>
      </c>
      <c r="I231">
        <f>+'2017TstatSetting'!J233</f>
        <v>90</v>
      </c>
      <c r="J231">
        <f>+'2017TstatSetting'!K233</f>
        <v>90</v>
      </c>
      <c r="K231">
        <f>+'2017TstatSetting'!L233</f>
        <v>90</v>
      </c>
      <c r="L231">
        <f>+'2017TstatSetting'!M233</f>
        <v>90</v>
      </c>
    </row>
    <row r="232" spans="1:12">
      <c r="A232" t="s">
        <v>27</v>
      </c>
      <c r="B232">
        <v>1985</v>
      </c>
      <c r="C232" t="s">
        <v>38</v>
      </c>
      <c r="D232">
        <v>1</v>
      </c>
      <c r="E232">
        <f>+'2017TstatSetting'!F234</f>
        <v>68</v>
      </c>
      <c r="F232">
        <f>+'2017TstatSetting'!G234</f>
        <v>65</v>
      </c>
      <c r="G232">
        <f>+'2017TstatSetting'!H234</f>
        <v>65</v>
      </c>
      <c r="H232">
        <f>+'2017TstatSetting'!I234</f>
        <v>68</v>
      </c>
      <c r="I232">
        <f>+'2017TstatSetting'!J234</f>
        <v>83</v>
      </c>
      <c r="J232">
        <f>+'2017TstatSetting'!K234</f>
        <v>80</v>
      </c>
      <c r="K232">
        <f>+'2017TstatSetting'!L234</f>
        <v>80</v>
      </c>
      <c r="L232">
        <f>+'2017TstatSetting'!M234</f>
        <v>83</v>
      </c>
    </row>
    <row r="233" spans="1:12">
      <c r="A233" t="s">
        <v>27</v>
      </c>
      <c r="B233">
        <v>1985</v>
      </c>
      <c r="C233" t="s">
        <v>38</v>
      </c>
      <c r="D233">
        <v>2</v>
      </c>
      <c r="E233">
        <f>+'2017TstatSetting'!F235</f>
        <v>65</v>
      </c>
      <c r="F233">
        <f>+'2017TstatSetting'!G235</f>
        <v>68</v>
      </c>
      <c r="G233">
        <f>+'2017TstatSetting'!H235</f>
        <v>68</v>
      </c>
      <c r="H233">
        <f>+'2017TstatSetting'!I235</f>
        <v>65</v>
      </c>
      <c r="I233">
        <f>+'2017TstatSetting'!J235</f>
        <v>80</v>
      </c>
      <c r="J233">
        <f>+'2017TstatSetting'!K235</f>
        <v>80</v>
      </c>
      <c r="K233">
        <f>+'2017TstatSetting'!L235</f>
        <v>80</v>
      </c>
      <c r="L233">
        <f>+'2017TstatSetting'!M235</f>
        <v>80</v>
      </c>
    </row>
    <row r="234" spans="1:12">
      <c r="A234" t="s">
        <v>27</v>
      </c>
      <c r="B234">
        <v>1985</v>
      </c>
      <c r="C234" t="s">
        <v>38</v>
      </c>
      <c r="D234">
        <v>3</v>
      </c>
      <c r="E234">
        <f>+'2017TstatSetting'!F236</f>
        <v>72</v>
      </c>
      <c r="F234">
        <f>+'2017TstatSetting'!G236</f>
        <v>72</v>
      </c>
      <c r="G234">
        <f>+'2017TstatSetting'!H236</f>
        <v>72</v>
      </c>
      <c r="H234">
        <f>+'2017TstatSetting'!I236</f>
        <v>72</v>
      </c>
      <c r="I234">
        <f>+'2017TstatSetting'!J236</f>
        <v>76</v>
      </c>
      <c r="J234">
        <f>+'2017TstatSetting'!K236</f>
        <v>83</v>
      </c>
      <c r="K234">
        <f>+'2017TstatSetting'!L236</f>
        <v>83</v>
      </c>
      <c r="L234">
        <f>+'2017TstatSetting'!M236</f>
        <v>76</v>
      </c>
    </row>
    <row r="235" spans="1:12">
      <c r="A235" t="s">
        <v>27</v>
      </c>
      <c r="B235">
        <v>1985</v>
      </c>
      <c r="C235" t="s">
        <v>38</v>
      </c>
      <c r="D235">
        <v>4</v>
      </c>
      <c r="E235">
        <f>+'2017TstatSetting'!F237</f>
        <v>70</v>
      </c>
      <c r="F235">
        <f>+'2017TstatSetting'!G237</f>
        <v>65</v>
      </c>
      <c r="G235">
        <f>+'2017TstatSetting'!H237</f>
        <v>65</v>
      </c>
      <c r="H235">
        <f>+'2017TstatSetting'!I237</f>
        <v>70</v>
      </c>
      <c r="I235">
        <f>+'2017TstatSetting'!J237</f>
        <v>85</v>
      </c>
      <c r="J235">
        <f>+'2017TstatSetting'!K237</f>
        <v>85</v>
      </c>
      <c r="K235">
        <f>+'2017TstatSetting'!L237</f>
        <v>85</v>
      </c>
      <c r="L235">
        <f>+'2017TstatSetting'!M237</f>
        <v>85</v>
      </c>
    </row>
    <row r="236" spans="1:12">
      <c r="A236" t="s">
        <v>27</v>
      </c>
      <c r="B236">
        <v>1985</v>
      </c>
      <c r="C236" t="s">
        <v>38</v>
      </c>
      <c r="D236">
        <v>5</v>
      </c>
      <c r="E236">
        <f>+'2017TstatSetting'!F238</f>
        <v>68</v>
      </c>
      <c r="F236">
        <f>+'2017TstatSetting'!G238</f>
        <v>68</v>
      </c>
      <c r="G236">
        <f>+'2017TstatSetting'!H238</f>
        <v>68</v>
      </c>
      <c r="H236">
        <f>+'2017TstatSetting'!I238</f>
        <v>68</v>
      </c>
      <c r="I236">
        <f>+'2017TstatSetting'!J238</f>
        <v>90</v>
      </c>
      <c r="J236">
        <f>+'2017TstatSetting'!K238</f>
        <v>90</v>
      </c>
      <c r="K236">
        <f>+'2017TstatSetting'!L238</f>
        <v>90</v>
      </c>
      <c r="L236">
        <f>+'2017TstatSetting'!M238</f>
        <v>90</v>
      </c>
    </row>
    <row r="237" spans="1:12">
      <c r="A237" t="s">
        <v>27</v>
      </c>
      <c r="B237">
        <v>1996</v>
      </c>
      <c r="C237" t="s">
        <v>38</v>
      </c>
      <c r="D237">
        <v>1</v>
      </c>
      <c r="E237">
        <f>+'2017TstatSetting'!F239</f>
        <v>68</v>
      </c>
      <c r="F237">
        <f>+'2017TstatSetting'!G239</f>
        <v>70</v>
      </c>
      <c r="G237">
        <f>+'2017TstatSetting'!H239</f>
        <v>70</v>
      </c>
      <c r="H237">
        <f>+'2017TstatSetting'!I239</f>
        <v>68</v>
      </c>
      <c r="I237">
        <f>+'2017TstatSetting'!J239</f>
        <v>85</v>
      </c>
      <c r="J237">
        <f>+'2017TstatSetting'!K239</f>
        <v>78</v>
      </c>
      <c r="K237">
        <f>+'2017TstatSetting'!L239</f>
        <v>78</v>
      </c>
      <c r="L237">
        <f>+'2017TstatSetting'!M239</f>
        <v>85</v>
      </c>
    </row>
    <row r="238" spans="1:12">
      <c r="A238" t="s">
        <v>27</v>
      </c>
      <c r="B238">
        <v>1996</v>
      </c>
      <c r="C238" t="s">
        <v>38</v>
      </c>
      <c r="D238">
        <v>2</v>
      </c>
      <c r="E238">
        <f>+'2017TstatSetting'!F240</f>
        <v>70</v>
      </c>
      <c r="F238">
        <f>+'2017TstatSetting'!G240</f>
        <v>70</v>
      </c>
      <c r="G238">
        <f>+'2017TstatSetting'!H240</f>
        <v>70</v>
      </c>
      <c r="H238">
        <f>+'2017TstatSetting'!I240</f>
        <v>70</v>
      </c>
      <c r="I238">
        <f>+'2017TstatSetting'!J240</f>
        <v>83</v>
      </c>
      <c r="J238">
        <f>+'2017TstatSetting'!K240</f>
        <v>80</v>
      </c>
      <c r="K238">
        <f>+'2017TstatSetting'!L240</f>
        <v>80</v>
      </c>
      <c r="L238">
        <f>+'2017TstatSetting'!M240</f>
        <v>83</v>
      </c>
    </row>
    <row r="239" spans="1:12">
      <c r="A239" t="s">
        <v>27</v>
      </c>
      <c r="B239">
        <v>1996</v>
      </c>
      <c r="C239" t="s">
        <v>38</v>
      </c>
      <c r="D239">
        <v>3</v>
      </c>
      <c r="E239">
        <f>+'2017TstatSetting'!F241</f>
        <v>69</v>
      </c>
      <c r="F239">
        <f>+'2017TstatSetting'!G241</f>
        <v>69</v>
      </c>
      <c r="G239">
        <f>+'2017TstatSetting'!H241</f>
        <v>69</v>
      </c>
      <c r="H239">
        <f>+'2017TstatSetting'!I241</f>
        <v>69</v>
      </c>
      <c r="I239">
        <f>+'2017TstatSetting'!J241</f>
        <v>80</v>
      </c>
      <c r="J239">
        <f>+'2017TstatSetting'!K241</f>
        <v>80</v>
      </c>
      <c r="K239">
        <f>+'2017TstatSetting'!L241</f>
        <v>80</v>
      </c>
      <c r="L239">
        <f>+'2017TstatSetting'!M241</f>
        <v>80</v>
      </c>
    </row>
    <row r="240" spans="1:12">
      <c r="A240" t="s">
        <v>27</v>
      </c>
      <c r="B240">
        <v>1996</v>
      </c>
      <c r="C240" t="s">
        <v>38</v>
      </c>
      <c r="D240">
        <v>4</v>
      </c>
      <c r="E240">
        <f>+'2017TstatSetting'!F242</f>
        <v>70</v>
      </c>
      <c r="F240">
        <f>+'2017TstatSetting'!G242</f>
        <v>68</v>
      </c>
      <c r="G240">
        <f>+'2017TstatSetting'!H242</f>
        <v>68</v>
      </c>
      <c r="H240">
        <f>+'2017TstatSetting'!I242</f>
        <v>70</v>
      </c>
      <c r="I240">
        <f>+'2017TstatSetting'!J242</f>
        <v>78</v>
      </c>
      <c r="J240">
        <f>+'2017TstatSetting'!K242</f>
        <v>78</v>
      </c>
      <c r="K240">
        <f>+'2017TstatSetting'!L242</f>
        <v>78</v>
      </c>
      <c r="L240">
        <f>+'2017TstatSetting'!M242</f>
        <v>78</v>
      </c>
    </row>
    <row r="241" spans="1:12">
      <c r="A241" t="s">
        <v>27</v>
      </c>
      <c r="B241">
        <v>1996</v>
      </c>
      <c r="C241" t="s">
        <v>38</v>
      </c>
      <c r="D241">
        <v>5</v>
      </c>
      <c r="E241">
        <f>+'2017TstatSetting'!F243</f>
        <v>70</v>
      </c>
      <c r="F241">
        <f>+'2017TstatSetting'!G243</f>
        <v>65</v>
      </c>
      <c r="G241">
        <f>+'2017TstatSetting'!H243</f>
        <v>65</v>
      </c>
      <c r="H241">
        <f>+'2017TstatSetting'!I243</f>
        <v>70</v>
      </c>
      <c r="I241">
        <f>+'2017TstatSetting'!J243</f>
        <v>80</v>
      </c>
      <c r="J241">
        <f>+'2017TstatSetting'!K243</f>
        <v>78</v>
      </c>
      <c r="K241">
        <f>+'2017TstatSetting'!L243</f>
        <v>78</v>
      </c>
      <c r="L241">
        <f>+'2017TstatSetting'!M243</f>
        <v>80</v>
      </c>
    </row>
    <row r="242" spans="1:12">
      <c r="A242" t="s">
        <v>27</v>
      </c>
      <c r="B242">
        <v>2003</v>
      </c>
      <c r="C242" t="s">
        <v>38</v>
      </c>
      <c r="D242">
        <v>1</v>
      </c>
      <c r="E242">
        <f>+'2017TstatSetting'!F244</f>
        <v>65</v>
      </c>
      <c r="F242">
        <f>+'2017TstatSetting'!G244</f>
        <v>70</v>
      </c>
      <c r="G242">
        <f>+'2017TstatSetting'!H244</f>
        <v>70</v>
      </c>
      <c r="H242">
        <f>+'2017TstatSetting'!I244</f>
        <v>65</v>
      </c>
      <c r="I242">
        <f>+'2017TstatSetting'!J244</f>
        <v>74</v>
      </c>
      <c r="J242">
        <f>+'2017TstatSetting'!K244</f>
        <v>74</v>
      </c>
      <c r="K242">
        <f>+'2017TstatSetting'!L244</f>
        <v>74</v>
      </c>
      <c r="L242">
        <f>+'2017TstatSetting'!M244</f>
        <v>74</v>
      </c>
    </row>
    <row r="243" spans="1:12">
      <c r="A243" t="s">
        <v>27</v>
      </c>
      <c r="B243">
        <v>2003</v>
      </c>
      <c r="C243" t="s">
        <v>38</v>
      </c>
      <c r="D243">
        <v>2</v>
      </c>
      <c r="E243">
        <f>+'2017TstatSetting'!F245</f>
        <v>68</v>
      </c>
      <c r="F243">
        <f>+'2017TstatSetting'!G245</f>
        <v>68</v>
      </c>
      <c r="G243">
        <f>+'2017TstatSetting'!H245</f>
        <v>68</v>
      </c>
      <c r="H243">
        <f>+'2017TstatSetting'!I245</f>
        <v>68</v>
      </c>
      <c r="I243">
        <f>+'2017TstatSetting'!J245</f>
        <v>83</v>
      </c>
      <c r="J243">
        <f>+'2017TstatSetting'!K245</f>
        <v>76</v>
      </c>
      <c r="K243">
        <f>+'2017TstatSetting'!L245</f>
        <v>76</v>
      </c>
      <c r="L243">
        <f>+'2017TstatSetting'!M245</f>
        <v>83</v>
      </c>
    </row>
    <row r="244" spans="1:12">
      <c r="A244" t="s">
        <v>27</v>
      </c>
      <c r="B244">
        <v>2003</v>
      </c>
      <c r="C244" t="s">
        <v>38</v>
      </c>
      <c r="D244">
        <v>3</v>
      </c>
      <c r="E244">
        <f>+'2017TstatSetting'!F246</f>
        <v>70</v>
      </c>
      <c r="F244">
        <f>+'2017TstatSetting'!G246</f>
        <v>65</v>
      </c>
      <c r="G244">
        <f>+'2017TstatSetting'!H246</f>
        <v>65</v>
      </c>
      <c r="H244">
        <f>+'2017TstatSetting'!I246</f>
        <v>70</v>
      </c>
      <c r="I244">
        <f>+'2017TstatSetting'!J246</f>
        <v>78</v>
      </c>
      <c r="J244">
        <f>+'2017TstatSetting'!K246</f>
        <v>78</v>
      </c>
      <c r="K244">
        <f>+'2017TstatSetting'!L246</f>
        <v>78</v>
      </c>
      <c r="L244">
        <f>+'2017TstatSetting'!M246</f>
        <v>78</v>
      </c>
    </row>
    <row r="245" spans="1:12">
      <c r="A245" t="s">
        <v>27</v>
      </c>
      <c r="B245">
        <v>2003</v>
      </c>
      <c r="C245" t="s">
        <v>38</v>
      </c>
      <c r="D245">
        <v>4</v>
      </c>
      <c r="E245">
        <f>+'2017TstatSetting'!F247</f>
        <v>70</v>
      </c>
      <c r="F245">
        <f>+'2017TstatSetting'!G247</f>
        <v>70</v>
      </c>
      <c r="G245">
        <f>+'2017TstatSetting'!H247</f>
        <v>70</v>
      </c>
      <c r="H245">
        <f>+'2017TstatSetting'!I247</f>
        <v>70</v>
      </c>
      <c r="I245">
        <f>+'2017TstatSetting'!J247</f>
        <v>83</v>
      </c>
      <c r="J245">
        <f>+'2017TstatSetting'!K247</f>
        <v>80</v>
      </c>
      <c r="K245">
        <f>+'2017TstatSetting'!L247</f>
        <v>80</v>
      </c>
      <c r="L245">
        <f>+'2017TstatSetting'!M247</f>
        <v>83</v>
      </c>
    </row>
    <row r="246" spans="1:12">
      <c r="A246" t="s">
        <v>27</v>
      </c>
      <c r="B246">
        <v>2003</v>
      </c>
      <c r="C246" t="s">
        <v>38</v>
      </c>
      <c r="D246">
        <v>5</v>
      </c>
      <c r="E246">
        <f>+'2017TstatSetting'!F248</f>
        <v>68</v>
      </c>
      <c r="F246">
        <f>+'2017TstatSetting'!G248</f>
        <v>65</v>
      </c>
      <c r="G246">
        <f>+'2017TstatSetting'!H248</f>
        <v>65</v>
      </c>
      <c r="H246">
        <f>+'2017TstatSetting'!I248</f>
        <v>68</v>
      </c>
      <c r="I246">
        <f>+'2017TstatSetting'!J248</f>
        <v>80</v>
      </c>
      <c r="J246">
        <f>+'2017TstatSetting'!K248</f>
        <v>80</v>
      </c>
      <c r="K246">
        <f>+'2017TstatSetting'!L248</f>
        <v>80</v>
      </c>
      <c r="L246">
        <f>+'2017TstatSetting'!M248</f>
        <v>80</v>
      </c>
    </row>
    <row r="247" spans="1:12">
      <c r="A247" t="s">
        <v>27</v>
      </c>
      <c r="B247" t="s">
        <v>95</v>
      </c>
      <c r="C247" t="s">
        <v>38</v>
      </c>
      <c r="D247">
        <v>1</v>
      </c>
      <c r="E247">
        <f>+'2017TstatSetting'!F249</f>
        <v>68</v>
      </c>
      <c r="F247">
        <f>+'2017TstatSetting'!G249</f>
        <v>68</v>
      </c>
      <c r="G247">
        <f>+'2017TstatSetting'!H249</f>
        <v>68</v>
      </c>
      <c r="H247">
        <f>+'2017TstatSetting'!I249</f>
        <v>68</v>
      </c>
      <c r="I247">
        <f>+'2017TstatSetting'!J249</f>
        <v>74</v>
      </c>
      <c r="J247">
        <f>+'2017TstatSetting'!K249</f>
        <v>74</v>
      </c>
      <c r="K247">
        <f>+'2017TstatSetting'!L249</f>
        <v>74</v>
      </c>
      <c r="L247">
        <f>+'2017TstatSetting'!M249</f>
        <v>74</v>
      </c>
    </row>
    <row r="248" spans="1:12">
      <c r="A248" t="s">
        <v>27</v>
      </c>
      <c r="B248" t="s">
        <v>95</v>
      </c>
      <c r="C248" t="s">
        <v>38</v>
      </c>
      <c r="D248">
        <v>2</v>
      </c>
      <c r="E248">
        <f>+'2017TstatSetting'!F250</f>
        <v>70</v>
      </c>
      <c r="F248">
        <f>+'2017TstatSetting'!G250</f>
        <v>65</v>
      </c>
      <c r="G248">
        <f>+'2017TstatSetting'!H250</f>
        <v>65</v>
      </c>
      <c r="H248">
        <f>+'2017TstatSetting'!I250</f>
        <v>70</v>
      </c>
      <c r="I248">
        <f>+'2017TstatSetting'!J250</f>
        <v>83</v>
      </c>
      <c r="J248">
        <f>+'2017TstatSetting'!K250</f>
        <v>76</v>
      </c>
      <c r="K248">
        <f>+'2017TstatSetting'!L250</f>
        <v>76</v>
      </c>
      <c r="L248">
        <f>+'2017TstatSetting'!M250</f>
        <v>83</v>
      </c>
    </row>
    <row r="249" spans="1:12">
      <c r="A249" t="s">
        <v>27</v>
      </c>
      <c r="B249" t="s">
        <v>95</v>
      </c>
      <c r="C249" t="s">
        <v>38</v>
      </c>
      <c r="D249">
        <v>3</v>
      </c>
      <c r="E249">
        <f>+'2017TstatSetting'!F251</f>
        <v>70</v>
      </c>
      <c r="F249">
        <f>+'2017TstatSetting'!G251</f>
        <v>70</v>
      </c>
      <c r="G249">
        <f>+'2017TstatSetting'!H251</f>
        <v>70</v>
      </c>
      <c r="H249">
        <f>+'2017TstatSetting'!I251</f>
        <v>70</v>
      </c>
      <c r="I249">
        <f>+'2017TstatSetting'!J251</f>
        <v>78</v>
      </c>
      <c r="J249">
        <f>+'2017TstatSetting'!K251</f>
        <v>76</v>
      </c>
      <c r="K249">
        <f>+'2017TstatSetting'!L251</f>
        <v>76</v>
      </c>
      <c r="L249">
        <f>+'2017TstatSetting'!M251</f>
        <v>78</v>
      </c>
    </row>
    <row r="250" spans="1:12">
      <c r="A250" t="s">
        <v>27</v>
      </c>
      <c r="B250" t="s">
        <v>95</v>
      </c>
      <c r="C250" t="s">
        <v>38</v>
      </c>
      <c r="D250">
        <v>4</v>
      </c>
      <c r="E250">
        <f>+'2017TstatSetting'!F252</f>
        <v>68</v>
      </c>
      <c r="F250">
        <f>+'2017TstatSetting'!G252</f>
        <v>65</v>
      </c>
      <c r="G250">
        <f>+'2017TstatSetting'!H252</f>
        <v>65</v>
      </c>
      <c r="H250">
        <f>+'2017TstatSetting'!I252</f>
        <v>68</v>
      </c>
      <c r="I250">
        <f>+'2017TstatSetting'!J252</f>
        <v>80</v>
      </c>
      <c r="J250">
        <f>+'2017TstatSetting'!K252</f>
        <v>76</v>
      </c>
      <c r="K250">
        <f>+'2017TstatSetting'!L252</f>
        <v>76</v>
      </c>
      <c r="L250">
        <f>+'2017TstatSetting'!M252</f>
        <v>80</v>
      </c>
    </row>
    <row r="251" spans="1:12">
      <c r="A251" t="s">
        <v>27</v>
      </c>
      <c r="B251" t="s">
        <v>95</v>
      </c>
      <c r="C251" t="s">
        <v>38</v>
      </c>
      <c r="D251">
        <v>5</v>
      </c>
      <c r="E251">
        <f>+'2017TstatSetting'!F253</f>
        <v>72</v>
      </c>
      <c r="F251">
        <f>+'2017TstatSetting'!G253</f>
        <v>72</v>
      </c>
      <c r="G251">
        <f>+'2017TstatSetting'!H253</f>
        <v>72</v>
      </c>
      <c r="H251">
        <f>+'2017TstatSetting'!I253</f>
        <v>72</v>
      </c>
      <c r="I251">
        <f>+'2017TstatSetting'!J253</f>
        <v>76</v>
      </c>
      <c r="J251">
        <f>+'2017TstatSetting'!K253</f>
        <v>76</v>
      </c>
      <c r="K251">
        <f>+'2017TstatSetting'!L253</f>
        <v>76</v>
      </c>
      <c r="L251">
        <f>+'2017TstatSetting'!M253</f>
        <v>76</v>
      </c>
    </row>
    <row r="252" spans="1:12">
      <c r="A252" t="s">
        <v>27</v>
      </c>
      <c r="B252">
        <v>1975</v>
      </c>
      <c r="C252" t="s">
        <v>39</v>
      </c>
      <c r="D252">
        <v>1</v>
      </c>
      <c r="E252">
        <f>+'2017TstatSetting'!F254</f>
        <v>60</v>
      </c>
      <c r="F252">
        <f>+'2017TstatSetting'!G254</f>
        <v>60</v>
      </c>
      <c r="G252">
        <f>+'2017TstatSetting'!H254</f>
        <v>60</v>
      </c>
      <c r="H252">
        <f>+'2017TstatSetting'!I254</f>
        <v>60</v>
      </c>
      <c r="I252">
        <f>+'2017TstatSetting'!J254</f>
        <v>76</v>
      </c>
      <c r="J252">
        <f>+'2017TstatSetting'!K254</f>
        <v>83</v>
      </c>
      <c r="K252">
        <f>+'2017TstatSetting'!L254</f>
        <v>83</v>
      </c>
      <c r="L252">
        <f>+'2017TstatSetting'!M254</f>
        <v>76</v>
      </c>
    </row>
    <row r="253" spans="1:12">
      <c r="A253" t="s">
        <v>27</v>
      </c>
      <c r="B253">
        <v>1975</v>
      </c>
      <c r="C253" t="s">
        <v>39</v>
      </c>
      <c r="D253">
        <v>2</v>
      </c>
      <c r="E253">
        <f>+'2017TstatSetting'!F255</f>
        <v>65</v>
      </c>
      <c r="F253">
        <f>+'2017TstatSetting'!G255</f>
        <v>68</v>
      </c>
      <c r="G253">
        <f>+'2017TstatSetting'!H255</f>
        <v>68</v>
      </c>
      <c r="H253">
        <f>+'2017TstatSetting'!I255</f>
        <v>65</v>
      </c>
      <c r="I253">
        <f>+'2017TstatSetting'!J255</f>
        <v>80</v>
      </c>
      <c r="J253">
        <f>+'2017TstatSetting'!K255</f>
        <v>83</v>
      </c>
      <c r="K253">
        <f>+'2017TstatSetting'!L255</f>
        <v>83</v>
      </c>
      <c r="L253">
        <f>+'2017TstatSetting'!M255</f>
        <v>80</v>
      </c>
    </row>
    <row r="254" spans="1:12">
      <c r="A254" t="s">
        <v>27</v>
      </c>
      <c r="B254">
        <v>1975</v>
      </c>
      <c r="C254" t="s">
        <v>39</v>
      </c>
      <c r="D254">
        <v>3</v>
      </c>
      <c r="E254">
        <f>+'2017TstatSetting'!F256</f>
        <v>65</v>
      </c>
      <c r="F254">
        <f>+'2017TstatSetting'!G256</f>
        <v>70</v>
      </c>
      <c r="G254">
        <f>+'2017TstatSetting'!H256</f>
        <v>70</v>
      </c>
      <c r="H254">
        <f>+'2017TstatSetting'!I256</f>
        <v>65</v>
      </c>
      <c r="I254">
        <f>+'2017TstatSetting'!J256</f>
        <v>83</v>
      </c>
      <c r="J254">
        <f>+'2017TstatSetting'!K256</f>
        <v>83</v>
      </c>
      <c r="K254">
        <f>+'2017TstatSetting'!L256</f>
        <v>83</v>
      </c>
      <c r="L254">
        <f>+'2017TstatSetting'!M256</f>
        <v>83</v>
      </c>
    </row>
    <row r="255" spans="1:12">
      <c r="A255" t="s">
        <v>27</v>
      </c>
      <c r="B255">
        <v>1975</v>
      </c>
      <c r="C255" t="s">
        <v>39</v>
      </c>
      <c r="D255">
        <v>4</v>
      </c>
      <c r="E255">
        <f>+'2017TstatSetting'!F257</f>
        <v>55</v>
      </c>
      <c r="F255">
        <f>+'2017TstatSetting'!G257</f>
        <v>55</v>
      </c>
      <c r="G255">
        <f>+'2017TstatSetting'!H257</f>
        <v>55</v>
      </c>
      <c r="H255">
        <f>+'2017TstatSetting'!I257</f>
        <v>55</v>
      </c>
      <c r="I255">
        <f>+'2017TstatSetting'!J257</f>
        <v>85</v>
      </c>
      <c r="J255">
        <f>+'2017TstatSetting'!K257</f>
        <v>85</v>
      </c>
      <c r="K255">
        <f>+'2017TstatSetting'!L257</f>
        <v>85</v>
      </c>
      <c r="L255">
        <f>+'2017TstatSetting'!M257</f>
        <v>85</v>
      </c>
    </row>
    <row r="256" spans="1:12">
      <c r="A256" t="s">
        <v>27</v>
      </c>
      <c r="B256">
        <v>1975</v>
      </c>
      <c r="C256" t="s">
        <v>39</v>
      </c>
      <c r="D256">
        <v>5</v>
      </c>
      <c r="E256">
        <f>+'2017TstatSetting'!F258</f>
        <v>68</v>
      </c>
      <c r="F256">
        <f>+'2017TstatSetting'!G258</f>
        <v>65</v>
      </c>
      <c r="G256">
        <f>+'2017TstatSetting'!H258</f>
        <v>65</v>
      </c>
      <c r="H256">
        <f>+'2017TstatSetting'!I258</f>
        <v>68</v>
      </c>
      <c r="I256">
        <f>+'2017TstatSetting'!J258</f>
        <v>90</v>
      </c>
      <c r="J256">
        <f>+'2017TstatSetting'!K258</f>
        <v>90</v>
      </c>
      <c r="K256">
        <f>+'2017TstatSetting'!L258</f>
        <v>90</v>
      </c>
      <c r="L256">
        <f>+'2017TstatSetting'!M258</f>
        <v>90</v>
      </c>
    </row>
    <row r="257" spans="1:12">
      <c r="A257" t="s">
        <v>27</v>
      </c>
      <c r="B257">
        <v>1985</v>
      </c>
      <c r="C257" t="s">
        <v>39</v>
      </c>
      <c r="D257">
        <v>1</v>
      </c>
      <c r="E257">
        <f>+'2017TstatSetting'!F259</f>
        <v>60</v>
      </c>
      <c r="F257">
        <f>+'2017TstatSetting'!G259</f>
        <v>60</v>
      </c>
      <c r="G257">
        <f>+'2017TstatSetting'!H259</f>
        <v>60</v>
      </c>
      <c r="H257">
        <f>+'2017TstatSetting'!I259</f>
        <v>60</v>
      </c>
      <c r="I257">
        <f>+'2017TstatSetting'!J259</f>
        <v>78</v>
      </c>
      <c r="J257">
        <f>+'2017TstatSetting'!K259</f>
        <v>78</v>
      </c>
      <c r="K257">
        <f>+'2017TstatSetting'!L259</f>
        <v>78</v>
      </c>
      <c r="L257">
        <f>+'2017TstatSetting'!M259</f>
        <v>78</v>
      </c>
    </row>
    <row r="258" spans="1:12">
      <c r="A258" t="s">
        <v>27</v>
      </c>
      <c r="B258">
        <v>1985</v>
      </c>
      <c r="C258" t="s">
        <v>39</v>
      </c>
      <c r="D258">
        <v>2</v>
      </c>
      <c r="E258">
        <f>+'2017TstatSetting'!F260</f>
        <v>65</v>
      </c>
      <c r="F258">
        <f>+'2017TstatSetting'!G260</f>
        <v>65</v>
      </c>
      <c r="G258">
        <f>+'2017TstatSetting'!H260</f>
        <v>65</v>
      </c>
      <c r="H258">
        <f>+'2017TstatSetting'!I260</f>
        <v>65</v>
      </c>
      <c r="I258">
        <f>+'2017TstatSetting'!J260</f>
        <v>83</v>
      </c>
      <c r="J258">
        <f>+'2017TstatSetting'!K260</f>
        <v>83</v>
      </c>
      <c r="K258">
        <f>+'2017TstatSetting'!L260</f>
        <v>83</v>
      </c>
      <c r="L258">
        <f>+'2017TstatSetting'!M260</f>
        <v>83</v>
      </c>
    </row>
    <row r="259" spans="1:12">
      <c r="A259" t="s">
        <v>27</v>
      </c>
      <c r="B259">
        <v>1985</v>
      </c>
      <c r="C259" t="s">
        <v>39</v>
      </c>
      <c r="D259">
        <v>3</v>
      </c>
      <c r="E259">
        <f>+'2017TstatSetting'!F261</f>
        <v>68</v>
      </c>
      <c r="F259">
        <f>+'2017TstatSetting'!G261</f>
        <v>65</v>
      </c>
      <c r="G259">
        <f>+'2017TstatSetting'!H261</f>
        <v>65</v>
      </c>
      <c r="H259">
        <f>+'2017TstatSetting'!I261</f>
        <v>68</v>
      </c>
      <c r="I259">
        <f>+'2017TstatSetting'!J261</f>
        <v>80</v>
      </c>
      <c r="J259">
        <f>+'2017TstatSetting'!K261</f>
        <v>80</v>
      </c>
      <c r="K259">
        <f>+'2017TstatSetting'!L261</f>
        <v>80</v>
      </c>
      <c r="L259">
        <f>+'2017TstatSetting'!M261</f>
        <v>80</v>
      </c>
    </row>
    <row r="260" spans="1:12">
      <c r="A260" t="s">
        <v>27</v>
      </c>
      <c r="B260">
        <v>1985</v>
      </c>
      <c r="C260" t="s">
        <v>39</v>
      </c>
      <c r="D260">
        <v>4</v>
      </c>
      <c r="E260">
        <f>+'2017TstatSetting'!F262</f>
        <v>65</v>
      </c>
      <c r="F260">
        <f>+'2017TstatSetting'!G262</f>
        <v>70</v>
      </c>
      <c r="G260">
        <f>+'2017TstatSetting'!H262</f>
        <v>70</v>
      </c>
      <c r="H260">
        <f>+'2017TstatSetting'!I262</f>
        <v>65</v>
      </c>
      <c r="I260">
        <f>+'2017TstatSetting'!J262</f>
        <v>80</v>
      </c>
      <c r="J260">
        <f>+'2017TstatSetting'!K262</f>
        <v>83</v>
      </c>
      <c r="K260">
        <f>+'2017TstatSetting'!L262</f>
        <v>83</v>
      </c>
      <c r="L260">
        <f>+'2017TstatSetting'!M262</f>
        <v>80</v>
      </c>
    </row>
    <row r="261" spans="1:12">
      <c r="A261" t="s">
        <v>27</v>
      </c>
      <c r="B261">
        <v>1985</v>
      </c>
      <c r="C261" t="s">
        <v>39</v>
      </c>
      <c r="D261">
        <v>5</v>
      </c>
      <c r="E261">
        <f>+'2017TstatSetting'!F263</f>
        <v>68</v>
      </c>
      <c r="F261">
        <f>+'2017TstatSetting'!G263</f>
        <v>68</v>
      </c>
      <c r="G261">
        <f>+'2017TstatSetting'!H263</f>
        <v>68</v>
      </c>
      <c r="H261">
        <f>+'2017TstatSetting'!I263</f>
        <v>68</v>
      </c>
      <c r="I261">
        <f>+'2017TstatSetting'!J263</f>
        <v>85</v>
      </c>
      <c r="J261">
        <f>+'2017TstatSetting'!K263</f>
        <v>85</v>
      </c>
      <c r="K261">
        <f>+'2017TstatSetting'!L263</f>
        <v>85</v>
      </c>
      <c r="L261">
        <f>+'2017TstatSetting'!M263</f>
        <v>85</v>
      </c>
    </row>
    <row r="262" spans="1:12">
      <c r="A262" t="s">
        <v>27</v>
      </c>
      <c r="B262">
        <v>1996</v>
      </c>
      <c r="C262" t="s">
        <v>39</v>
      </c>
      <c r="D262">
        <v>1</v>
      </c>
      <c r="E262">
        <f>+'2017TstatSetting'!F264</f>
        <v>65</v>
      </c>
      <c r="F262">
        <f>+'2017TstatSetting'!G264</f>
        <v>68</v>
      </c>
      <c r="G262">
        <f>+'2017TstatSetting'!H264</f>
        <v>68</v>
      </c>
      <c r="H262">
        <f>+'2017TstatSetting'!I264</f>
        <v>65</v>
      </c>
      <c r="I262">
        <f>+'2017TstatSetting'!J264</f>
        <v>76</v>
      </c>
      <c r="J262">
        <f>+'2017TstatSetting'!K264</f>
        <v>83</v>
      </c>
      <c r="K262">
        <f>+'2017TstatSetting'!L264</f>
        <v>83</v>
      </c>
      <c r="L262">
        <f>+'2017TstatSetting'!M264</f>
        <v>76</v>
      </c>
    </row>
    <row r="263" spans="1:12">
      <c r="A263" t="s">
        <v>27</v>
      </c>
      <c r="B263">
        <v>1996</v>
      </c>
      <c r="C263" t="s">
        <v>39</v>
      </c>
      <c r="D263">
        <v>2</v>
      </c>
      <c r="E263">
        <f>+'2017TstatSetting'!F265</f>
        <v>68</v>
      </c>
      <c r="F263">
        <f>+'2017TstatSetting'!G265</f>
        <v>65</v>
      </c>
      <c r="G263">
        <f>+'2017TstatSetting'!H265</f>
        <v>65</v>
      </c>
      <c r="H263">
        <f>+'2017TstatSetting'!I265</f>
        <v>68</v>
      </c>
      <c r="I263">
        <f>+'2017TstatSetting'!J265</f>
        <v>78</v>
      </c>
      <c r="J263">
        <f>+'2017TstatSetting'!K265</f>
        <v>78</v>
      </c>
      <c r="K263">
        <f>+'2017TstatSetting'!L265</f>
        <v>78</v>
      </c>
      <c r="L263">
        <f>+'2017TstatSetting'!M265</f>
        <v>78</v>
      </c>
    </row>
    <row r="264" spans="1:12">
      <c r="A264" t="s">
        <v>27</v>
      </c>
      <c r="B264">
        <v>1996</v>
      </c>
      <c r="C264" t="s">
        <v>39</v>
      </c>
      <c r="D264">
        <v>3</v>
      </c>
      <c r="E264">
        <f>+'2017TstatSetting'!F266</f>
        <v>68</v>
      </c>
      <c r="F264">
        <f>+'2017TstatSetting'!G266</f>
        <v>68</v>
      </c>
      <c r="G264">
        <f>+'2017TstatSetting'!H266</f>
        <v>68</v>
      </c>
      <c r="H264">
        <f>+'2017TstatSetting'!I266</f>
        <v>68</v>
      </c>
      <c r="I264">
        <f>+'2017TstatSetting'!J266</f>
        <v>80</v>
      </c>
      <c r="J264">
        <f>+'2017TstatSetting'!K266</f>
        <v>83</v>
      </c>
      <c r="K264">
        <f>+'2017TstatSetting'!L266</f>
        <v>83</v>
      </c>
      <c r="L264">
        <f>+'2017TstatSetting'!M266</f>
        <v>80</v>
      </c>
    </row>
    <row r="265" spans="1:12">
      <c r="A265" t="s">
        <v>27</v>
      </c>
      <c r="B265">
        <v>1996</v>
      </c>
      <c r="C265" t="s">
        <v>39</v>
      </c>
      <c r="D265">
        <v>4</v>
      </c>
      <c r="E265">
        <f>+'2017TstatSetting'!F267</f>
        <v>70</v>
      </c>
      <c r="F265">
        <f>+'2017TstatSetting'!G267</f>
        <v>65</v>
      </c>
      <c r="G265">
        <f>+'2017TstatSetting'!H267</f>
        <v>65</v>
      </c>
      <c r="H265">
        <f>+'2017TstatSetting'!I267</f>
        <v>70</v>
      </c>
      <c r="I265">
        <f>+'2017TstatSetting'!J267</f>
        <v>83</v>
      </c>
      <c r="J265">
        <f>+'2017TstatSetting'!K267</f>
        <v>83</v>
      </c>
      <c r="K265">
        <f>+'2017TstatSetting'!L267</f>
        <v>83</v>
      </c>
      <c r="L265">
        <f>+'2017TstatSetting'!M267</f>
        <v>83</v>
      </c>
    </row>
    <row r="266" spans="1:12">
      <c r="A266" t="s">
        <v>27</v>
      </c>
      <c r="B266">
        <v>1996</v>
      </c>
      <c r="C266" t="s">
        <v>39</v>
      </c>
      <c r="D266">
        <v>5</v>
      </c>
      <c r="E266">
        <f>+'2017TstatSetting'!F268</f>
        <v>60</v>
      </c>
      <c r="F266">
        <f>+'2017TstatSetting'!G268</f>
        <v>60</v>
      </c>
      <c r="G266">
        <f>+'2017TstatSetting'!H268</f>
        <v>60</v>
      </c>
      <c r="H266">
        <f>+'2017TstatSetting'!I268</f>
        <v>60</v>
      </c>
      <c r="I266">
        <f>+'2017TstatSetting'!J268</f>
        <v>85</v>
      </c>
      <c r="J266">
        <f>+'2017TstatSetting'!K268</f>
        <v>85</v>
      </c>
      <c r="K266">
        <f>+'2017TstatSetting'!L268</f>
        <v>85</v>
      </c>
      <c r="L266">
        <f>+'2017TstatSetting'!M268</f>
        <v>85</v>
      </c>
    </row>
    <row r="267" spans="1:12">
      <c r="A267" t="s">
        <v>27</v>
      </c>
      <c r="B267">
        <v>2003</v>
      </c>
      <c r="C267" t="s">
        <v>39</v>
      </c>
      <c r="D267">
        <v>1</v>
      </c>
      <c r="E267">
        <f>+'2017TstatSetting'!F269</f>
        <v>65</v>
      </c>
      <c r="F267">
        <f>+'2017TstatSetting'!G269</f>
        <v>68</v>
      </c>
      <c r="G267">
        <f>+'2017TstatSetting'!H269</f>
        <v>68</v>
      </c>
      <c r="H267">
        <f>+'2017TstatSetting'!I269</f>
        <v>65</v>
      </c>
      <c r="I267">
        <f>+'2017TstatSetting'!J269</f>
        <v>76</v>
      </c>
      <c r="J267">
        <f>+'2017TstatSetting'!K269</f>
        <v>83</v>
      </c>
      <c r="K267">
        <f>+'2017TstatSetting'!L269</f>
        <v>83</v>
      </c>
      <c r="L267">
        <f>+'2017TstatSetting'!M269</f>
        <v>76</v>
      </c>
    </row>
    <row r="268" spans="1:12">
      <c r="A268" t="s">
        <v>27</v>
      </c>
      <c r="B268">
        <v>2003</v>
      </c>
      <c r="C268" t="s">
        <v>39</v>
      </c>
      <c r="D268">
        <v>2</v>
      </c>
      <c r="E268">
        <f>+'2017TstatSetting'!F270</f>
        <v>60</v>
      </c>
      <c r="F268">
        <f>+'2017TstatSetting'!G270</f>
        <v>60</v>
      </c>
      <c r="G268">
        <f>+'2017TstatSetting'!H270</f>
        <v>60</v>
      </c>
      <c r="H268">
        <f>+'2017TstatSetting'!I270</f>
        <v>60</v>
      </c>
      <c r="I268">
        <f>+'2017TstatSetting'!J270</f>
        <v>80</v>
      </c>
      <c r="J268">
        <f>+'2017TstatSetting'!K270</f>
        <v>80</v>
      </c>
      <c r="K268">
        <f>+'2017TstatSetting'!L270</f>
        <v>80</v>
      </c>
      <c r="L268">
        <f>+'2017TstatSetting'!M270</f>
        <v>80</v>
      </c>
    </row>
    <row r="269" spans="1:12">
      <c r="A269" t="s">
        <v>27</v>
      </c>
      <c r="B269">
        <v>2003</v>
      </c>
      <c r="C269" t="s">
        <v>39</v>
      </c>
      <c r="D269">
        <v>3</v>
      </c>
      <c r="E269">
        <f>+'2017TstatSetting'!F271</f>
        <v>65</v>
      </c>
      <c r="F269">
        <f>+'2017TstatSetting'!G271</f>
        <v>65</v>
      </c>
      <c r="G269">
        <f>+'2017TstatSetting'!H271</f>
        <v>65</v>
      </c>
      <c r="H269">
        <f>+'2017TstatSetting'!I271</f>
        <v>65</v>
      </c>
      <c r="I269">
        <f>+'2017TstatSetting'!J271</f>
        <v>83</v>
      </c>
      <c r="J269">
        <f>+'2017TstatSetting'!K271</f>
        <v>80</v>
      </c>
      <c r="K269">
        <f>+'2017TstatSetting'!L271</f>
        <v>80</v>
      </c>
      <c r="L269">
        <f>+'2017TstatSetting'!M271</f>
        <v>83</v>
      </c>
    </row>
    <row r="270" spans="1:12">
      <c r="A270" t="s">
        <v>27</v>
      </c>
      <c r="B270">
        <v>2003</v>
      </c>
      <c r="C270" t="s">
        <v>39</v>
      </c>
      <c r="D270">
        <v>4</v>
      </c>
      <c r="E270">
        <f>+'2017TstatSetting'!F272</f>
        <v>65</v>
      </c>
      <c r="F270">
        <f>+'2017TstatSetting'!G272</f>
        <v>68</v>
      </c>
      <c r="G270">
        <f>+'2017TstatSetting'!H272</f>
        <v>68</v>
      </c>
      <c r="H270">
        <f>+'2017TstatSetting'!I272</f>
        <v>65</v>
      </c>
      <c r="I270">
        <f>+'2017TstatSetting'!J272</f>
        <v>80</v>
      </c>
      <c r="J270">
        <f>+'2017TstatSetting'!K272</f>
        <v>80</v>
      </c>
      <c r="K270">
        <f>+'2017TstatSetting'!L272</f>
        <v>80</v>
      </c>
      <c r="L270">
        <f>+'2017TstatSetting'!M272</f>
        <v>80</v>
      </c>
    </row>
    <row r="271" spans="1:12">
      <c r="A271" t="s">
        <v>27</v>
      </c>
      <c r="B271">
        <v>2003</v>
      </c>
      <c r="C271" t="s">
        <v>39</v>
      </c>
      <c r="D271">
        <v>5</v>
      </c>
      <c r="E271">
        <f>+'2017TstatSetting'!F273</f>
        <v>65</v>
      </c>
      <c r="F271">
        <f>+'2017TstatSetting'!G273</f>
        <v>65</v>
      </c>
      <c r="G271">
        <f>+'2017TstatSetting'!H273</f>
        <v>65</v>
      </c>
      <c r="H271">
        <f>+'2017TstatSetting'!I273</f>
        <v>65</v>
      </c>
      <c r="I271">
        <f>+'2017TstatSetting'!J273</f>
        <v>85</v>
      </c>
      <c r="J271">
        <f>+'2017TstatSetting'!K273</f>
        <v>85</v>
      </c>
      <c r="K271">
        <f>+'2017TstatSetting'!L273</f>
        <v>85</v>
      </c>
      <c r="L271">
        <f>+'2017TstatSetting'!M273</f>
        <v>85</v>
      </c>
    </row>
    <row r="272" spans="1:12">
      <c r="A272" t="s">
        <v>27</v>
      </c>
      <c r="B272" t="s">
        <v>95</v>
      </c>
      <c r="C272" t="s">
        <v>39</v>
      </c>
      <c r="D272">
        <v>1</v>
      </c>
      <c r="E272">
        <f>+'2017TstatSetting'!F274</f>
        <v>62</v>
      </c>
      <c r="F272">
        <f>+'2017TstatSetting'!G274</f>
        <v>65</v>
      </c>
      <c r="G272">
        <f>+'2017TstatSetting'!H274</f>
        <v>65</v>
      </c>
      <c r="H272">
        <f>+'2017TstatSetting'!I274</f>
        <v>62</v>
      </c>
      <c r="I272">
        <f>+'2017TstatSetting'!J274</f>
        <v>83</v>
      </c>
      <c r="J272">
        <f>+'2017TstatSetting'!K274</f>
        <v>76</v>
      </c>
      <c r="K272">
        <f>+'2017TstatSetting'!L274</f>
        <v>76</v>
      </c>
      <c r="L272">
        <f>+'2017TstatSetting'!M274</f>
        <v>83</v>
      </c>
    </row>
    <row r="273" spans="1:12">
      <c r="A273" t="s">
        <v>27</v>
      </c>
      <c r="B273" t="s">
        <v>95</v>
      </c>
      <c r="C273" t="s">
        <v>39</v>
      </c>
      <c r="D273">
        <v>2</v>
      </c>
      <c r="E273">
        <f>+'2017TstatSetting'!F275</f>
        <v>60</v>
      </c>
      <c r="F273">
        <f>+'2017TstatSetting'!G275</f>
        <v>60</v>
      </c>
      <c r="G273">
        <f>+'2017TstatSetting'!H275</f>
        <v>60</v>
      </c>
      <c r="H273">
        <f>+'2017TstatSetting'!I275</f>
        <v>60</v>
      </c>
      <c r="I273">
        <f>+'2017TstatSetting'!J275</f>
        <v>76</v>
      </c>
      <c r="J273">
        <f>+'2017TstatSetting'!K275</f>
        <v>83</v>
      </c>
      <c r="K273">
        <f>+'2017TstatSetting'!L275</f>
        <v>83</v>
      </c>
      <c r="L273">
        <f>+'2017TstatSetting'!M275</f>
        <v>76</v>
      </c>
    </row>
    <row r="274" spans="1:12">
      <c r="A274" t="s">
        <v>27</v>
      </c>
      <c r="B274" t="s">
        <v>95</v>
      </c>
      <c r="C274" t="s">
        <v>39</v>
      </c>
      <c r="D274">
        <v>3</v>
      </c>
      <c r="E274">
        <f>+'2017TstatSetting'!F276</f>
        <v>63</v>
      </c>
      <c r="F274">
        <f>+'2017TstatSetting'!G276</f>
        <v>65</v>
      </c>
      <c r="G274">
        <f>+'2017TstatSetting'!H276</f>
        <v>68</v>
      </c>
      <c r="H274">
        <f>+'2017TstatSetting'!I276</f>
        <v>62</v>
      </c>
      <c r="I274">
        <f>+'2017TstatSetting'!J276</f>
        <v>78</v>
      </c>
      <c r="J274">
        <f>+'2017TstatSetting'!K276</f>
        <v>78</v>
      </c>
      <c r="K274">
        <f>+'2017TstatSetting'!L276</f>
        <v>78</v>
      </c>
      <c r="L274">
        <f>+'2017TstatSetting'!M276</f>
        <v>78</v>
      </c>
    </row>
    <row r="275" spans="1:12">
      <c r="A275" t="s">
        <v>27</v>
      </c>
      <c r="B275" t="s">
        <v>95</v>
      </c>
      <c r="C275" t="s">
        <v>39</v>
      </c>
      <c r="D275">
        <v>4</v>
      </c>
      <c r="E275">
        <f>+'2017TstatSetting'!F277</f>
        <v>63</v>
      </c>
      <c r="F275">
        <f>+'2017TstatSetting'!G277</f>
        <v>68</v>
      </c>
      <c r="G275">
        <f>+'2017TstatSetting'!H277</f>
        <v>68</v>
      </c>
      <c r="H275">
        <f>+'2017TstatSetting'!I277</f>
        <v>63</v>
      </c>
      <c r="I275">
        <f>+'2017TstatSetting'!J277</f>
        <v>83</v>
      </c>
      <c r="J275">
        <f>+'2017TstatSetting'!K277</f>
        <v>80</v>
      </c>
      <c r="K275">
        <f>+'2017TstatSetting'!L277</f>
        <v>80</v>
      </c>
      <c r="L275">
        <f>+'2017TstatSetting'!M277</f>
        <v>83</v>
      </c>
    </row>
    <row r="276" spans="1:12">
      <c r="A276" t="s">
        <v>27</v>
      </c>
      <c r="B276" t="s">
        <v>95</v>
      </c>
      <c r="C276" t="s">
        <v>39</v>
      </c>
      <c r="D276">
        <v>5</v>
      </c>
      <c r="E276">
        <f>+'2017TstatSetting'!F278</f>
        <v>63</v>
      </c>
      <c r="F276">
        <f>+'2017TstatSetting'!G278</f>
        <v>65</v>
      </c>
      <c r="G276">
        <f>+'2017TstatSetting'!H278</f>
        <v>65</v>
      </c>
      <c r="H276">
        <f>+'2017TstatSetting'!I278</f>
        <v>63</v>
      </c>
      <c r="I276">
        <f>+'2017TstatSetting'!J278</f>
        <v>79</v>
      </c>
      <c r="J276">
        <f>+'2017TstatSetting'!K278</f>
        <v>79</v>
      </c>
      <c r="K276">
        <f>+'2017TstatSetting'!L278</f>
        <v>79</v>
      </c>
      <c r="L276">
        <f>+'2017TstatSetting'!M278</f>
        <v>79</v>
      </c>
    </row>
    <row r="277" spans="1:12">
      <c r="A277" t="s">
        <v>27</v>
      </c>
      <c r="B277">
        <v>1975</v>
      </c>
      <c r="C277" t="s">
        <v>40</v>
      </c>
      <c r="D277">
        <v>1</v>
      </c>
      <c r="E277">
        <f>+'2017TstatSetting'!F279</f>
        <v>68</v>
      </c>
      <c r="F277">
        <f>+'2017TstatSetting'!G279</f>
        <v>68</v>
      </c>
      <c r="G277">
        <f>+'2017TstatSetting'!H279</f>
        <v>68</v>
      </c>
      <c r="H277">
        <f>+'2017TstatSetting'!I279</f>
        <v>68</v>
      </c>
      <c r="I277">
        <f>+'2017TstatSetting'!J279</f>
        <v>80</v>
      </c>
      <c r="J277">
        <f>+'2017TstatSetting'!K279</f>
        <v>80</v>
      </c>
      <c r="K277">
        <f>+'2017TstatSetting'!L279</f>
        <v>80</v>
      </c>
      <c r="L277">
        <f>+'2017TstatSetting'!M279</f>
        <v>80</v>
      </c>
    </row>
    <row r="278" spans="1:12">
      <c r="A278" t="s">
        <v>27</v>
      </c>
      <c r="B278">
        <v>1975</v>
      </c>
      <c r="C278" t="s">
        <v>40</v>
      </c>
      <c r="D278">
        <v>2</v>
      </c>
      <c r="E278">
        <f>+'2017TstatSetting'!F280</f>
        <v>65</v>
      </c>
      <c r="F278">
        <f>+'2017TstatSetting'!G280</f>
        <v>70</v>
      </c>
      <c r="G278">
        <f>+'2017TstatSetting'!H280</f>
        <v>70</v>
      </c>
      <c r="H278">
        <f>+'2017TstatSetting'!I280</f>
        <v>65</v>
      </c>
      <c r="I278">
        <f>+'2017TstatSetting'!J280</f>
        <v>76</v>
      </c>
      <c r="J278">
        <f>+'2017TstatSetting'!K280</f>
        <v>83</v>
      </c>
      <c r="K278">
        <f>+'2017TstatSetting'!L280</f>
        <v>83</v>
      </c>
      <c r="L278">
        <f>+'2017TstatSetting'!M280</f>
        <v>76</v>
      </c>
    </row>
    <row r="279" spans="1:12">
      <c r="A279" t="s">
        <v>27</v>
      </c>
      <c r="B279">
        <v>1975</v>
      </c>
      <c r="C279" t="s">
        <v>40</v>
      </c>
      <c r="D279">
        <v>3</v>
      </c>
      <c r="E279">
        <f>+'2017TstatSetting'!F281</f>
        <v>55</v>
      </c>
      <c r="F279">
        <f>+'2017TstatSetting'!G281</f>
        <v>55</v>
      </c>
      <c r="G279">
        <f>+'2017TstatSetting'!H281</f>
        <v>55</v>
      </c>
      <c r="H279">
        <f>+'2017TstatSetting'!I281</f>
        <v>55</v>
      </c>
      <c r="I279">
        <f>+'2017TstatSetting'!J281</f>
        <v>80</v>
      </c>
      <c r="J279">
        <f>+'2017TstatSetting'!K281</f>
        <v>83</v>
      </c>
      <c r="K279">
        <f>+'2017TstatSetting'!L281</f>
        <v>83</v>
      </c>
      <c r="L279">
        <f>+'2017TstatSetting'!M281</f>
        <v>80</v>
      </c>
    </row>
    <row r="280" spans="1:12">
      <c r="A280" t="s">
        <v>27</v>
      </c>
      <c r="B280">
        <v>1975</v>
      </c>
      <c r="C280" t="s">
        <v>40</v>
      </c>
      <c r="D280">
        <v>4</v>
      </c>
      <c r="E280">
        <f>+'2017TstatSetting'!F282</f>
        <v>60</v>
      </c>
      <c r="F280">
        <f>+'2017TstatSetting'!G282</f>
        <v>60</v>
      </c>
      <c r="G280">
        <f>+'2017TstatSetting'!H282</f>
        <v>60</v>
      </c>
      <c r="H280">
        <f>+'2017TstatSetting'!I282</f>
        <v>60</v>
      </c>
      <c r="I280">
        <f>+'2017TstatSetting'!J282</f>
        <v>83</v>
      </c>
      <c r="J280">
        <f>+'2017TstatSetting'!K282</f>
        <v>83</v>
      </c>
      <c r="K280">
        <f>+'2017TstatSetting'!L282</f>
        <v>83</v>
      </c>
      <c r="L280">
        <f>+'2017TstatSetting'!M282</f>
        <v>83</v>
      </c>
    </row>
    <row r="281" spans="1:12">
      <c r="A281" t="s">
        <v>27</v>
      </c>
      <c r="B281">
        <v>1975</v>
      </c>
      <c r="C281" t="s">
        <v>40</v>
      </c>
      <c r="D281">
        <v>5</v>
      </c>
      <c r="E281">
        <f>+'2017TstatSetting'!F283</f>
        <v>65</v>
      </c>
      <c r="F281">
        <f>+'2017TstatSetting'!G283</f>
        <v>65</v>
      </c>
      <c r="G281">
        <f>+'2017TstatSetting'!H283</f>
        <v>65</v>
      </c>
      <c r="H281">
        <f>+'2017TstatSetting'!I283</f>
        <v>65</v>
      </c>
      <c r="I281">
        <f>+'2017TstatSetting'!J283</f>
        <v>85</v>
      </c>
      <c r="J281">
        <f>+'2017TstatSetting'!K283</f>
        <v>85</v>
      </c>
      <c r="K281">
        <f>+'2017TstatSetting'!L283</f>
        <v>85</v>
      </c>
      <c r="L281">
        <f>+'2017TstatSetting'!M283</f>
        <v>85</v>
      </c>
    </row>
    <row r="282" spans="1:12">
      <c r="A282" t="s">
        <v>27</v>
      </c>
      <c r="B282">
        <v>1985</v>
      </c>
      <c r="C282" t="s">
        <v>40</v>
      </c>
      <c r="D282">
        <v>1</v>
      </c>
      <c r="E282">
        <f>+'2017TstatSetting'!F284</f>
        <v>65</v>
      </c>
      <c r="F282">
        <f>+'2017TstatSetting'!G284</f>
        <v>65</v>
      </c>
      <c r="G282">
        <f>+'2017TstatSetting'!H284</f>
        <v>65</v>
      </c>
      <c r="H282">
        <f>+'2017TstatSetting'!I284</f>
        <v>65</v>
      </c>
      <c r="I282">
        <f>+'2017TstatSetting'!J284</f>
        <v>78</v>
      </c>
      <c r="J282">
        <f>+'2017TstatSetting'!K284</f>
        <v>78</v>
      </c>
      <c r="K282">
        <f>+'2017TstatSetting'!L284</f>
        <v>78</v>
      </c>
      <c r="L282">
        <f>+'2017TstatSetting'!M284</f>
        <v>78</v>
      </c>
    </row>
    <row r="283" spans="1:12">
      <c r="A283" t="s">
        <v>27</v>
      </c>
      <c r="B283">
        <v>1985</v>
      </c>
      <c r="C283" t="s">
        <v>40</v>
      </c>
      <c r="D283">
        <v>2</v>
      </c>
      <c r="E283">
        <f>+'2017TstatSetting'!F285</f>
        <v>60</v>
      </c>
      <c r="F283">
        <f>+'2017TstatSetting'!G285</f>
        <v>60</v>
      </c>
      <c r="G283">
        <f>+'2017TstatSetting'!H285</f>
        <v>60</v>
      </c>
      <c r="H283">
        <f>+'2017TstatSetting'!I285</f>
        <v>60</v>
      </c>
      <c r="I283">
        <f>+'2017TstatSetting'!J285</f>
        <v>83</v>
      </c>
      <c r="J283">
        <f>+'2017TstatSetting'!K285</f>
        <v>80</v>
      </c>
      <c r="K283">
        <f>+'2017TstatSetting'!L285</f>
        <v>80</v>
      </c>
      <c r="L283">
        <f>+'2017TstatSetting'!M285</f>
        <v>83</v>
      </c>
    </row>
    <row r="284" spans="1:12">
      <c r="A284" t="s">
        <v>27</v>
      </c>
      <c r="B284">
        <v>1985</v>
      </c>
      <c r="C284" t="s">
        <v>40</v>
      </c>
      <c r="D284">
        <v>3</v>
      </c>
      <c r="E284">
        <f>+'2017TstatSetting'!F286</f>
        <v>65</v>
      </c>
      <c r="F284">
        <f>+'2017TstatSetting'!G286</f>
        <v>68</v>
      </c>
      <c r="G284">
        <f>+'2017TstatSetting'!H286</f>
        <v>68</v>
      </c>
      <c r="H284">
        <f>+'2017TstatSetting'!I286</f>
        <v>65</v>
      </c>
      <c r="I284">
        <f>+'2017TstatSetting'!J286</f>
        <v>80</v>
      </c>
      <c r="J284">
        <f>+'2017TstatSetting'!K286</f>
        <v>80</v>
      </c>
      <c r="K284">
        <f>+'2017TstatSetting'!L286</f>
        <v>80</v>
      </c>
      <c r="L284">
        <f>+'2017TstatSetting'!M286</f>
        <v>80</v>
      </c>
    </row>
    <row r="285" spans="1:12">
      <c r="A285" t="s">
        <v>27</v>
      </c>
      <c r="B285">
        <v>1985</v>
      </c>
      <c r="C285" t="s">
        <v>40</v>
      </c>
      <c r="D285">
        <v>4</v>
      </c>
      <c r="E285">
        <f>+'2017TstatSetting'!F287</f>
        <v>65</v>
      </c>
      <c r="F285">
        <f>+'2017TstatSetting'!G287</f>
        <v>70</v>
      </c>
      <c r="G285">
        <f>+'2017TstatSetting'!H287</f>
        <v>70</v>
      </c>
      <c r="H285">
        <f>+'2017TstatSetting'!I287</f>
        <v>65</v>
      </c>
      <c r="I285">
        <f>+'2017TstatSetting'!J287</f>
        <v>76</v>
      </c>
      <c r="J285">
        <f>+'2017TstatSetting'!K287</f>
        <v>83</v>
      </c>
      <c r="K285">
        <f>+'2017TstatSetting'!L287</f>
        <v>83</v>
      </c>
      <c r="L285">
        <f>+'2017TstatSetting'!M287</f>
        <v>76</v>
      </c>
    </row>
    <row r="286" spans="1:12">
      <c r="A286" t="s">
        <v>27</v>
      </c>
      <c r="B286">
        <v>1985</v>
      </c>
      <c r="C286" t="s">
        <v>40</v>
      </c>
      <c r="D286">
        <v>5</v>
      </c>
      <c r="E286">
        <f>+'2017TstatSetting'!F288</f>
        <v>68</v>
      </c>
      <c r="F286">
        <f>+'2017TstatSetting'!G288</f>
        <v>68</v>
      </c>
      <c r="G286">
        <f>+'2017TstatSetting'!H288</f>
        <v>68</v>
      </c>
      <c r="H286">
        <f>+'2017TstatSetting'!I288</f>
        <v>68</v>
      </c>
      <c r="I286">
        <f>+'2017TstatSetting'!J288</f>
        <v>85</v>
      </c>
      <c r="J286">
        <f>+'2017TstatSetting'!K288</f>
        <v>85</v>
      </c>
      <c r="K286">
        <f>+'2017TstatSetting'!L288</f>
        <v>85</v>
      </c>
      <c r="L286">
        <f>+'2017TstatSetting'!M288</f>
        <v>85</v>
      </c>
    </row>
    <row r="287" spans="1:12">
      <c r="A287" t="s">
        <v>27</v>
      </c>
      <c r="B287">
        <v>1996</v>
      </c>
      <c r="C287" t="s">
        <v>40</v>
      </c>
      <c r="D287">
        <v>1</v>
      </c>
      <c r="E287">
        <f>+'2017TstatSetting'!F289</f>
        <v>65</v>
      </c>
      <c r="F287">
        <f>+'2017TstatSetting'!G289</f>
        <v>70</v>
      </c>
      <c r="G287">
        <f>+'2017TstatSetting'!H289</f>
        <v>70</v>
      </c>
      <c r="H287">
        <f>+'2017TstatSetting'!I289</f>
        <v>65</v>
      </c>
      <c r="I287">
        <f>+'2017TstatSetting'!J289</f>
        <v>83</v>
      </c>
      <c r="J287">
        <f>+'2017TstatSetting'!K289</f>
        <v>76</v>
      </c>
      <c r="K287">
        <f>+'2017TstatSetting'!L289</f>
        <v>76</v>
      </c>
      <c r="L287">
        <f>+'2017TstatSetting'!M289</f>
        <v>83</v>
      </c>
    </row>
    <row r="288" spans="1:12">
      <c r="A288" t="s">
        <v>27</v>
      </c>
      <c r="B288">
        <v>1996</v>
      </c>
      <c r="C288" t="s">
        <v>40</v>
      </c>
      <c r="D288">
        <v>2</v>
      </c>
      <c r="E288">
        <f>+'2017TstatSetting'!F290</f>
        <v>68</v>
      </c>
      <c r="F288">
        <f>+'2017TstatSetting'!G290</f>
        <v>68</v>
      </c>
      <c r="G288">
        <f>+'2017TstatSetting'!H290</f>
        <v>68</v>
      </c>
      <c r="H288">
        <f>+'2017TstatSetting'!I290</f>
        <v>68</v>
      </c>
      <c r="I288">
        <f>+'2017TstatSetting'!J290</f>
        <v>78</v>
      </c>
      <c r="J288">
        <f>+'2017TstatSetting'!K290</f>
        <v>78</v>
      </c>
      <c r="K288">
        <f>+'2017TstatSetting'!L290</f>
        <v>78</v>
      </c>
      <c r="L288">
        <f>+'2017TstatSetting'!M290</f>
        <v>78</v>
      </c>
    </row>
    <row r="289" spans="1:12">
      <c r="A289" t="s">
        <v>27</v>
      </c>
      <c r="B289">
        <v>1996</v>
      </c>
      <c r="C289" t="s">
        <v>40</v>
      </c>
      <c r="D289">
        <v>3</v>
      </c>
      <c r="E289">
        <f>+'2017TstatSetting'!F291</f>
        <v>68</v>
      </c>
      <c r="F289">
        <f>+'2017TstatSetting'!G291</f>
        <v>65</v>
      </c>
      <c r="G289">
        <f>+'2017TstatSetting'!H291</f>
        <v>65</v>
      </c>
      <c r="H289">
        <f>+'2017TstatSetting'!I291</f>
        <v>68</v>
      </c>
      <c r="I289">
        <f>+'2017TstatSetting'!J291</f>
        <v>83</v>
      </c>
      <c r="J289">
        <f>+'2017TstatSetting'!K291</f>
        <v>80</v>
      </c>
      <c r="K289">
        <f>+'2017TstatSetting'!L291</f>
        <v>80</v>
      </c>
      <c r="L289">
        <f>+'2017TstatSetting'!M291</f>
        <v>83</v>
      </c>
    </row>
    <row r="290" spans="1:12">
      <c r="A290" t="s">
        <v>27</v>
      </c>
      <c r="B290">
        <v>1996</v>
      </c>
      <c r="C290" t="s">
        <v>40</v>
      </c>
      <c r="D290">
        <v>4</v>
      </c>
      <c r="E290">
        <f>+'2017TstatSetting'!F292</f>
        <v>60</v>
      </c>
      <c r="F290">
        <f>+'2017TstatSetting'!G292</f>
        <v>60</v>
      </c>
      <c r="G290">
        <f>+'2017TstatSetting'!H292</f>
        <v>60</v>
      </c>
      <c r="H290">
        <f>+'2017TstatSetting'!I292</f>
        <v>60</v>
      </c>
      <c r="I290">
        <f>+'2017TstatSetting'!J292</f>
        <v>80</v>
      </c>
      <c r="J290">
        <f>+'2017TstatSetting'!K292</f>
        <v>80</v>
      </c>
      <c r="K290">
        <f>+'2017TstatSetting'!L292</f>
        <v>80</v>
      </c>
      <c r="L290">
        <f>+'2017TstatSetting'!M292</f>
        <v>80</v>
      </c>
    </row>
    <row r="291" spans="1:12">
      <c r="A291" t="s">
        <v>27</v>
      </c>
      <c r="B291">
        <v>1996</v>
      </c>
      <c r="C291" t="s">
        <v>40</v>
      </c>
      <c r="D291">
        <v>5</v>
      </c>
      <c r="E291">
        <f>+'2017TstatSetting'!F293</f>
        <v>65</v>
      </c>
      <c r="F291">
        <f>+'2017TstatSetting'!G293</f>
        <v>65</v>
      </c>
      <c r="G291">
        <f>+'2017TstatSetting'!H293</f>
        <v>65</v>
      </c>
      <c r="H291">
        <f>+'2017TstatSetting'!I293</f>
        <v>65</v>
      </c>
      <c r="I291">
        <f>+'2017TstatSetting'!J293</f>
        <v>76</v>
      </c>
      <c r="J291">
        <f>+'2017TstatSetting'!K293</f>
        <v>83</v>
      </c>
      <c r="K291">
        <f>+'2017TstatSetting'!L293</f>
        <v>83</v>
      </c>
      <c r="L291">
        <f>+'2017TstatSetting'!M293</f>
        <v>76</v>
      </c>
    </row>
    <row r="292" spans="1:12">
      <c r="A292" t="s">
        <v>27</v>
      </c>
      <c r="B292">
        <v>2003</v>
      </c>
      <c r="C292" t="s">
        <v>40</v>
      </c>
      <c r="D292">
        <v>1</v>
      </c>
      <c r="E292">
        <f>+'2017TstatSetting'!F294</f>
        <v>65</v>
      </c>
      <c r="F292">
        <f>+'2017TstatSetting'!G294</f>
        <v>70</v>
      </c>
      <c r="G292">
        <f>+'2017TstatSetting'!H294</f>
        <v>70</v>
      </c>
      <c r="H292">
        <f>+'2017TstatSetting'!I294</f>
        <v>65</v>
      </c>
      <c r="I292">
        <f>+'2017TstatSetting'!J294</f>
        <v>83</v>
      </c>
      <c r="J292">
        <f>+'2017TstatSetting'!K294</f>
        <v>83</v>
      </c>
      <c r="K292">
        <f>+'2017TstatSetting'!L294</f>
        <v>83</v>
      </c>
      <c r="L292">
        <f>+'2017TstatSetting'!M294</f>
        <v>83</v>
      </c>
    </row>
    <row r="293" spans="1:12">
      <c r="A293" t="s">
        <v>27</v>
      </c>
      <c r="B293">
        <v>2003</v>
      </c>
      <c r="C293" t="s">
        <v>40</v>
      </c>
      <c r="D293">
        <v>2</v>
      </c>
      <c r="E293">
        <f>+'2017TstatSetting'!F295</f>
        <v>68</v>
      </c>
      <c r="F293">
        <f>+'2017TstatSetting'!G295</f>
        <v>65</v>
      </c>
      <c r="G293">
        <f>+'2017TstatSetting'!H295</f>
        <v>65</v>
      </c>
      <c r="H293">
        <f>+'2017TstatSetting'!I295</f>
        <v>68</v>
      </c>
      <c r="I293">
        <f>+'2017TstatSetting'!J295</f>
        <v>83</v>
      </c>
      <c r="J293">
        <f>+'2017TstatSetting'!K295</f>
        <v>76</v>
      </c>
      <c r="K293">
        <f>+'2017TstatSetting'!L295</f>
        <v>76</v>
      </c>
      <c r="L293">
        <f>+'2017TstatSetting'!M295</f>
        <v>83</v>
      </c>
    </row>
    <row r="294" spans="1:12">
      <c r="A294" t="s">
        <v>27</v>
      </c>
      <c r="B294">
        <v>2003</v>
      </c>
      <c r="C294" t="s">
        <v>40</v>
      </c>
      <c r="D294">
        <v>3</v>
      </c>
      <c r="E294">
        <f>+'2017TstatSetting'!F296</f>
        <v>65</v>
      </c>
      <c r="F294">
        <f>+'2017TstatSetting'!G296</f>
        <v>65</v>
      </c>
      <c r="G294">
        <f>+'2017TstatSetting'!H296</f>
        <v>65</v>
      </c>
      <c r="H294">
        <f>+'2017TstatSetting'!I296</f>
        <v>65</v>
      </c>
      <c r="I294">
        <f>+'2017TstatSetting'!J296</f>
        <v>78</v>
      </c>
      <c r="J294">
        <f>+'2017TstatSetting'!K296</f>
        <v>78</v>
      </c>
      <c r="K294">
        <f>+'2017TstatSetting'!L296</f>
        <v>78</v>
      </c>
      <c r="L294">
        <f>+'2017TstatSetting'!M296</f>
        <v>78</v>
      </c>
    </row>
    <row r="295" spans="1:12">
      <c r="A295" t="s">
        <v>27</v>
      </c>
      <c r="B295">
        <v>2003</v>
      </c>
      <c r="C295" t="s">
        <v>40</v>
      </c>
      <c r="D295">
        <v>4</v>
      </c>
      <c r="E295">
        <f>+'2017TstatSetting'!F297</f>
        <v>60</v>
      </c>
      <c r="F295">
        <f>+'2017TstatSetting'!G297</f>
        <v>60</v>
      </c>
      <c r="G295">
        <f>+'2017TstatSetting'!H297</f>
        <v>60</v>
      </c>
      <c r="H295">
        <f>+'2017TstatSetting'!I297</f>
        <v>60</v>
      </c>
      <c r="I295">
        <f>+'2017TstatSetting'!J297</f>
        <v>83</v>
      </c>
      <c r="J295">
        <f>+'2017TstatSetting'!K297</f>
        <v>80</v>
      </c>
      <c r="K295">
        <f>+'2017TstatSetting'!L297</f>
        <v>80</v>
      </c>
      <c r="L295">
        <f>+'2017TstatSetting'!M297</f>
        <v>83</v>
      </c>
    </row>
    <row r="296" spans="1:12">
      <c r="A296" t="s">
        <v>27</v>
      </c>
      <c r="B296">
        <v>2003</v>
      </c>
      <c r="C296" t="s">
        <v>40</v>
      </c>
      <c r="D296">
        <v>5</v>
      </c>
      <c r="E296">
        <f>+'2017TstatSetting'!F298</f>
        <v>68</v>
      </c>
      <c r="F296">
        <f>+'2017TstatSetting'!G298</f>
        <v>68</v>
      </c>
      <c r="G296">
        <f>+'2017TstatSetting'!H298</f>
        <v>68</v>
      </c>
      <c r="H296">
        <f>+'2017TstatSetting'!I298</f>
        <v>68</v>
      </c>
      <c r="I296">
        <f>+'2017TstatSetting'!J298</f>
        <v>76</v>
      </c>
      <c r="J296">
        <f>+'2017TstatSetting'!K298</f>
        <v>83</v>
      </c>
      <c r="K296">
        <f>+'2017TstatSetting'!L298</f>
        <v>83</v>
      </c>
      <c r="L296">
        <f>+'2017TstatSetting'!M298</f>
        <v>76</v>
      </c>
    </row>
    <row r="297" spans="1:12">
      <c r="A297" t="s">
        <v>27</v>
      </c>
      <c r="B297" t="s">
        <v>95</v>
      </c>
      <c r="C297" t="s">
        <v>40</v>
      </c>
      <c r="D297">
        <v>1</v>
      </c>
      <c r="E297">
        <f>+'2017TstatSetting'!F299</f>
        <v>65</v>
      </c>
      <c r="F297">
        <f>+'2017TstatSetting'!G299</f>
        <v>70</v>
      </c>
      <c r="G297">
        <f>+'2017TstatSetting'!H299</f>
        <v>70</v>
      </c>
      <c r="H297">
        <f>+'2017TstatSetting'!I299</f>
        <v>65</v>
      </c>
      <c r="I297">
        <f>+'2017TstatSetting'!J299</f>
        <v>74</v>
      </c>
      <c r="J297">
        <f>+'2017TstatSetting'!K299</f>
        <v>74</v>
      </c>
      <c r="K297">
        <f>+'2017TstatSetting'!L299</f>
        <v>74</v>
      </c>
      <c r="L297">
        <f>+'2017TstatSetting'!M299</f>
        <v>74</v>
      </c>
    </row>
    <row r="298" spans="1:12">
      <c r="A298" t="s">
        <v>27</v>
      </c>
      <c r="B298" t="s">
        <v>95</v>
      </c>
      <c r="C298" t="s">
        <v>40</v>
      </c>
      <c r="D298">
        <v>2</v>
      </c>
      <c r="E298">
        <f>+'2017TstatSetting'!F300</f>
        <v>68</v>
      </c>
      <c r="F298">
        <f>+'2017TstatSetting'!G300</f>
        <v>68</v>
      </c>
      <c r="G298">
        <f>+'2017TstatSetting'!H300</f>
        <v>68</v>
      </c>
      <c r="H298">
        <f>+'2017TstatSetting'!I300</f>
        <v>68</v>
      </c>
      <c r="I298">
        <f>+'2017TstatSetting'!J300</f>
        <v>83</v>
      </c>
      <c r="J298">
        <f>+'2017TstatSetting'!K300</f>
        <v>76</v>
      </c>
      <c r="K298">
        <f>+'2017TstatSetting'!L300</f>
        <v>76</v>
      </c>
      <c r="L298">
        <f>+'2017TstatSetting'!M300</f>
        <v>83</v>
      </c>
    </row>
    <row r="299" spans="1:12">
      <c r="A299" t="s">
        <v>27</v>
      </c>
      <c r="B299" t="s">
        <v>95</v>
      </c>
      <c r="C299" t="s">
        <v>40</v>
      </c>
      <c r="D299">
        <v>3</v>
      </c>
      <c r="E299">
        <f>+'2017TstatSetting'!F301</f>
        <v>60</v>
      </c>
      <c r="F299">
        <f>+'2017TstatSetting'!G301</f>
        <v>60</v>
      </c>
      <c r="G299">
        <f>+'2017TstatSetting'!H301</f>
        <v>60</v>
      </c>
      <c r="H299">
        <f>+'2017TstatSetting'!I301</f>
        <v>60</v>
      </c>
      <c r="I299">
        <f>+'2017TstatSetting'!J301</f>
        <v>78</v>
      </c>
      <c r="J299">
        <f>+'2017TstatSetting'!K301</f>
        <v>78</v>
      </c>
      <c r="K299">
        <f>+'2017TstatSetting'!L301</f>
        <v>78</v>
      </c>
      <c r="L299">
        <f>+'2017TstatSetting'!M301</f>
        <v>78</v>
      </c>
    </row>
    <row r="300" spans="1:12">
      <c r="A300" t="s">
        <v>27</v>
      </c>
      <c r="B300" t="s">
        <v>95</v>
      </c>
      <c r="C300" t="s">
        <v>40</v>
      </c>
      <c r="D300">
        <v>4</v>
      </c>
      <c r="E300">
        <f>+'2017TstatSetting'!F302</f>
        <v>68</v>
      </c>
      <c r="F300">
        <f>+'2017TstatSetting'!G302</f>
        <v>65</v>
      </c>
      <c r="G300">
        <f>+'2017TstatSetting'!H302</f>
        <v>65</v>
      </c>
      <c r="H300">
        <f>+'2017TstatSetting'!I302</f>
        <v>68</v>
      </c>
      <c r="I300">
        <f>+'2017TstatSetting'!J302</f>
        <v>83</v>
      </c>
      <c r="J300">
        <f>+'2017TstatSetting'!K302</f>
        <v>80</v>
      </c>
      <c r="K300">
        <f>+'2017TstatSetting'!L302</f>
        <v>80</v>
      </c>
      <c r="L300">
        <f>+'2017TstatSetting'!M302</f>
        <v>83</v>
      </c>
    </row>
    <row r="301" spans="1:12">
      <c r="A301" t="s">
        <v>27</v>
      </c>
      <c r="B301" t="s">
        <v>95</v>
      </c>
      <c r="C301" t="s">
        <v>40</v>
      </c>
      <c r="D301">
        <v>5</v>
      </c>
      <c r="E301">
        <f>+'2017TstatSetting'!F303</f>
        <v>70</v>
      </c>
      <c r="F301">
        <f>+'2017TstatSetting'!G303</f>
        <v>65</v>
      </c>
      <c r="G301">
        <f>+'2017TstatSetting'!H303</f>
        <v>65</v>
      </c>
      <c r="H301">
        <f>+'2017TstatSetting'!I303</f>
        <v>70</v>
      </c>
      <c r="I301">
        <f>+'2017TstatSetting'!J303</f>
        <v>80</v>
      </c>
      <c r="J301">
        <f>+'2017TstatSetting'!K303</f>
        <v>80</v>
      </c>
      <c r="K301">
        <f>+'2017TstatSetting'!L303</f>
        <v>80</v>
      </c>
      <c r="L301">
        <f>+'2017TstatSetting'!M303</f>
        <v>80</v>
      </c>
    </row>
    <row r="302" spans="1:12">
      <c r="A302" t="s">
        <v>27</v>
      </c>
      <c r="B302">
        <v>1975</v>
      </c>
      <c r="C302" t="s">
        <v>41</v>
      </c>
      <c r="D302">
        <v>1</v>
      </c>
      <c r="E302">
        <f>+'2017TstatSetting'!F304</f>
        <v>63</v>
      </c>
      <c r="F302">
        <f>+'2017TstatSetting'!G304</f>
        <v>65</v>
      </c>
      <c r="G302">
        <f>+'2017TstatSetting'!H304</f>
        <v>65</v>
      </c>
      <c r="H302">
        <f>+'2017TstatSetting'!I304</f>
        <v>63</v>
      </c>
      <c r="I302">
        <f>+'2017TstatSetting'!J304</f>
        <v>77</v>
      </c>
      <c r="J302">
        <f>+'2017TstatSetting'!K304</f>
        <v>83</v>
      </c>
      <c r="K302">
        <f>+'2017TstatSetting'!L304</f>
        <v>83</v>
      </c>
      <c r="L302">
        <f>+'2017TstatSetting'!M304</f>
        <v>77</v>
      </c>
    </row>
    <row r="303" spans="1:12">
      <c r="A303" t="s">
        <v>27</v>
      </c>
      <c r="B303">
        <v>1975</v>
      </c>
      <c r="C303" t="s">
        <v>41</v>
      </c>
      <c r="D303">
        <v>2</v>
      </c>
      <c r="E303">
        <f>+'2017TstatSetting'!F305</f>
        <v>65</v>
      </c>
      <c r="F303">
        <f>+'2017TstatSetting'!G305</f>
        <v>65</v>
      </c>
      <c r="G303">
        <f>+'2017TstatSetting'!H305</f>
        <v>65</v>
      </c>
      <c r="H303">
        <f>+'2017TstatSetting'!I305</f>
        <v>65</v>
      </c>
      <c r="I303">
        <f>+'2017TstatSetting'!J305</f>
        <v>80</v>
      </c>
      <c r="J303">
        <f>+'2017TstatSetting'!K305</f>
        <v>83</v>
      </c>
      <c r="K303">
        <f>+'2017TstatSetting'!L305</f>
        <v>83</v>
      </c>
      <c r="L303">
        <f>+'2017TstatSetting'!M305</f>
        <v>80</v>
      </c>
    </row>
    <row r="304" spans="1:12">
      <c r="A304" t="s">
        <v>27</v>
      </c>
      <c r="B304">
        <v>1975</v>
      </c>
      <c r="C304" t="s">
        <v>41</v>
      </c>
      <c r="D304">
        <v>3</v>
      </c>
      <c r="E304">
        <f>+'2017TstatSetting'!F306</f>
        <v>66</v>
      </c>
      <c r="F304">
        <f>+'2017TstatSetting'!G306</f>
        <v>65</v>
      </c>
      <c r="G304">
        <f>+'2017TstatSetting'!H306</f>
        <v>65</v>
      </c>
      <c r="H304">
        <f>+'2017TstatSetting'!I306</f>
        <v>66</v>
      </c>
      <c r="I304">
        <f>+'2017TstatSetting'!J306</f>
        <v>83</v>
      </c>
      <c r="J304">
        <f>+'2017TstatSetting'!K306</f>
        <v>83</v>
      </c>
      <c r="K304">
        <f>+'2017TstatSetting'!L306</f>
        <v>83</v>
      </c>
      <c r="L304">
        <f>+'2017TstatSetting'!M306</f>
        <v>83</v>
      </c>
    </row>
    <row r="305" spans="1:12">
      <c r="A305" t="s">
        <v>27</v>
      </c>
      <c r="B305">
        <v>1975</v>
      </c>
      <c r="C305" t="s">
        <v>41</v>
      </c>
      <c r="D305">
        <v>4</v>
      </c>
      <c r="E305">
        <f>+'2017TstatSetting'!F307</f>
        <v>60</v>
      </c>
      <c r="F305">
        <f>+'2017TstatSetting'!G307</f>
        <v>60</v>
      </c>
      <c r="G305">
        <f>+'2017TstatSetting'!H307</f>
        <v>60</v>
      </c>
      <c r="H305">
        <f>+'2017TstatSetting'!I307</f>
        <v>60</v>
      </c>
      <c r="I305">
        <f>+'2017TstatSetting'!J307</f>
        <v>85</v>
      </c>
      <c r="J305">
        <f>+'2017TstatSetting'!K307</f>
        <v>85</v>
      </c>
      <c r="K305">
        <f>+'2017TstatSetting'!L307</f>
        <v>85</v>
      </c>
      <c r="L305">
        <f>+'2017TstatSetting'!M307</f>
        <v>85</v>
      </c>
    </row>
    <row r="306" spans="1:12">
      <c r="A306" t="s">
        <v>27</v>
      </c>
      <c r="B306">
        <v>1975</v>
      </c>
      <c r="C306" t="s">
        <v>41</v>
      </c>
      <c r="D306">
        <v>5</v>
      </c>
      <c r="E306">
        <f>+'2017TstatSetting'!F308</f>
        <v>63</v>
      </c>
      <c r="F306">
        <f>+'2017TstatSetting'!G308</f>
        <v>68</v>
      </c>
      <c r="G306">
        <f>+'2017TstatSetting'!H308</f>
        <v>68</v>
      </c>
      <c r="H306">
        <f>+'2017TstatSetting'!I308</f>
        <v>63</v>
      </c>
      <c r="I306">
        <f>+'2017TstatSetting'!J308</f>
        <v>82</v>
      </c>
      <c r="J306">
        <f>+'2017TstatSetting'!K308</f>
        <v>82</v>
      </c>
      <c r="K306">
        <f>+'2017TstatSetting'!L308</f>
        <v>82</v>
      </c>
      <c r="L306">
        <f>+'2017TstatSetting'!M308</f>
        <v>82</v>
      </c>
    </row>
    <row r="307" spans="1:12">
      <c r="A307" t="s">
        <v>27</v>
      </c>
      <c r="B307">
        <v>1985</v>
      </c>
      <c r="C307" t="s">
        <v>41</v>
      </c>
      <c r="D307">
        <v>1</v>
      </c>
      <c r="E307">
        <f>+'2017TstatSetting'!F309</f>
        <v>65</v>
      </c>
      <c r="F307">
        <f>+'2017TstatSetting'!G309</f>
        <v>68</v>
      </c>
      <c r="G307">
        <f>+'2017TstatSetting'!H309</f>
        <v>68</v>
      </c>
      <c r="H307">
        <f>+'2017TstatSetting'!I309</f>
        <v>65</v>
      </c>
      <c r="I307">
        <f>+'2017TstatSetting'!J309</f>
        <v>82</v>
      </c>
      <c r="J307">
        <f>+'2017TstatSetting'!K309</f>
        <v>80</v>
      </c>
      <c r="K307">
        <f>+'2017TstatSetting'!L309</f>
        <v>80</v>
      </c>
      <c r="L307">
        <f>+'2017TstatSetting'!M309</f>
        <v>82</v>
      </c>
    </row>
    <row r="308" spans="1:12">
      <c r="A308" t="s">
        <v>27</v>
      </c>
      <c r="B308">
        <v>1985</v>
      </c>
      <c r="C308" t="s">
        <v>41</v>
      </c>
      <c r="D308">
        <v>2</v>
      </c>
      <c r="E308">
        <f>+'2017TstatSetting'!F310</f>
        <v>64</v>
      </c>
      <c r="F308">
        <f>+'2017TstatSetting'!G310</f>
        <v>67</v>
      </c>
      <c r="G308">
        <f>+'2017TstatSetting'!H310</f>
        <v>67</v>
      </c>
      <c r="H308">
        <f>+'2017TstatSetting'!I310</f>
        <v>64</v>
      </c>
      <c r="I308">
        <f>+'2017TstatSetting'!J310</f>
        <v>80</v>
      </c>
      <c r="J308">
        <f>+'2017TstatSetting'!K310</f>
        <v>83</v>
      </c>
      <c r="K308">
        <f>+'2017TstatSetting'!L310</f>
        <v>83</v>
      </c>
      <c r="L308">
        <f>+'2017TstatSetting'!M310</f>
        <v>80</v>
      </c>
    </row>
    <row r="309" spans="1:12">
      <c r="A309" t="s">
        <v>27</v>
      </c>
      <c r="B309">
        <v>1985</v>
      </c>
      <c r="C309" t="s">
        <v>41</v>
      </c>
      <c r="D309">
        <v>3</v>
      </c>
      <c r="E309">
        <f>+'2017TstatSetting'!F311</f>
        <v>64</v>
      </c>
      <c r="F309">
        <f>+'2017TstatSetting'!G311</f>
        <v>65</v>
      </c>
      <c r="G309">
        <f>+'2017TstatSetting'!H311</f>
        <v>65</v>
      </c>
      <c r="H309">
        <f>+'2017TstatSetting'!I311</f>
        <v>64</v>
      </c>
      <c r="I309">
        <f>+'2017TstatSetting'!J311</f>
        <v>83</v>
      </c>
      <c r="J309">
        <f>+'2017TstatSetting'!K311</f>
        <v>83</v>
      </c>
      <c r="K309">
        <f>+'2017TstatSetting'!L311</f>
        <v>83</v>
      </c>
      <c r="L309">
        <f>+'2017TstatSetting'!M311</f>
        <v>83</v>
      </c>
    </row>
    <row r="310" spans="1:12">
      <c r="A310" t="s">
        <v>27</v>
      </c>
      <c r="B310">
        <v>1985</v>
      </c>
      <c r="C310" t="s">
        <v>41</v>
      </c>
      <c r="D310">
        <v>4</v>
      </c>
      <c r="E310">
        <f>+'2017TstatSetting'!F312</f>
        <v>63</v>
      </c>
      <c r="F310">
        <f>+'2017TstatSetting'!G312</f>
        <v>68</v>
      </c>
      <c r="G310">
        <f>+'2017TstatSetting'!H312</f>
        <v>68</v>
      </c>
      <c r="H310">
        <f>+'2017TstatSetting'!I312</f>
        <v>63</v>
      </c>
      <c r="I310">
        <f>+'2017TstatSetting'!J312</f>
        <v>85</v>
      </c>
      <c r="J310">
        <f>+'2017TstatSetting'!K312</f>
        <v>85</v>
      </c>
      <c r="K310">
        <f>+'2017TstatSetting'!L312</f>
        <v>85</v>
      </c>
      <c r="L310">
        <f>+'2017TstatSetting'!M312</f>
        <v>85</v>
      </c>
    </row>
    <row r="311" spans="1:12">
      <c r="A311" t="s">
        <v>27</v>
      </c>
      <c r="B311">
        <v>1985</v>
      </c>
      <c r="C311" t="s">
        <v>41</v>
      </c>
      <c r="D311">
        <v>5</v>
      </c>
      <c r="E311">
        <f>+'2017TstatSetting'!F313</f>
        <v>63</v>
      </c>
      <c r="F311">
        <f>+'2017TstatSetting'!G313</f>
        <v>63</v>
      </c>
      <c r="G311">
        <f>+'2017TstatSetting'!H313</f>
        <v>63</v>
      </c>
      <c r="H311">
        <f>+'2017TstatSetting'!I313</f>
        <v>63</v>
      </c>
      <c r="I311">
        <f>+'2017TstatSetting'!J313</f>
        <v>82</v>
      </c>
      <c r="J311">
        <f>+'2017TstatSetting'!K313</f>
        <v>82</v>
      </c>
      <c r="K311">
        <f>+'2017TstatSetting'!L313</f>
        <v>82</v>
      </c>
      <c r="L311">
        <f>+'2017TstatSetting'!M313</f>
        <v>82</v>
      </c>
    </row>
    <row r="312" spans="1:12">
      <c r="A312" t="s">
        <v>27</v>
      </c>
      <c r="B312">
        <v>1996</v>
      </c>
      <c r="C312" t="s">
        <v>41</v>
      </c>
      <c r="D312">
        <v>1</v>
      </c>
      <c r="E312">
        <f>+'2017TstatSetting'!F314</f>
        <v>65</v>
      </c>
      <c r="F312">
        <f>+'2017TstatSetting'!G314</f>
        <v>70</v>
      </c>
      <c r="G312">
        <f>+'2017TstatSetting'!H314</f>
        <v>68</v>
      </c>
      <c r="H312">
        <f>+'2017TstatSetting'!I314</f>
        <v>65</v>
      </c>
      <c r="I312">
        <f>+'2017TstatSetting'!J314</f>
        <v>80</v>
      </c>
      <c r="J312">
        <f>+'2017TstatSetting'!K314</f>
        <v>83</v>
      </c>
      <c r="K312">
        <f>+'2017TstatSetting'!L314</f>
        <v>83</v>
      </c>
      <c r="L312">
        <f>+'2017TstatSetting'!M314</f>
        <v>80</v>
      </c>
    </row>
    <row r="313" spans="1:12">
      <c r="A313" t="s">
        <v>27</v>
      </c>
      <c r="B313">
        <v>1996</v>
      </c>
      <c r="C313" t="s">
        <v>41</v>
      </c>
      <c r="D313">
        <v>2</v>
      </c>
      <c r="E313">
        <f>+'2017TstatSetting'!F315</f>
        <v>65</v>
      </c>
      <c r="F313">
        <f>+'2017TstatSetting'!G315</f>
        <v>65</v>
      </c>
      <c r="G313">
        <f>+'2017TstatSetting'!H315</f>
        <v>65</v>
      </c>
      <c r="H313">
        <f>+'2017TstatSetting'!I315</f>
        <v>65</v>
      </c>
      <c r="I313">
        <f>+'2017TstatSetting'!J315</f>
        <v>78</v>
      </c>
      <c r="J313">
        <f>+'2017TstatSetting'!K315</f>
        <v>82</v>
      </c>
      <c r="K313">
        <f>+'2017TstatSetting'!L315</f>
        <v>82</v>
      </c>
      <c r="L313">
        <f>+'2017TstatSetting'!M315</f>
        <v>78</v>
      </c>
    </row>
    <row r="314" spans="1:12">
      <c r="A314" t="s">
        <v>27</v>
      </c>
      <c r="B314">
        <v>1996</v>
      </c>
      <c r="C314" t="s">
        <v>41</v>
      </c>
      <c r="D314">
        <v>3</v>
      </c>
      <c r="E314">
        <f>+'2017TstatSetting'!F316</f>
        <v>65</v>
      </c>
      <c r="F314">
        <f>+'2017TstatSetting'!G316</f>
        <v>70</v>
      </c>
      <c r="G314">
        <f>+'2017TstatSetting'!H316</f>
        <v>70</v>
      </c>
      <c r="H314">
        <f>+'2017TstatSetting'!I316</f>
        <v>65</v>
      </c>
      <c r="I314">
        <f>+'2017TstatSetting'!J316</f>
        <v>83</v>
      </c>
      <c r="J314">
        <f>+'2017TstatSetting'!K316</f>
        <v>80</v>
      </c>
      <c r="K314">
        <f>+'2017TstatSetting'!L316</f>
        <v>80</v>
      </c>
      <c r="L314">
        <f>+'2017TstatSetting'!M316</f>
        <v>83</v>
      </c>
    </row>
    <row r="315" spans="1:12">
      <c r="A315" t="s">
        <v>27</v>
      </c>
      <c r="B315">
        <v>1996</v>
      </c>
      <c r="C315" t="s">
        <v>41</v>
      </c>
      <c r="D315">
        <v>4</v>
      </c>
      <c r="E315">
        <f>+'2017TstatSetting'!F317</f>
        <v>65</v>
      </c>
      <c r="F315">
        <f>+'2017TstatSetting'!G317</f>
        <v>63</v>
      </c>
      <c r="G315">
        <f>+'2017TstatSetting'!H317</f>
        <v>63</v>
      </c>
      <c r="H315">
        <f>+'2017TstatSetting'!I317</f>
        <v>65</v>
      </c>
      <c r="I315">
        <f>+'2017TstatSetting'!J317</f>
        <v>80</v>
      </c>
      <c r="J315">
        <f>+'2017TstatSetting'!K317</f>
        <v>80</v>
      </c>
      <c r="K315">
        <f>+'2017TstatSetting'!L317</f>
        <v>80</v>
      </c>
      <c r="L315">
        <f>+'2017TstatSetting'!M317</f>
        <v>80</v>
      </c>
    </row>
    <row r="316" spans="1:12">
      <c r="A316" t="s">
        <v>27</v>
      </c>
      <c r="B316">
        <v>1996</v>
      </c>
      <c r="C316" t="s">
        <v>41</v>
      </c>
      <c r="D316">
        <v>5</v>
      </c>
      <c r="E316">
        <f>+'2017TstatSetting'!F318</f>
        <v>65</v>
      </c>
      <c r="F316">
        <f>+'2017TstatSetting'!G318</f>
        <v>68</v>
      </c>
      <c r="G316">
        <f>+'2017TstatSetting'!H318</f>
        <v>68</v>
      </c>
      <c r="H316">
        <f>+'2017TstatSetting'!I318</f>
        <v>65</v>
      </c>
      <c r="I316">
        <f>+'2017TstatSetting'!J318</f>
        <v>80</v>
      </c>
      <c r="J316">
        <f>+'2017TstatSetting'!K318</f>
        <v>83</v>
      </c>
      <c r="K316">
        <f>+'2017TstatSetting'!L318</f>
        <v>83</v>
      </c>
      <c r="L316">
        <f>+'2017TstatSetting'!M318</f>
        <v>80</v>
      </c>
    </row>
    <row r="317" spans="1:12">
      <c r="A317" t="s">
        <v>27</v>
      </c>
      <c r="B317">
        <v>2003</v>
      </c>
      <c r="C317" t="s">
        <v>41</v>
      </c>
      <c r="D317">
        <v>1</v>
      </c>
      <c r="E317">
        <f>+'2017TstatSetting'!F319</f>
        <v>65</v>
      </c>
      <c r="F317">
        <f>+'2017TstatSetting'!G319</f>
        <v>65</v>
      </c>
      <c r="G317">
        <f>+'2017TstatSetting'!H319</f>
        <v>67</v>
      </c>
      <c r="H317">
        <f>+'2017TstatSetting'!I319</f>
        <v>65</v>
      </c>
      <c r="I317">
        <f>+'2017TstatSetting'!J319</f>
        <v>80</v>
      </c>
      <c r="J317">
        <f>+'2017TstatSetting'!K319</f>
        <v>83</v>
      </c>
      <c r="K317">
        <f>+'2017TstatSetting'!L319</f>
        <v>83</v>
      </c>
      <c r="L317">
        <f>+'2017TstatSetting'!M319</f>
        <v>80</v>
      </c>
    </row>
    <row r="318" spans="1:12">
      <c r="A318" t="s">
        <v>27</v>
      </c>
      <c r="B318">
        <v>2003</v>
      </c>
      <c r="C318" t="s">
        <v>41</v>
      </c>
      <c r="D318">
        <v>2</v>
      </c>
      <c r="E318">
        <f>+'2017TstatSetting'!F320</f>
        <v>63</v>
      </c>
      <c r="F318">
        <f>+'2017TstatSetting'!G320</f>
        <v>70</v>
      </c>
      <c r="G318">
        <f>+'2017TstatSetting'!H320</f>
        <v>70</v>
      </c>
      <c r="H318">
        <f>+'2017TstatSetting'!I320</f>
        <v>63</v>
      </c>
      <c r="I318">
        <f>+'2017TstatSetting'!J320</f>
        <v>78</v>
      </c>
      <c r="J318">
        <f>+'2017TstatSetting'!K320</f>
        <v>80</v>
      </c>
      <c r="K318">
        <f>+'2017TstatSetting'!L320</f>
        <v>80</v>
      </c>
      <c r="L318">
        <f>+'2017TstatSetting'!M320</f>
        <v>78</v>
      </c>
    </row>
    <row r="319" spans="1:12">
      <c r="A319" t="s">
        <v>27</v>
      </c>
      <c r="B319">
        <v>2003</v>
      </c>
      <c r="C319" t="s">
        <v>41</v>
      </c>
      <c r="D319">
        <v>3</v>
      </c>
      <c r="E319">
        <f>+'2017TstatSetting'!F321</f>
        <v>65</v>
      </c>
      <c r="F319">
        <f>+'2017TstatSetting'!G321</f>
        <v>65</v>
      </c>
      <c r="G319">
        <f>+'2017TstatSetting'!H321</f>
        <v>68</v>
      </c>
      <c r="H319">
        <f>+'2017TstatSetting'!I321</f>
        <v>63</v>
      </c>
      <c r="I319">
        <f>+'2017TstatSetting'!J321</f>
        <v>83</v>
      </c>
      <c r="J319">
        <f>+'2017TstatSetting'!K321</f>
        <v>80</v>
      </c>
      <c r="K319">
        <f>+'2017TstatSetting'!L321</f>
        <v>80</v>
      </c>
      <c r="L319">
        <f>+'2017TstatSetting'!M321</f>
        <v>83</v>
      </c>
    </row>
    <row r="320" spans="1:12">
      <c r="A320" t="s">
        <v>27</v>
      </c>
      <c r="B320">
        <v>2003</v>
      </c>
      <c r="C320" t="s">
        <v>41</v>
      </c>
      <c r="D320">
        <v>4</v>
      </c>
      <c r="E320">
        <f>+'2017TstatSetting'!F322</f>
        <v>65</v>
      </c>
      <c r="F320">
        <f>+'2017TstatSetting'!G322</f>
        <v>65</v>
      </c>
      <c r="G320">
        <f>+'2017TstatSetting'!H322</f>
        <v>65</v>
      </c>
      <c r="H320">
        <f>+'2017TstatSetting'!I322</f>
        <v>65</v>
      </c>
      <c r="I320">
        <f>+'2017TstatSetting'!J322</f>
        <v>80</v>
      </c>
      <c r="J320">
        <f>+'2017TstatSetting'!K322</f>
        <v>80</v>
      </c>
      <c r="K320">
        <f>+'2017TstatSetting'!L322</f>
        <v>80</v>
      </c>
      <c r="L320">
        <f>+'2017TstatSetting'!M322</f>
        <v>80</v>
      </c>
    </row>
    <row r="321" spans="1:12">
      <c r="A321" t="s">
        <v>27</v>
      </c>
      <c r="B321">
        <v>2003</v>
      </c>
      <c r="C321" t="s">
        <v>41</v>
      </c>
      <c r="D321">
        <v>5</v>
      </c>
      <c r="E321">
        <f>+'2017TstatSetting'!F323</f>
        <v>62</v>
      </c>
      <c r="F321">
        <f>+'2017TstatSetting'!G323</f>
        <v>62</v>
      </c>
      <c r="G321">
        <f>+'2017TstatSetting'!H323</f>
        <v>62</v>
      </c>
      <c r="H321">
        <f>+'2017TstatSetting'!I323</f>
        <v>62</v>
      </c>
      <c r="I321">
        <f>+'2017TstatSetting'!J323</f>
        <v>78</v>
      </c>
      <c r="J321">
        <f>+'2017TstatSetting'!K323</f>
        <v>83</v>
      </c>
      <c r="K321">
        <f>+'2017TstatSetting'!L323</f>
        <v>83</v>
      </c>
      <c r="L321">
        <f>+'2017TstatSetting'!M323</f>
        <v>78</v>
      </c>
    </row>
    <row r="322" spans="1:12">
      <c r="A322" t="s">
        <v>27</v>
      </c>
      <c r="B322" t="s">
        <v>95</v>
      </c>
      <c r="C322" t="s">
        <v>41</v>
      </c>
      <c r="D322">
        <v>1</v>
      </c>
      <c r="E322">
        <f>+'2017TstatSetting'!F324</f>
        <v>68</v>
      </c>
      <c r="F322">
        <f>+'2017TstatSetting'!G324</f>
        <v>65</v>
      </c>
      <c r="G322">
        <f>+'2017TstatSetting'!H324</f>
        <v>65</v>
      </c>
      <c r="H322">
        <f>+'2017TstatSetting'!I324</f>
        <v>68</v>
      </c>
      <c r="I322">
        <f>+'2017TstatSetting'!J324</f>
        <v>74</v>
      </c>
      <c r="J322">
        <f>+'2017TstatSetting'!K324</f>
        <v>74</v>
      </c>
      <c r="K322">
        <f>+'2017TstatSetting'!L324</f>
        <v>74</v>
      </c>
      <c r="L322">
        <f>+'2017TstatSetting'!M324</f>
        <v>74</v>
      </c>
    </row>
    <row r="323" spans="1:12">
      <c r="A323" t="s">
        <v>27</v>
      </c>
      <c r="B323" t="s">
        <v>95</v>
      </c>
      <c r="C323" t="s">
        <v>41</v>
      </c>
      <c r="D323">
        <v>2</v>
      </c>
      <c r="E323">
        <f>+'2017TstatSetting'!F325</f>
        <v>68</v>
      </c>
      <c r="F323">
        <f>+'2017TstatSetting'!G325</f>
        <v>68</v>
      </c>
      <c r="G323">
        <f>+'2017TstatSetting'!H325</f>
        <v>68</v>
      </c>
      <c r="H323">
        <f>+'2017TstatSetting'!I325</f>
        <v>68</v>
      </c>
      <c r="I323">
        <f>+'2017TstatSetting'!J325</f>
        <v>83</v>
      </c>
      <c r="J323">
        <f>+'2017TstatSetting'!K325</f>
        <v>76</v>
      </c>
      <c r="K323">
        <f>+'2017TstatSetting'!L325</f>
        <v>76</v>
      </c>
      <c r="L323">
        <f>+'2017TstatSetting'!M325</f>
        <v>83</v>
      </c>
    </row>
    <row r="324" spans="1:12">
      <c r="A324" t="s">
        <v>27</v>
      </c>
      <c r="B324" t="s">
        <v>95</v>
      </c>
      <c r="C324" t="s">
        <v>41</v>
      </c>
      <c r="D324">
        <v>3</v>
      </c>
      <c r="E324">
        <f>+'2017TstatSetting'!F326</f>
        <v>70</v>
      </c>
      <c r="F324">
        <f>+'2017TstatSetting'!G326</f>
        <v>65</v>
      </c>
      <c r="G324">
        <f>+'2017TstatSetting'!H326</f>
        <v>65</v>
      </c>
      <c r="H324">
        <f>+'2017TstatSetting'!I326</f>
        <v>70</v>
      </c>
      <c r="I324">
        <f>+'2017TstatSetting'!J326</f>
        <v>78</v>
      </c>
      <c r="J324">
        <f>+'2017TstatSetting'!K326</f>
        <v>78</v>
      </c>
      <c r="K324">
        <f>+'2017TstatSetting'!L326</f>
        <v>78</v>
      </c>
      <c r="L324">
        <f>+'2017TstatSetting'!M326</f>
        <v>78</v>
      </c>
    </row>
    <row r="325" spans="1:12">
      <c r="A325" t="s">
        <v>27</v>
      </c>
      <c r="B325" t="s">
        <v>95</v>
      </c>
      <c r="C325" t="s">
        <v>41</v>
      </c>
      <c r="D325">
        <v>4</v>
      </c>
      <c r="E325">
        <f>+'2017TstatSetting'!F327</f>
        <v>65</v>
      </c>
      <c r="F325">
        <f>+'2017TstatSetting'!G327</f>
        <v>70</v>
      </c>
      <c r="G325">
        <f>+'2017TstatSetting'!H327</f>
        <v>70</v>
      </c>
      <c r="H325">
        <f>+'2017TstatSetting'!I327</f>
        <v>65</v>
      </c>
      <c r="I325">
        <f>+'2017TstatSetting'!J327</f>
        <v>83</v>
      </c>
      <c r="J325">
        <f>+'2017TstatSetting'!K327</f>
        <v>80</v>
      </c>
      <c r="K325">
        <f>+'2017TstatSetting'!L327</f>
        <v>80</v>
      </c>
      <c r="L325">
        <f>+'2017TstatSetting'!M327</f>
        <v>83</v>
      </c>
    </row>
    <row r="326" spans="1:12">
      <c r="A326" t="s">
        <v>27</v>
      </c>
      <c r="B326" t="s">
        <v>95</v>
      </c>
      <c r="C326" t="s">
        <v>41</v>
      </c>
      <c r="D326">
        <v>5</v>
      </c>
      <c r="E326">
        <f>+'2017TstatSetting'!F328</f>
        <v>60</v>
      </c>
      <c r="F326">
        <f>+'2017TstatSetting'!G328</f>
        <v>60</v>
      </c>
      <c r="G326">
        <f>+'2017TstatSetting'!H328</f>
        <v>60</v>
      </c>
      <c r="H326">
        <f>+'2017TstatSetting'!I328</f>
        <v>60</v>
      </c>
      <c r="I326">
        <f>+'2017TstatSetting'!J328</f>
        <v>80</v>
      </c>
      <c r="J326">
        <f>+'2017TstatSetting'!K328</f>
        <v>80</v>
      </c>
      <c r="K326">
        <f>+'2017TstatSetting'!L328</f>
        <v>80</v>
      </c>
      <c r="L326">
        <f>+'2017TstatSetting'!M328</f>
        <v>80</v>
      </c>
    </row>
    <row r="327" spans="1:12">
      <c r="A327" t="s">
        <v>27</v>
      </c>
      <c r="B327">
        <v>1975</v>
      </c>
      <c r="C327" t="s">
        <v>42</v>
      </c>
      <c r="D327">
        <v>1</v>
      </c>
      <c r="E327">
        <f>+'2017TstatSetting'!F329</f>
        <v>65</v>
      </c>
      <c r="F327">
        <f>+'2017TstatSetting'!G329</f>
        <v>70</v>
      </c>
      <c r="G327">
        <f>+'2017TstatSetting'!H329</f>
        <v>70</v>
      </c>
      <c r="H327">
        <f>+'2017TstatSetting'!I329</f>
        <v>65</v>
      </c>
      <c r="I327">
        <f>+'2017TstatSetting'!J329</f>
        <v>83</v>
      </c>
      <c r="J327">
        <f>+'2017TstatSetting'!K329</f>
        <v>83</v>
      </c>
      <c r="K327">
        <f>+'2017TstatSetting'!L329</f>
        <v>83</v>
      </c>
      <c r="L327">
        <f>+'2017TstatSetting'!M329</f>
        <v>83</v>
      </c>
    </row>
    <row r="328" spans="1:12">
      <c r="A328" t="s">
        <v>27</v>
      </c>
      <c r="B328">
        <v>1975</v>
      </c>
      <c r="C328" t="s">
        <v>42</v>
      </c>
      <c r="D328">
        <v>2</v>
      </c>
      <c r="E328">
        <f>+'2017TstatSetting'!F330</f>
        <v>65</v>
      </c>
      <c r="F328">
        <f>+'2017TstatSetting'!G330</f>
        <v>68</v>
      </c>
      <c r="G328">
        <f>+'2017TstatSetting'!H330</f>
        <v>68</v>
      </c>
      <c r="H328">
        <f>+'2017TstatSetting'!I330</f>
        <v>65</v>
      </c>
      <c r="I328">
        <f>+'2017TstatSetting'!J330</f>
        <v>78</v>
      </c>
      <c r="J328">
        <f>+'2017TstatSetting'!K330</f>
        <v>78</v>
      </c>
      <c r="K328">
        <f>+'2017TstatSetting'!L330</f>
        <v>78</v>
      </c>
      <c r="L328">
        <f>+'2017TstatSetting'!M330</f>
        <v>78</v>
      </c>
    </row>
    <row r="329" spans="1:12">
      <c r="A329" t="s">
        <v>27</v>
      </c>
      <c r="B329">
        <v>1975</v>
      </c>
      <c r="C329" t="s">
        <v>42</v>
      </c>
      <c r="D329">
        <v>3</v>
      </c>
      <c r="E329">
        <f>+'2017TstatSetting'!F331</f>
        <v>55</v>
      </c>
      <c r="F329">
        <f>+'2017TstatSetting'!G331</f>
        <v>55</v>
      </c>
      <c r="G329">
        <f>+'2017TstatSetting'!H331</f>
        <v>55</v>
      </c>
      <c r="H329">
        <f>+'2017TstatSetting'!I331</f>
        <v>55</v>
      </c>
      <c r="I329">
        <f>+'2017TstatSetting'!J331</f>
        <v>83</v>
      </c>
      <c r="J329">
        <f>+'2017TstatSetting'!K331</f>
        <v>80</v>
      </c>
      <c r="K329">
        <f>+'2017TstatSetting'!L331</f>
        <v>80</v>
      </c>
      <c r="L329">
        <f>+'2017TstatSetting'!M331</f>
        <v>83</v>
      </c>
    </row>
    <row r="330" spans="1:12">
      <c r="A330" t="s">
        <v>27</v>
      </c>
      <c r="B330">
        <v>1975</v>
      </c>
      <c r="C330" t="s">
        <v>42</v>
      </c>
      <c r="D330">
        <v>4</v>
      </c>
      <c r="E330">
        <f>+'2017TstatSetting'!F332</f>
        <v>60</v>
      </c>
      <c r="F330">
        <f>+'2017TstatSetting'!G332</f>
        <v>60</v>
      </c>
      <c r="G330">
        <f>+'2017TstatSetting'!H332</f>
        <v>60</v>
      </c>
      <c r="H330">
        <f>+'2017TstatSetting'!I332</f>
        <v>60</v>
      </c>
      <c r="I330">
        <f>+'2017TstatSetting'!J332</f>
        <v>80</v>
      </c>
      <c r="J330">
        <f>+'2017TstatSetting'!K332</f>
        <v>83</v>
      </c>
      <c r="K330">
        <f>+'2017TstatSetting'!L332</f>
        <v>83</v>
      </c>
      <c r="L330">
        <f>+'2017TstatSetting'!M332</f>
        <v>80</v>
      </c>
    </row>
    <row r="331" spans="1:12">
      <c r="A331" t="s">
        <v>27</v>
      </c>
      <c r="B331">
        <v>1975</v>
      </c>
      <c r="C331" t="s">
        <v>42</v>
      </c>
      <c r="D331">
        <v>5</v>
      </c>
      <c r="E331">
        <f>+'2017TstatSetting'!F333</f>
        <v>65</v>
      </c>
      <c r="F331">
        <f>+'2017TstatSetting'!G333</f>
        <v>65</v>
      </c>
      <c r="G331">
        <f>+'2017TstatSetting'!H333</f>
        <v>65</v>
      </c>
      <c r="H331">
        <f>+'2017TstatSetting'!I333</f>
        <v>65</v>
      </c>
      <c r="I331">
        <f>+'2017TstatSetting'!J333</f>
        <v>76</v>
      </c>
      <c r="J331">
        <f>+'2017TstatSetting'!K333</f>
        <v>83</v>
      </c>
      <c r="K331">
        <f>+'2017TstatSetting'!L333</f>
        <v>83</v>
      </c>
      <c r="L331">
        <f>+'2017TstatSetting'!M333</f>
        <v>76</v>
      </c>
    </row>
    <row r="332" spans="1:12">
      <c r="A332" t="s">
        <v>27</v>
      </c>
      <c r="B332">
        <v>1985</v>
      </c>
      <c r="C332" t="s">
        <v>42</v>
      </c>
      <c r="D332">
        <v>1</v>
      </c>
      <c r="E332">
        <f>+'2017TstatSetting'!F334</f>
        <v>68</v>
      </c>
      <c r="F332">
        <f>+'2017TstatSetting'!G334</f>
        <v>68</v>
      </c>
      <c r="G332">
        <f>+'2017TstatSetting'!H334</f>
        <v>68</v>
      </c>
      <c r="H332">
        <f>+'2017TstatSetting'!I334</f>
        <v>68</v>
      </c>
      <c r="I332">
        <f>+'2017TstatSetting'!J334</f>
        <v>83</v>
      </c>
      <c r="J332">
        <f>+'2017TstatSetting'!K334</f>
        <v>83</v>
      </c>
      <c r="K332">
        <f>+'2017TstatSetting'!L334</f>
        <v>83</v>
      </c>
      <c r="L332">
        <f>+'2017TstatSetting'!M334</f>
        <v>83</v>
      </c>
    </row>
    <row r="333" spans="1:12">
      <c r="A333" t="s">
        <v>27</v>
      </c>
      <c r="B333">
        <v>1985</v>
      </c>
      <c r="C333" t="s">
        <v>42</v>
      </c>
      <c r="D333">
        <v>2</v>
      </c>
      <c r="E333">
        <f>+'2017TstatSetting'!F335</f>
        <v>68</v>
      </c>
      <c r="F333">
        <f>+'2017TstatSetting'!G335</f>
        <v>65</v>
      </c>
      <c r="G333">
        <f>+'2017TstatSetting'!H335</f>
        <v>65</v>
      </c>
      <c r="H333">
        <f>+'2017TstatSetting'!I335</f>
        <v>68</v>
      </c>
      <c r="I333">
        <f>+'2017TstatSetting'!J335</f>
        <v>83</v>
      </c>
      <c r="J333">
        <f>+'2017TstatSetting'!K335</f>
        <v>76</v>
      </c>
      <c r="K333">
        <f>+'2017TstatSetting'!L335</f>
        <v>76</v>
      </c>
      <c r="L333">
        <f>+'2017TstatSetting'!M335</f>
        <v>83</v>
      </c>
    </row>
    <row r="334" spans="1:12">
      <c r="A334" t="s">
        <v>27</v>
      </c>
      <c r="B334">
        <v>1985</v>
      </c>
      <c r="C334" t="s">
        <v>42</v>
      </c>
      <c r="D334">
        <v>3</v>
      </c>
      <c r="E334">
        <f>+'2017TstatSetting'!F336</f>
        <v>65</v>
      </c>
      <c r="F334">
        <f>+'2017TstatSetting'!G336</f>
        <v>65</v>
      </c>
      <c r="G334">
        <f>+'2017TstatSetting'!H336</f>
        <v>65</v>
      </c>
      <c r="H334">
        <f>+'2017TstatSetting'!I336</f>
        <v>65</v>
      </c>
      <c r="I334">
        <f>+'2017TstatSetting'!J336</f>
        <v>78</v>
      </c>
      <c r="J334">
        <f>+'2017TstatSetting'!K336</f>
        <v>78</v>
      </c>
      <c r="K334">
        <f>+'2017TstatSetting'!L336</f>
        <v>78</v>
      </c>
      <c r="L334">
        <f>+'2017TstatSetting'!M336</f>
        <v>78</v>
      </c>
    </row>
    <row r="335" spans="1:12">
      <c r="A335" t="s">
        <v>27</v>
      </c>
      <c r="B335">
        <v>1985</v>
      </c>
      <c r="C335" t="s">
        <v>42</v>
      </c>
      <c r="D335">
        <v>4</v>
      </c>
      <c r="E335">
        <f>+'2017TstatSetting'!F337</f>
        <v>65</v>
      </c>
      <c r="F335">
        <f>+'2017TstatSetting'!G337</f>
        <v>68</v>
      </c>
      <c r="G335">
        <f>+'2017TstatSetting'!H337</f>
        <v>68</v>
      </c>
      <c r="H335">
        <f>+'2017TstatSetting'!I337</f>
        <v>65</v>
      </c>
      <c r="I335">
        <f>+'2017TstatSetting'!J337</f>
        <v>83</v>
      </c>
      <c r="J335">
        <f>+'2017TstatSetting'!K337</f>
        <v>80</v>
      </c>
      <c r="K335">
        <f>+'2017TstatSetting'!L337</f>
        <v>80</v>
      </c>
      <c r="L335">
        <f>+'2017TstatSetting'!M337</f>
        <v>83</v>
      </c>
    </row>
    <row r="336" spans="1:12">
      <c r="A336" t="s">
        <v>27</v>
      </c>
      <c r="B336">
        <v>1985</v>
      </c>
      <c r="C336" t="s">
        <v>42</v>
      </c>
      <c r="D336">
        <v>5</v>
      </c>
      <c r="E336">
        <f>+'2017TstatSetting'!F338</f>
        <v>65</v>
      </c>
      <c r="F336">
        <f>+'2017TstatSetting'!G338</f>
        <v>70</v>
      </c>
      <c r="G336">
        <f>+'2017TstatSetting'!H338</f>
        <v>70</v>
      </c>
      <c r="H336">
        <f>+'2017TstatSetting'!I338</f>
        <v>65</v>
      </c>
      <c r="I336">
        <f>+'2017TstatSetting'!J338</f>
        <v>80</v>
      </c>
      <c r="J336">
        <f>+'2017TstatSetting'!K338</f>
        <v>80</v>
      </c>
      <c r="K336">
        <f>+'2017TstatSetting'!L338</f>
        <v>80</v>
      </c>
      <c r="L336">
        <f>+'2017TstatSetting'!M338</f>
        <v>80</v>
      </c>
    </row>
    <row r="337" spans="1:12">
      <c r="A337" t="s">
        <v>27</v>
      </c>
      <c r="B337">
        <v>1996</v>
      </c>
      <c r="C337" t="s">
        <v>42</v>
      </c>
      <c r="D337">
        <v>1</v>
      </c>
      <c r="E337">
        <f>+'2017TstatSetting'!F339</f>
        <v>65</v>
      </c>
      <c r="F337">
        <f>+'2017TstatSetting'!G339</f>
        <v>68</v>
      </c>
      <c r="G337">
        <f>+'2017TstatSetting'!H339</f>
        <v>68</v>
      </c>
      <c r="H337">
        <f>+'2017TstatSetting'!I339</f>
        <v>65</v>
      </c>
      <c r="I337">
        <f>+'2017TstatSetting'!J339</f>
        <v>82</v>
      </c>
      <c r="J337">
        <f>+'2017TstatSetting'!K339</f>
        <v>82</v>
      </c>
      <c r="K337">
        <f>+'2017TstatSetting'!L339</f>
        <v>78</v>
      </c>
      <c r="L337">
        <f>+'2017TstatSetting'!M339</f>
        <v>82</v>
      </c>
    </row>
    <row r="338" spans="1:12">
      <c r="A338" t="s">
        <v>27</v>
      </c>
      <c r="B338">
        <v>1996</v>
      </c>
      <c r="C338" t="s">
        <v>42</v>
      </c>
      <c r="D338">
        <v>2</v>
      </c>
      <c r="E338">
        <f>+'2017TstatSetting'!F340</f>
        <v>65</v>
      </c>
      <c r="F338">
        <f>+'2017TstatSetting'!G340</f>
        <v>70</v>
      </c>
      <c r="G338">
        <f>+'2017TstatSetting'!H340</f>
        <v>70</v>
      </c>
      <c r="H338">
        <f>+'2017TstatSetting'!I340</f>
        <v>65</v>
      </c>
      <c r="I338">
        <f>+'2017TstatSetting'!J340</f>
        <v>83</v>
      </c>
      <c r="J338">
        <f>+'2017TstatSetting'!K340</f>
        <v>80</v>
      </c>
      <c r="K338">
        <f>+'2017TstatSetting'!L340</f>
        <v>80</v>
      </c>
      <c r="L338">
        <f>+'2017TstatSetting'!M340</f>
        <v>83</v>
      </c>
    </row>
    <row r="339" spans="1:12">
      <c r="A339" t="s">
        <v>27</v>
      </c>
      <c r="B339">
        <v>1996</v>
      </c>
      <c r="C339" t="s">
        <v>42</v>
      </c>
      <c r="D339">
        <v>3</v>
      </c>
      <c r="E339">
        <f>+'2017TstatSetting'!F341</f>
        <v>68</v>
      </c>
      <c r="F339">
        <f>+'2017TstatSetting'!G341</f>
        <v>68</v>
      </c>
      <c r="G339">
        <f>+'2017TstatSetting'!H341</f>
        <v>68</v>
      </c>
      <c r="H339">
        <f>+'2017TstatSetting'!I341</f>
        <v>68</v>
      </c>
      <c r="I339">
        <f>+'2017TstatSetting'!J341</f>
        <v>79</v>
      </c>
      <c r="J339">
        <f>+'2017TstatSetting'!K341</f>
        <v>79</v>
      </c>
      <c r="K339">
        <f>+'2017TstatSetting'!L341</f>
        <v>79</v>
      </c>
      <c r="L339">
        <f>+'2017TstatSetting'!M341</f>
        <v>79</v>
      </c>
    </row>
    <row r="340" spans="1:12">
      <c r="A340" t="s">
        <v>27</v>
      </c>
      <c r="B340">
        <v>1996</v>
      </c>
      <c r="C340" t="s">
        <v>42</v>
      </c>
      <c r="D340">
        <v>4</v>
      </c>
      <c r="E340">
        <f>+'2017TstatSetting'!F342</f>
        <v>63</v>
      </c>
      <c r="F340">
        <f>+'2017TstatSetting'!G342</f>
        <v>63</v>
      </c>
      <c r="G340">
        <f>+'2017TstatSetting'!H342</f>
        <v>63</v>
      </c>
      <c r="H340">
        <f>+'2017TstatSetting'!I342</f>
        <v>63</v>
      </c>
      <c r="I340">
        <f>+'2017TstatSetting'!J342</f>
        <v>83</v>
      </c>
      <c r="J340">
        <f>+'2017TstatSetting'!K342</f>
        <v>80</v>
      </c>
      <c r="K340">
        <f>+'2017TstatSetting'!L342</f>
        <v>80</v>
      </c>
      <c r="L340">
        <f>+'2017TstatSetting'!M342</f>
        <v>83</v>
      </c>
    </row>
    <row r="341" spans="1:12">
      <c r="A341" t="s">
        <v>27</v>
      </c>
      <c r="B341">
        <v>1996</v>
      </c>
      <c r="C341" t="s">
        <v>42</v>
      </c>
      <c r="D341">
        <v>5</v>
      </c>
      <c r="E341">
        <f>+'2017TstatSetting'!F343</f>
        <v>65</v>
      </c>
      <c r="F341">
        <f>+'2017TstatSetting'!G343</f>
        <v>65</v>
      </c>
      <c r="G341">
        <f>+'2017TstatSetting'!H343</f>
        <v>65</v>
      </c>
      <c r="H341">
        <f>+'2017TstatSetting'!I343</f>
        <v>65</v>
      </c>
      <c r="I341">
        <f>+'2017TstatSetting'!J343</f>
        <v>80</v>
      </c>
      <c r="J341">
        <f>+'2017TstatSetting'!K343</f>
        <v>82</v>
      </c>
      <c r="K341">
        <f>+'2017TstatSetting'!L343</f>
        <v>82</v>
      </c>
      <c r="L341">
        <f>+'2017TstatSetting'!M343</f>
        <v>80</v>
      </c>
    </row>
    <row r="342" spans="1:12">
      <c r="A342" t="s">
        <v>27</v>
      </c>
      <c r="B342">
        <v>2003</v>
      </c>
      <c r="C342" t="s">
        <v>42</v>
      </c>
      <c r="D342">
        <v>1</v>
      </c>
      <c r="E342">
        <f>+'2017TstatSetting'!F344</f>
        <v>65</v>
      </c>
      <c r="F342">
        <f>+'2017TstatSetting'!G344</f>
        <v>65</v>
      </c>
      <c r="G342">
        <f>+'2017TstatSetting'!H344</f>
        <v>65</v>
      </c>
      <c r="H342">
        <f>+'2017TstatSetting'!I344</f>
        <v>65</v>
      </c>
      <c r="I342">
        <f>+'2017TstatSetting'!J344</f>
        <v>74</v>
      </c>
      <c r="J342">
        <f>+'2017TstatSetting'!K344</f>
        <v>74</v>
      </c>
      <c r="K342">
        <f>+'2017TstatSetting'!L344</f>
        <v>74</v>
      </c>
      <c r="L342">
        <f>+'2017TstatSetting'!M344</f>
        <v>74</v>
      </c>
    </row>
    <row r="343" spans="1:12">
      <c r="A343" t="s">
        <v>27</v>
      </c>
      <c r="B343">
        <v>2003</v>
      </c>
      <c r="C343" t="s">
        <v>42</v>
      </c>
      <c r="D343">
        <v>2</v>
      </c>
      <c r="E343">
        <f>+'2017TstatSetting'!F345</f>
        <v>65</v>
      </c>
      <c r="F343">
        <f>+'2017TstatSetting'!G345</f>
        <v>68</v>
      </c>
      <c r="G343">
        <f>+'2017TstatSetting'!H345</f>
        <v>68</v>
      </c>
      <c r="H343">
        <f>+'2017TstatSetting'!I345</f>
        <v>65</v>
      </c>
      <c r="I343">
        <f>+'2017TstatSetting'!J345</f>
        <v>83</v>
      </c>
      <c r="J343">
        <f>+'2017TstatSetting'!K345</f>
        <v>76</v>
      </c>
      <c r="K343">
        <f>+'2017TstatSetting'!L345</f>
        <v>76</v>
      </c>
      <c r="L343">
        <f>+'2017TstatSetting'!M345</f>
        <v>83</v>
      </c>
    </row>
    <row r="344" spans="1:12">
      <c r="A344" t="s">
        <v>27</v>
      </c>
      <c r="B344">
        <v>2003</v>
      </c>
      <c r="C344" t="s">
        <v>42</v>
      </c>
      <c r="D344">
        <v>3</v>
      </c>
      <c r="E344">
        <f>+'2017TstatSetting'!F346</f>
        <v>68</v>
      </c>
      <c r="F344">
        <f>+'2017TstatSetting'!G346</f>
        <v>65</v>
      </c>
      <c r="G344">
        <f>+'2017TstatSetting'!H346</f>
        <v>65</v>
      </c>
      <c r="H344">
        <f>+'2017TstatSetting'!I346</f>
        <v>68</v>
      </c>
      <c r="I344">
        <f>+'2017TstatSetting'!J346</f>
        <v>78</v>
      </c>
      <c r="J344">
        <f>+'2017TstatSetting'!K346</f>
        <v>78</v>
      </c>
      <c r="K344">
        <f>+'2017TstatSetting'!L346</f>
        <v>78</v>
      </c>
      <c r="L344">
        <f>+'2017TstatSetting'!M346</f>
        <v>78</v>
      </c>
    </row>
    <row r="345" spans="1:12">
      <c r="A345" t="s">
        <v>27</v>
      </c>
      <c r="B345">
        <v>2003</v>
      </c>
      <c r="C345" t="s">
        <v>42</v>
      </c>
      <c r="D345">
        <v>4</v>
      </c>
      <c r="E345">
        <f>+'2017TstatSetting'!F347</f>
        <v>55</v>
      </c>
      <c r="F345">
        <f>+'2017TstatSetting'!G347</f>
        <v>55</v>
      </c>
      <c r="G345">
        <f>+'2017TstatSetting'!H347</f>
        <v>55</v>
      </c>
      <c r="H345">
        <f>+'2017TstatSetting'!I347</f>
        <v>55</v>
      </c>
      <c r="I345">
        <f>+'2017TstatSetting'!J347</f>
        <v>83</v>
      </c>
      <c r="J345">
        <f>+'2017TstatSetting'!K347</f>
        <v>80</v>
      </c>
      <c r="K345">
        <f>+'2017TstatSetting'!L347</f>
        <v>80</v>
      </c>
      <c r="L345">
        <f>+'2017TstatSetting'!M347</f>
        <v>83</v>
      </c>
    </row>
    <row r="346" spans="1:12">
      <c r="A346" t="s">
        <v>27</v>
      </c>
      <c r="B346">
        <v>2003</v>
      </c>
      <c r="C346" t="s">
        <v>42</v>
      </c>
      <c r="D346">
        <v>5</v>
      </c>
      <c r="E346">
        <f>+'2017TstatSetting'!F348</f>
        <v>65</v>
      </c>
      <c r="F346">
        <f>+'2017TstatSetting'!G348</f>
        <v>70</v>
      </c>
      <c r="G346">
        <f>+'2017TstatSetting'!H348</f>
        <v>70</v>
      </c>
      <c r="H346">
        <f>+'2017TstatSetting'!I348</f>
        <v>65</v>
      </c>
      <c r="I346">
        <f>+'2017TstatSetting'!J348</f>
        <v>80</v>
      </c>
      <c r="J346">
        <f>+'2017TstatSetting'!K348</f>
        <v>80</v>
      </c>
      <c r="K346">
        <f>+'2017TstatSetting'!L348</f>
        <v>80</v>
      </c>
      <c r="L346">
        <f>+'2017TstatSetting'!M348</f>
        <v>80</v>
      </c>
    </row>
    <row r="347" spans="1:12">
      <c r="A347" t="s">
        <v>27</v>
      </c>
      <c r="B347" t="s">
        <v>95</v>
      </c>
      <c r="C347" t="s">
        <v>42</v>
      </c>
      <c r="D347">
        <v>1</v>
      </c>
      <c r="E347">
        <f>+'2017TstatSetting'!F349</f>
        <v>65</v>
      </c>
      <c r="F347">
        <f>+'2017TstatSetting'!G349</f>
        <v>65</v>
      </c>
      <c r="G347">
        <f>+'2017TstatSetting'!H349</f>
        <v>65</v>
      </c>
      <c r="H347">
        <f>+'2017TstatSetting'!I349</f>
        <v>65</v>
      </c>
      <c r="I347">
        <f>+'2017TstatSetting'!J349</f>
        <v>74</v>
      </c>
      <c r="J347">
        <f>+'2017TstatSetting'!K349</f>
        <v>74</v>
      </c>
      <c r="K347">
        <f>+'2017TstatSetting'!L349</f>
        <v>74</v>
      </c>
      <c r="L347">
        <f>+'2017TstatSetting'!M349</f>
        <v>74</v>
      </c>
    </row>
    <row r="348" spans="1:12">
      <c r="A348" t="s">
        <v>27</v>
      </c>
      <c r="B348" t="s">
        <v>95</v>
      </c>
      <c r="C348" t="s">
        <v>42</v>
      </c>
      <c r="D348">
        <v>2</v>
      </c>
      <c r="E348">
        <f>+'2017TstatSetting'!F350</f>
        <v>65</v>
      </c>
      <c r="F348">
        <f>+'2017TstatSetting'!G350</f>
        <v>68</v>
      </c>
      <c r="G348">
        <f>+'2017TstatSetting'!H350</f>
        <v>68</v>
      </c>
      <c r="H348">
        <f>+'2017TstatSetting'!I350</f>
        <v>65</v>
      </c>
      <c r="I348">
        <f>+'2017TstatSetting'!J350</f>
        <v>80</v>
      </c>
      <c r="J348">
        <f>+'2017TstatSetting'!K350</f>
        <v>76</v>
      </c>
      <c r="K348">
        <f>+'2017TstatSetting'!L350</f>
        <v>74</v>
      </c>
      <c r="L348">
        <f>+'2017TstatSetting'!M350</f>
        <v>74</v>
      </c>
    </row>
    <row r="349" spans="1:12">
      <c r="A349" t="s">
        <v>27</v>
      </c>
      <c r="B349" t="s">
        <v>95</v>
      </c>
      <c r="C349" t="s">
        <v>42</v>
      </c>
      <c r="D349">
        <v>3</v>
      </c>
      <c r="E349">
        <f>+'2017TstatSetting'!F351</f>
        <v>68</v>
      </c>
      <c r="F349">
        <f>+'2017TstatSetting'!G351</f>
        <v>65</v>
      </c>
      <c r="G349">
        <f>+'2017TstatSetting'!H351</f>
        <v>65</v>
      </c>
      <c r="H349">
        <f>+'2017TstatSetting'!I351</f>
        <v>65</v>
      </c>
      <c r="I349">
        <f>+'2017TstatSetting'!J351</f>
        <v>78</v>
      </c>
      <c r="J349">
        <f>+'2017TstatSetting'!K351</f>
        <v>74</v>
      </c>
      <c r="K349">
        <f>+'2017TstatSetting'!L351</f>
        <v>74</v>
      </c>
      <c r="L349">
        <f>+'2017TstatSetting'!M351</f>
        <v>78</v>
      </c>
    </row>
    <row r="350" spans="1:12">
      <c r="A350" t="s">
        <v>27</v>
      </c>
      <c r="B350" t="s">
        <v>95</v>
      </c>
      <c r="C350" t="s">
        <v>42</v>
      </c>
      <c r="D350">
        <v>4</v>
      </c>
      <c r="E350">
        <f>+'2017TstatSetting'!F352</f>
        <v>65</v>
      </c>
      <c r="F350">
        <f>+'2017TstatSetting'!G352</f>
        <v>62</v>
      </c>
      <c r="G350">
        <f>+'2017TstatSetting'!H352</f>
        <v>62</v>
      </c>
      <c r="H350">
        <f>+'2017TstatSetting'!I352</f>
        <v>65</v>
      </c>
      <c r="I350">
        <f>+'2017TstatSetting'!J352</f>
        <v>80</v>
      </c>
      <c r="J350">
        <f>+'2017TstatSetting'!K352</f>
        <v>75</v>
      </c>
      <c r="K350">
        <f>+'2017TstatSetting'!L352</f>
        <v>74</v>
      </c>
      <c r="L350">
        <f>+'2017TstatSetting'!M352</f>
        <v>80</v>
      </c>
    </row>
    <row r="351" spans="1:12">
      <c r="A351" t="s">
        <v>27</v>
      </c>
      <c r="B351" t="s">
        <v>95</v>
      </c>
      <c r="C351" t="s">
        <v>42</v>
      </c>
      <c r="D351">
        <v>5</v>
      </c>
      <c r="E351">
        <f>+'2017TstatSetting'!F353</f>
        <v>65</v>
      </c>
      <c r="F351">
        <f>+'2017TstatSetting'!G353</f>
        <v>70</v>
      </c>
      <c r="G351">
        <f>+'2017TstatSetting'!H353</f>
        <v>70</v>
      </c>
      <c r="H351">
        <f>+'2017TstatSetting'!I353</f>
        <v>65</v>
      </c>
      <c r="I351">
        <f>+'2017TstatSetting'!J353</f>
        <v>76</v>
      </c>
      <c r="J351">
        <f>+'2017TstatSetting'!K353</f>
        <v>74</v>
      </c>
      <c r="K351">
        <f>+'2017TstatSetting'!L353</f>
        <v>74</v>
      </c>
      <c r="L351">
        <f>+'2017TstatSetting'!M353</f>
        <v>76</v>
      </c>
    </row>
    <row r="352" spans="1:12">
      <c r="A352" t="s">
        <v>27</v>
      </c>
      <c r="B352">
        <v>1975</v>
      </c>
      <c r="C352" t="s">
        <v>43</v>
      </c>
      <c r="D352">
        <v>1</v>
      </c>
      <c r="E352">
        <f>+'2017TstatSetting'!F354</f>
        <v>70</v>
      </c>
      <c r="F352">
        <f>+'2017TstatSetting'!G354</f>
        <v>70</v>
      </c>
      <c r="G352">
        <f>+'2017TstatSetting'!H354</f>
        <v>70</v>
      </c>
      <c r="H352">
        <f>+'2017TstatSetting'!I354</f>
        <v>70</v>
      </c>
      <c r="I352">
        <f>+'2017TstatSetting'!J354</f>
        <v>88</v>
      </c>
      <c r="J352">
        <f>+'2017TstatSetting'!K354</f>
        <v>90</v>
      </c>
      <c r="K352">
        <f>+'2017TstatSetting'!L354</f>
        <v>87</v>
      </c>
      <c r="L352">
        <f>+'2017TstatSetting'!M354</f>
        <v>85</v>
      </c>
    </row>
    <row r="353" spans="1:12">
      <c r="A353" t="s">
        <v>27</v>
      </c>
      <c r="B353">
        <v>1975</v>
      </c>
      <c r="C353" t="s">
        <v>43</v>
      </c>
      <c r="D353">
        <v>2</v>
      </c>
      <c r="E353">
        <f>+'2017TstatSetting'!F355</f>
        <v>70</v>
      </c>
      <c r="F353">
        <f>+'2017TstatSetting'!G355</f>
        <v>65</v>
      </c>
      <c r="G353">
        <f>+'2017TstatSetting'!H355</f>
        <v>65</v>
      </c>
      <c r="H353">
        <f>+'2017TstatSetting'!I355</f>
        <v>70</v>
      </c>
      <c r="I353">
        <f>+'2017TstatSetting'!J355</f>
        <v>80</v>
      </c>
      <c r="J353">
        <f>+'2017TstatSetting'!K355</f>
        <v>85</v>
      </c>
      <c r="K353">
        <f>+'2017TstatSetting'!L355</f>
        <v>85</v>
      </c>
      <c r="L353">
        <f>+'2017TstatSetting'!M355</f>
        <v>80</v>
      </c>
    </row>
    <row r="354" spans="1:12">
      <c r="A354" t="s">
        <v>27</v>
      </c>
      <c r="B354">
        <v>1975</v>
      </c>
      <c r="C354" t="s">
        <v>43</v>
      </c>
      <c r="D354">
        <v>3</v>
      </c>
      <c r="E354">
        <f>+'2017TstatSetting'!F356</f>
        <v>68</v>
      </c>
      <c r="F354">
        <f>+'2017TstatSetting'!G356</f>
        <v>68</v>
      </c>
      <c r="G354">
        <f>+'2017TstatSetting'!H356</f>
        <v>68</v>
      </c>
      <c r="H354">
        <f>+'2017TstatSetting'!I356</f>
        <v>68</v>
      </c>
      <c r="I354">
        <f>+'2017TstatSetting'!J356</f>
        <v>83</v>
      </c>
      <c r="J354">
        <f>+'2017TstatSetting'!K356</f>
        <v>83</v>
      </c>
      <c r="K354">
        <f>+'2017TstatSetting'!L356</f>
        <v>83</v>
      </c>
      <c r="L354">
        <f>+'2017TstatSetting'!M356</f>
        <v>83</v>
      </c>
    </row>
    <row r="355" spans="1:12">
      <c r="A355" t="s">
        <v>27</v>
      </c>
      <c r="B355">
        <v>1975</v>
      </c>
      <c r="C355" t="s">
        <v>43</v>
      </c>
      <c r="D355">
        <v>4</v>
      </c>
      <c r="E355">
        <f>+'2017TstatSetting'!F357</f>
        <v>72</v>
      </c>
      <c r="F355">
        <f>+'2017TstatSetting'!G357</f>
        <v>70</v>
      </c>
      <c r="G355">
        <f>+'2017TstatSetting'!H357</f>
        <v>70</v>
      </c>
      <c r="H355">
        <f>+'2017TstatSetting'!I357</f>
        <v>70</v>
      </c>
      <c r="I355">
        <f>+'2017TstatSetting'!J357</f>
        <v>90</v>
      </c>
      <c r="J355">
        <f>+'2017TstatSetting'!K357</f>
        <v>88</v>
      </c>
      <c r="K355">
        <f>+'2017TstatSetting'!L357</f>
        <v>88</v>
      </c>
      <c r="L355">
        <f>+'2017TstatSetting'!M357</f>
        <v>90</v>
      </c>
    </row>
    <row r="356" spans="1:12">
      <c r="A356" t="s">
        <v>27</v>
      </c>
      <c r="B356">
        <v>1975</v>
      </c>
      <c r="C356" t="s">
        <v>43</v>
      </c>
      <c r="D356">
        <v>5</v>
      </c>
      <c r="E356">
        <f>+'2017TstatSetting'!F358</f>
        <v>71</v>
      </c>
      <c r="F356">
        <f>+'2017TstatSetting'!G358</f>
        <v>71</v>
      </c>
      <c r="G356">
        <f>+'2017TstatSetting'!H358</f>
        <v>71</v>
      </c>
      <c r="H356">
        <f>+'2017TstatSetting'!I358</f>
        <v>71</v>
      </c>
      <c r="I356">
        <f>+'2017TstatSetting'!J358</f>
        <v>90</v>
      </c>
      <c r="J356">
        <f>+'2017TstatSetting'!K358</f>
        <v>90</v>
      </c>
      <c r="K356">
        <f>+'2017TstatSetting'!L358</f>
        <v>90</v>
      </c>
      <c r="L356">
        <f>+'2017TstatSetting'!M358</f>
        <v>90</v>
      </c>
    </row>
    <row r="357" spans="1:12">
      <c r="A357" t="s">
        <v>27</v>
      </c>
      <c r="B357">
        <v>1985</v>
      </c>
      <c r="C357" t="s">
        <v>43</v>
      </c>
      <c r="D357">
        <v>1</v>
      </c>
      <c r="E357">
        <f>+'2017TstatSetting'!F359</f>
        <v>72</v>
      </c>
      <c r="F357">
        <f>+'2017TstatSetting'!G359</f>
        <v>72</v>
      </c>
      <c r="G357">
        <f>+'2017TstatSetting'!H359</f>
        <v>72</v>
      </c>
      <c r="H357">
        <f>+'2017TstatSetting'!I359</f>
        <v>72</v>
      </c>
      <c r="I357">
        <f>+'2017TstatSetting'!J359</f>
        <v>83</v>
      </c>
      <c r="J357">
        <f>+'2017TstatSetting'!K359</f>
        <v>88</v>
      </c>
      <c r="K357">
        <f>+'2017TstatSetting'!L359</f>
        <v>88</v>
      </c>
      <c r="L357">
        <f>+'2017TstatSetting'!M359</f>
        <v>83</v>
      </c>
    </row>
    <row r="358" spans="1:12">
      <c r="A358" t="s">
        <v>27</v>
      </c>
      <c r="B358">
        <v>1985</v>
      </c>
      <c r="C358" t="s">
        <v>43</v>
      </c>
      <c r="D358">
        <v>2</v>
      </c>
      <c r="E358">
        <f>+'2017TstatSetting'!F360</f>
        <v>74</v>
      </c>
      <c r="F358">
        <f>+'2017TstatSetting'!G360</f>
        <v>72</v>
      </c>
      <c r="G358">
        <f>+'2017TstatSetting'!H360</f>
        <v>72</v>
      </c>
      <c r="H358">
        <f>+'2017TstatSetting'!I360</f>
        <v>74</v>
      </c>
      <c r="I358">
        <f>+'2017TstatSetting'!J360</f>
        <v>85</v>
      </c>
      <c r="J358">
        <f>+'2017TstatSetting'!K360</f>
        <v>88</v>
      </c>
      <c r="K358">
        <f>+'2017TstatSetting'!L360</f>
        <v>88</v>
      </c>
      <c r="L358">
        <f>+'2017TstatSetting'!M360</f>
        <v>85</v>
      </c>
    </row>
    <row r="359" spans="1:12">
      <c r="A359" t="s">
        <v>27</v>
      </c>
      <c r="B359">
        <v>1985</v>
      </c>
      <c r="C359" t="s">
        <v>43</v>
      </c>
      <c r="D359">
        <v>3</v>
      </c>
      <c r="E359">
        <f>+'2017TstatSetting'!F361</f>
        <v>73</v>
      </c>
      <c r="F359">
        <f>+'2017TstatSetting'!G361</f>
        <v>72</v>
      </c>
      <c r="G359">
        <f>+'2017TstatSetting'!H361</f>
        <v>72</v>
      </c>
      <c r="H359">
        <f>+'2017TstatSetting'!I361</f>
        <v>73</v>
      </c>
      <c r="I359">
        <f>+'2017TstatSetting'!J361</f>
        <v>88</v>
      </c>
      <c r="J359">
        <f>+'2017TstatSetting'!K361</f>
        <v>88</v>
      </c>
      <c r="K359">
        <f>+'2017TstatSetting'!L361</f>
        <v>88</v>
      </c>
      <c r="L359">
        <f>+'2017TstatSetting'!M361</f>
        <v>88</v>
      </c>
    </row>
    <row r="360" spans="1:12">
      <c r="A360" t="s">
        <v>27</v>
      </c>
      <c r="B360">
        <v>1985</v>
      </c>
      <c r="C360" t="s">
        <v>43</v>
      </c>
      <c r="D360">
        <v>4</v>
      </c>
      <c r="E360">
        <f>+'2017TstatSetting'!F362</f>
        <v>74</v>
      </c>
      <c r="F360">
        <f>+'2017TstatSetting'!G362</f>
        <v>73</v>
      </c>
      <c r="G360">
        <f>+'2017TstatSetting'!H362</f>
        <v>83</v>
      </c>
      <c r="H360">
        <f>+'2017TstatSetting'!I362</f>
        <v>74</v>
      </c>
      <c r="I360">
        <f>+'2017TstatSetting'!J362</f>
        <v>88</v>
      </c>
      <c r="J360">
        <f>+'2017TstatSetting'!K362</f>
        <v>90</v>
      </c>
      <c r="K360">
        <f>+'2017TstatSetting'!L362</f>
        <v>90</v>
      </c>
      <c r="L360">
        <f>+'2017TstatSetting'!M362</f>
        <v>88</v>
      </c>
    </row>
    <row r="361" spans="1:12">
      <c r="A361" t="s">
        <v>27</v>
      </c>
      <c r="B361">
        <v>1985</v>
      </c>
      <c r="C361" t="s">
        <v>43</v>
      </c>
      <c r="D361">
        <v>5</v>
      </c>
      <c r="E361">
        <f>+'2017TstatSetting'!F363</f>
        <v>74</v>
      </c>
      <c r="F361">
        <f>+'2017TstatSetting'!G363</f>
        <v>74</v>
      </c>
      <c r="G361">
        <f>+'2017TstatSetting'!H363</f>
        <v>74</v>
      </c>
      <c r="H361">
        <f>+'2017TstatSetting'!I363</f>
        <v>74</v>
      </c>
      <c r="I361">
        <f>+'2017TstatSetting'!J363</f>
        <v>90</v>
      </c>
      <c r="J361">
        <f>+'2017TstatSetting'!K363</f>
        <v>90</v>
      </c>
      <c r="K361">
        <f>+'2017TstatSetting'!L363</f>
        <v>90</v>
      </c>
      <c r="L361">
        <f>+'2017TstatSetting'!M363</f>
        <v>90</v>
      </c>
    </row>
    <row r="362" spans="1:12">
      <c r="A362" t="s">
        <v>27</v>
      </c>
      <c r="B362">
        <v>1996</v>
      </c>
      <c r="C362" t="s">
        <v>43</v>
      </c>
      <c r="D362">
        <v>1</v>
      </c>
      <c r="E362">
        <f>+'2017TstatSetting'!F364</f>
        <v>72</v>
      </c>
      <c r="F362">
        <f>+'2017TstatSetting'!G364</f>
        <v>74</v>
      </c>
      <c r="G362">
        <f>+'2017TstatSetting'!H364</f>
        <v>74</v>
      </c>
      <c r="H362">
        <f>+'2017TstatSetting'!I364</f>
        <v>72</v>
      </c>
      <c r="I362">
        <f>+'2017TstatSetting'!J364</f>
        <v>87</v>
      </c>
      <c r="J362">
        <f>+'2017TstatSetting'!K364</f>
        <v>87</v>
      </c>
      <c r="K362">
        <f>+'2017TstatSetting'!L364</f>
        <v>87</v>
      </c>
      <c r="L362">
        <f>+'2017TstatSetting'!M364</f>
        <v>87</v>
      </c>
    </row>
    <row r="363" spans="1:12">
      <c r="A363" t="s">
        <v>27</v>
      </c>
      <c r="B363">
        <v>1996</v>
      </c>
      <c r="C363" t="s">
        <v>43</v>
      </c>
      <c r="D363">
        <v>2</v>
      </c>
      <c r="E363">
        <f>+'2017TstatSetting'!F365</f>
        <v>74</v>
      </c>
      <c r="F363">
        <f>+'2017TstatSetting'!G365</f>
        <v>74</v>
      </c>
      <c r="G363">
        <f>+'2017TstatSetting'!H365</f>
        <v>74</v>
      </c>
      <c r="H363">
        <f>+'2017TstatSetting'!I365</f>
        <v>74</v>
      </c>
      <c r="I363">
        <f>+'2017TstatSetting'!J365</f>
        <v>86</v>
      </c>
      <c r="J363">
        <f>+'2017TstatSetting'!K365</f>
        <v>86</v>
      </c>
      <c r="K363">
        <f>+'2017TstatSetting'!L365</f>
        <v>86</v>
      </c>
      <c r="L363">
        <f>+'2017TstatSetting'!M365</f>
        <v>86</v>
      </c>
    </row>
    <row r="364" spans="1:12">
      <c r="A364" t="s">
        <v>27</v>
      </c>
      <c r="B364">
        <v>1996</v>
      </c>
      <c r="C364" t="s">
        <v>43</v>
      </c>
      <c r="D364">
        <v>3</v>
      </c>
      <c r="E364">
        <f>+'2017TstatSetting'!F366</f>
        <v>72</v>
      </c>
      <c r="F364">
        <f>+'2017TstatSetting'!G366</f>
        <v>74</v>
      </c>
      <c r="G364">
        <f>+'2017TstatSetting'!H366</f>
        <v>74</v>
      </c>
      <c r="H364">
        <f>+'2017TstatSetting'!I366</f>
        <v>74</v>
      </c>
      <c r="I364">
        <f>+'2017TstatSetting'!J366</f>
        <v>83</v>
      </c>
      <c r="J364">
        <f>+'2017TstatSetting'!K366</f>
        <v>86</v>
      </c>
      <c r="K364">
        <f>+'2017TstatSetting'!L366</f>
        <v>86</v>
      </c>
      <c r="L364">
        <f>+'2017TstatSetting'!M366</f>
        <v>83</v>
      </c>
    </row>
    <row r="365" spans="1:12">
      <c r="A365" t="s">
        <v>27</v>
      </c>
      <c r="B365">
        <v>1996</v>
      </c>
      <c r="C365" t="s">
        <v>43</v>
      </c>
      <c r="D365">
        <v>4</v>
      </c>
      <c r="E365">
        <f>+'2017TstatSetting'!F367</f>
        <v>73</v>
      </c>
      <c r="F365">
        <f>+'2017TstatSetting'!G367</f>
        <v>74</v>
      </c>
      <c r="G365">
        <f>+'2017TstatSetting'!H367</f>
        <v>74</v>
      </c>
      <c r="H365">
        <f>+'2017TstatSetting'!I367</f>
        <v>73</v>
      </c>
      <c r="I365">
        <f>+'2017TstatSetting'!J367</f>
        <v>85</v>
      </c>
      <c r="J365">
        <f>+'2017TstatSetting'!K367</f>
        <v>85</v>
      </c>
      <c r="K365">
        <f>+'2017TstatSetting'!L367</f>
        <v>85</v>
      </c>
      <c r="L365">
        <f>+'2017TstatSetting'!M367</f>
        <v>85</v>
      </c>
    </row>
    <row r="366" spans="1:12">
      <c r="A366" t="s">
        <v>27</v>
      </c>
      <c r="B366">
        <v>1996</v>
      </c>
      <c r="C366" t="s">
        <v>43</v>
      </c>
      <c r="D366">
        <v>5</v>
      </c>
      <c r="E366">
        <f>+'2017TstatSetting'!F368</f>
        <v>74</v>
      </c>
      <c r="F366">
        <f>+'2017TstatSetting'!G368</f>
        <v>73</v>
      </c>
      <c r="G366">
        <f>+'2017TstatSetting'!H368</f>
        <v>73</v>
      </c>
      <c r="H366">
        <f>+'2017TstatSetting'!I368</f>
        <v>74</v>
      </c>
      <c r="I366">
        <f>+'2017TstatSetting'!J368</f>
        <v>90</v>
      </c>
      <c r="J366">
        <f>+'2017TstatSetting'!K368</f>
        <v>90</v>
      </c>
      <c r="K366">
        <f>+'2017TstatSetting'!L368</f>
        <v>90</v>
      </c>
      <c r="L366">
        <f>+'2017TstatSetting'!M368</f>
        <v>90</v>
      </c>
    </row>
    <row r="367" spans="1:12">
      <c r="A367" t="s">
        <v>27</v>
      </c>
      <c r="B367">
        <v>2003</v>
      </c>
      <c r="C367" t="s">
        <v>43</v>
      </c>
      <c r="D367">
        <v>1</v>
      </c>
      <c r="E367">
        <f>+'2017TstatSetting'!F369</f>
        <v>72</v>
      </c>
      <c r="F367">
        <f>+'2017TstatSetting'!G369</f>
        <v>72</v>
      </c>
      <c r="G367">
        <f>+'2017TstatSetting'!H369</f>
        <v>72</v>
      </c>
      <c r="H367">
        <f>+'2017TstatSetting'!I369</f>
        <v>72</v>
      </c>
      <c r="I367">
        <f>+'2017TstatSetting'!J369</f>
        <v>83</v>
      </c>
      <c r="J367">
        <f>+'2017TstatSetting'!K369</f>
        <v>87</v>
      </c>
      <c r="K367">
        <f>+'2017TstatSetting'!L369</f>
        <v>87</v>
      </c>
      <c r="L367">
        <f>+'2017TstatSetting'!M369</f>
        <v>83</v>
      </c>
    </row>
    <row r="368" spans="1:12">
      <c r="A368" t="s">
        <v>27</v>
      </c>
      <c r="B368">
        <v>2003</v>
      </c>
      <c r="C368" t="s">
        <v>43</v>
      </c>
      <c r="D368">
        <v>2</v>
      </c>
      <c r="E368">
        <f>+'2017TstatSetting'!F370</f>
        <v>73</v>
      </c>
      <c r="F368">
        <f>+'2017TstatSetting'!G370</f>
        <v>74</v>
      </c>
      <c r="G368">
        <f>+'2017TstatSetting'!H370</f>
        <v>74</v>
      </c>
      <c r="H368">
        <f>+'2017TstatSetting'!I370</f>
        <v>73</v>
      </c>
      <c r="I368">
        <f>+'2017TstatSetting'!J370</f>
        <v>87</v>
      </c>
      <c r="J368">
        <f>+'2017TstatSetting'!K370</f>
        <v>87</v>
      </c>
      <c r="K368">
        <f>+'2017TstatSetting'!L370</f>
        <v>87</v>
      </c>
      <c r="L368">
        <f>+'2017TstatSetting'!M370</f>
        <v>87</v>
      </c>
    </row>
    <row r="369" spans="1:12">
      <c r="A369" t="s">
        <v>27</v>
      </c>
      <c r="B369">
        <v>2003</v>
      </c>
      <c r="C369" t="s">
        <v>43</v>
      </c>
      <c r="D369">
        <v>3</v>
      </c>
      <c r="E369">
        <f>+'2017TstatSetting'!F371</f>
        <v>72</v>
      </c>
      <c r="F369">
        <f>+'2017TstatSetting'!G371</f>
        <v>72</v>
      </c>
      <c r="G369">
        <f>+'2017TstatSetting'!H371</f>
        <v>72</v>
      </c>
      <c r="H369">
        <f>+'2017TstatSetting'!I371</f>
        <v>72</v>
      </c>
      <c r="I369">
        <f>+'2017TstatSetting'!J371</f>
        <v>80</v>
      </c>
      <c r="J369">
        <f>+'2017TstatSetting'!K371</f>
        <v>85</v>
      </c>
      <c r="K369">
        <f>+'2017TstatSetting'!L371</f>
        <v>85</v>
      </c>
      <c r="L369">
        <f>+'2017TstatSetting'!M371</f>
        <v>83</v>
      </c>
    </row>
    <row r="370" spans="1:12">
      <c r="A370" t="s">
        <v>27</v>
      </c>
      <c r="B370">
        <v>2003</v>
      </c>
      <c r="C370" t="s">
        <v>43</v>
      </c>
      <c r="D370">
        <v>4</v>
      </c>
      <c r="E370">
        <f>+'2017TstatSetting'!F372</f>
        <v>74</v>
      </c>
      <c r="F370">
        <f>+'2017TstatSetting'!G372</f>
        <v>72</v>
      </c>
      <c r="G370">
        <f>+'2017TstatSetting'!H372</f>
        <v>72</v>
      </c>
      <c r="H370">
        <f>+'2017TstatSetting'!I372</f>
        <v>74</v>
      </c>
      <c r="I370">
        <f>+'2017TstatSetting'!J372</f>
        <v>85</v>
      </c>
      <c r="J370">
        <f>+'2017TstatSetting'!K372</f>
        <v>90</v>
      </c>
      <c r="K370">
        <f>+'2017TstatSetting'!L372</f>
        <v>90</v>
      </c>
      <c r="L370">
        <f>+'2017TstatSetting'!M372</f>
        <v>85</v>
      </c>
    </row>
    <row r="371" spans="1:12">
      <c r="A371" t="s">
        <v>27</v>
      </c>
      <c r="B371">
        <v>2003</v>
      </c>
      <c r="C371" t="s">
        <v>43</v>
      </c>
      <c r="D371">
        <v>5</v>
      </c>
      <c r="E371">
        <f>+'2017TstatSetting'!F373</f>
        <v>73</v>
      </c>
      <c r="F371">
        <f>+'2017TstatSetting'!G373</f>
        <v>73</v>
      </c>
      <c r="G371">
        <f>+'2017TstatSetting'!H373</f>
        <v>73</v>
      </c>
      <c r="H371">
        <f>+'2017TstatSetting'!I373</f>
        <v>73</v>
      </c>
      <c r="I371">
        <f>+'2017TstatSetting'!J373</f>
        <v>85</v>
      </c>
      <c r="J371">
        <f>+'2017TstatSetting'!K373</f>
        <v>87</v>
      </c>
      <c r="K371">
        <f>+'2017TstatSetting'!L373</f>
        <v>87</v>
      </c>
      <c r="L371">
        <f>+'2017TstatSetting'!M373</f>
        <v>85</v>
      </c>
    </row>
    <row r="372" spans="1:12">
      <c r="A372" t="s">
        <v>27</v>
      </c>
      <c r="B372" t="s">
        <v>95</v>
      </c>
      <c r="C372" t="s">
        <v>43</v>
      </c>
      <c r="D372">
        <v>1</v>
      </c>
      <c r="E372">
        <f>+'2017TstatSetting'!F374</f>
        <v>74</v>
      </c>
      <c r="F372">
        <f>+'2017TstatSetting'!G374</f>
        <v>72</v>
      </c>
      <c r="G372">
        <f>+'2017TstatSetting'!H374</f>
        <v>72</v>
      </c>
      <c r="H372">
        <f>+'2017TstatSetting'!I374</f>
        <v>74</v>
      </c>
      <c r="I372">
        <f>+'2017TstatSetting'!J374</f>
        <v>83</v>
      </c>
      <c r="J372">
        <f>+'2017TstatSetting'!K374</f>
        <v>82</v>
      </c>
      <c r="K372">
        <f>+'2017TstatSetting'!L374</f>
        <v>82</v>
      </c>
      <c r="L372">
        <f>+'2017TstatSetting'!M374</f>
        <v>83</v>
      </c>
    </row>
    <row r="373" spans="1:12">
      <c r="A373" t="s">
        <v>27</v>
      </c>
      <c r="B373" t="s">
        <v>95</v>
      </c>
      <c r="C373" t="s">
        <v>43</v>
      </c>
      <c r="D373">
        <v>2</v>
      </c>
      <c r="E373">
        <f>+'2017TstatSetting'!F375</f>
        <v>72</v>
      </c>
      <c r="F373">
        <f>+'2017TstatSetting'!G375</f>
        <v>72</v>
      </c>
      <c r="G373">
        <f>+'2017TstatSetting'!H375</f>
        <v>72</v>
      </c>
      <c r="H373">
        <f>+'2017TstatSetting'!I375</f>
        <v>72</v>
      </c>
      <c r="I373">
        <f>+'2017TstatSetting'!J375</f>
        <v>80</v>
      </c>
      <c r="J373">
        <f>+'2017TstatSetting'!K375</f>
        <v>82</v>
      </c>
      <c r="K373">
        <f>+'2017TstatSetting'!L375</f>
        <v>82</v>
      </c>
      <c r="L373">
        <f>+'2017TstatSetting'!M375</f>
        <v>80</v>
      </c>
    </row>
    <row r="374" spans="1:12">
      <c r="A374" t="s">
        <v>27</v>
      </c>
      <c r="B374" t="s">
        <v>95</v>
      </c>
      <c r="C374" t="s">
        <v>43</v>
      </c>
      <c r="D374">
        <v>3</v>
      </c>
      <c r="E374">
        <f>+'2017TstatSetting'!F376</f>
        <v>74</v>
      </c>
      <c r="F374">
        <f>+'2017TstatSetting'!G376</f>
        <v>74</v>
      </c>
      <c r="G374">
        <f>+'2017TstatSetting'!H376</f>
        <v>74</v>
      </c>
      <c r="H374">
        <f>+'2017TstatSetting'!I376</f>
        <v>74</v>
      </c>
      <c r="I374">
        <f>+'2017TstatSetting'!J376</f>
        <v>83</v>
      </c>
      <c r="J374">
        <f>+'2017TstatSetting'!K376</f>
        <v>83</v>
      </c>
      <c r="K374">
        <f>+'2017TstatSetting'!L376</f>
        <v>83</v>
      </c>
      <c r="L374">
        <f>+'2017TstatSetting'!M376</f>
        <v>83</v>
      </c>
    </row>
    <row r="375" spans="1:12">
      <c r="A375" t="s">
        <v>27</v>
      </c>
      <c r="B375" t="s">
        <v>95</v>
      </c>
      <c r="C375" t="s">
        <v>43</v>
      </c>
      <c r="D375">
        <v>4</v>
      </c>
      <c r="E375">
        <f>+'2017TstatSetting'!F377</f>
        <v>74</v>
      </c>
      <c r="F375">
        <f>+'2017TstatSetting'!G377</f>
        <v>71</v>
      </c>
      <c r="G375">
        <f>+'2017TstatSetting'!H377</f>
        <v>71</v>
      </c>
      <c r="H375">
        <f>+'2017TstatSetting'!I377</f>
        <v>74</v>
      </c>
      <c r="I375">
        <f>+'2017TstatSetting'!J377</f>
        <v>90</v>
      </c>
      <c r="J375">
        <f>+'2017TstatSetting'!K377</f>
        <v>90</v>
      </c>
      <c r="K375">
        <f>+'2017TstatSetting'!L377</f>
        <v>90</v>
      </c>
      <c r="L375">
        <f>+'2017TstatSetting'!M377</f>
        <v>90</v>
      </c>
    </row>
    <row r="376" spans="1:12">
      <c r="A376" t="s">
        <v>27</v>
      </c>
      <c r="B376" t="s">
        <v>95</v>
      </c>
      <c r="C376" t="s">
        <v>43</v>
      </c>
      <c r="D376">
        <v>5</v>
      </c>
      <c r="E376">
        <f>+'2017TstatSetting'!F378</f>
        <v>73</v>
      </c>
      <c r="F376">
        <f>+'2017TstatSetting'!G378</f>
        <v>74</v>
      </c>
      <c r="G376">
        <f>+'2017TstatSetting'!H378</f>
        <v>74</v>
      </c>
      <c r="H376">
        <f>+'2017TstatSetting'!I378</f>
        <v>73</v>
      </c>
      <c r="I376">
        <f>+'2017TstatSetting'!J378</f>
        <v>85</v>
      </c>
      <c r="J376">
        <f>+'2017TstatSetting'!K378</f>
        <v>85</v>
      </c>
      <c r="K376">
        <f>+'2017TstatSetting'!L378</f>
        <v>85</v>
      </c>
      <c r="L376">
        <f>+'2017TstatSetting'!M378</f>
        <v>85</v>
      </c>
    </row>
    <row r="377" spans="1:12">
      <c r="A377" t="s">
        <v>27</v>
      </c>
      <c r="B377">
        <v>1975</v>
      </c>
      <c r="C377" t="s">
        <v>44</v>
      </c>
      <c r="D377">
        <v>1</v>
      </c>
      <c r="E377">
        <f>+'2017TstatSetting'!F379</f>
        <v>55</v>
      </c>
      <c r="F377">
        <f>+'2017TstatSetting'!G379</f>
        <v>55</v>
      </c>
      <c r="G377">
        <f>+'2017TstatSetting'!H379</f>
        <v>55</v>
      </c>
      <c r="H377">
        <f>+'2017TstatSetting'!I379</f>
        <v>55</v>
      </c>
      <c r="I377">
        <f>+'2017TstatSetting'!J379</f>
        <v>74</v>
      </c>
      <c r="J377">
        <f>+'2017TstatSetting'!K379</f>
        <v>74</v>
      </c>
      <c r="K377">
        <f>+'2017TstatSetting'!L379</f>
        <v>74</v>
      </c>
      <c r="L377">
        <f>+'2017TstatSetting'!M379</f>
        <v>74</v>
      </c>
    </row>
    <row r="378" spans="1:12">
      <c r="A378" t="s">
        <v>27</v>
      </c>
      <c r="B378">
        <v>1975</v>
      </c>
      <c r="C378" t="s">
        <v>44</v>
      </c>
      <c r="D378">
        <v>2</v>
      </c>
      <c r="E378">
        <f>+'2017TstatSetting'!F380</f>
        <v>60</v>
      </c>
      <c r="F378">
        <f>+'2017TstatSetting'!G380</f>
        <v>60</v>
      </c>
      <c r="G378">
        <f>+'2017TstatSetting'!H380</f>
        <v>63</v>
      </c>
      <c r="H378">
        <f>+'2017TstatSetting'!I380</f>
        <v>55</v>
      </c>
      <c r="I378">
        <f>+'2017TstatSetting'!J380</f>
        <v>75</v>
      </c>
      <c r="J378">
        <f>+'2017TstatSetting'!K380</f>
        <v>75</v>
      </c>
      <c r="K378">
        <f>+'2017TstatSetting'!L380</f>
        <v>75</v>
      </c>
      <c r="L378">
        <f>+'2017TstatSetting'!M380</f>
        <v>75</v>
      </c>
    </row>
    <row r="379" spans="1:12">
      <c r="A379" t="s">
        <v>27</v>
      </c>
      <c r="B379">
        <v>1975</v>
      </c>
      <c r="C379" t="s">
        <v>44</v>
      </c>
      <c r="D379">
        <v>3</v>
      </c>
      <c r="E379">
        <f>+'2017TstatSetting'!F381</f>
        <v>60</v>
      </c>
      <c r="F379">
        <f>+'2017TstatSetting'!G381</f>
        <v>60</v>
      </c>
      <c r="G379">
        <f>+'2017TstatSetting'!H381</f>
        <v>60</v>
      </c>
      <c r="H379">
        <f>+'2017TstatSetting'!I381</f>
        <v>60</v>
      </c>
      <c r="I379">
        <f>+'2017TstatSetting'!J381</f>
        <v>78</v>
      </c>
      <c r="J379">
        <f>+'2017TstatSetting'!K381</f>
        <v>75</v>
      </c>
      <c r="K379">
        <f>+'2017TstatSetting'!L381</f>
        <v>75</v>
      </c>
      <c r="L379">
        <f>+'2017TstatSetting'!M381</f>
        <v>78</v>
      </c>
    </row>
    <row r="380" spans="1:12">
      <c r="A380" t="s">
        <v>27</v>
      </c>
      <c r="B380">
        <v>1975</v>
      </c>
      <c r="C380" t="s">
        <v>44</v>
      </c>
      <c r="D380">
        <v>4</v>
      </c>
      <c r="E380">
        <f>+'2017TstatSetting'!F382</f>
        <v>62</v>
      </c>
      <c r="F380">
        <f>+'2017TstatSetting'!G382</f>
        <v>65</v>
      </c>
      <c r="G380">
        <f>+'2017TstatSetting'!H382</f>
        <v>65</v>
      </c>
      <c r="H380">
        <f>+'2017TstatSetting'!I382</f>
        <v>60</v>
      </c>
      <c r="I380">
        <f>+'2017TstatSetting'!J382</f>
        <v>78</v>
      </c>
      <c r="J380">
        <f>+'2017TstatSetting'!K382</f>
        <v>80</v>
      </c>
      <c r="K380">
        <f>+'2017TstatSetting'!L382</f>
        <v>80</v>
      </c>
      <c r="L380">
        <f>+'2017TstatSetting'!M382</f>
        <v>78</v>
      </c>
    </row>
    <row r="381" spans="1:12">
      <c r="A381" t="s">
        <v>27</v>
      </c>
      <c r="B381">
        <v>1975</v>
      </c>
      <c r="C381" t="s">
        <v>44</v>
      </c>
      <c r="D381">
        <v>5</v>
      </c>
      <c r="E381">
        <f>+'2017TstatSetting'!F383</f>
        <v>60</v>
      </c>
      <c r="F381">
        <f>+'2017TstatSetting'!G383</f>
        <v>63</v>
      </c>
      <c r="G381">
        <f>+'2017TstatSetting'!H383</f>
        <v>63</v>
      </c>
      <c r="H381">
        <f>+'2017TstatSetting'!I383</f>
        <v>55</v>
      </c>
      <c r="I381">
        <f>+'2017TstatSetting'!J383</f>
        <v>80</v>
      </c>
      <c r="J381">
        <f>+'2017TstatSetting'!K383</f>
        <v>80</v>
      </c>
      <c r="K381">
        <f>+'2017TstatSetting'!L383</f>
        <v>80</v>
      </c>
      <c r="L381">
        <f>+'2017TstatSetting'!M383</f>
        <v>80</v>
      </c>
    </row>
    <row r="382" spans="1:12">
      <c r="A382" t="s">
        <v>27</v>
      </c>
      <c r="B382">
        <v>1985</v>
      </c>
      <c r="C382" t="s">
        <v>44</v>
      </c>
      <c r="D382">
        <v>1</v>
      </c>
      <c r="E382">
        <f>+'2017TstatSetting'!F384</f>
        <v>65</v>
      </c>
      <c r="F382">
        <f>+'2017TstatSetting'!G384</f>
        <v>65</v>
      </c>
      <c r="G382">
        <f>+'2017TstatSetting'!H384</f>
        <v>65</v>
      </c>
      <c r="H382">
        <f>+'2017TstatSetting'!I384</f>
        <v>65</v>
      </c>
      <c r="I382">
        <f>+'2017TstatSetting'!J384</f>
        <v>74</v>
      </c>
      <c r="J382">
        <f>+'2017TstatSetting'!K384</f>
        <v>74</v>
      </c>
      <c r="K382">
        <f>+'2017TstatSetting'!L384</f>
        <v>74</v>
      </c>
      <c r="L382">
        <f>+'2017TstatSetting'!M384</f>
        <v>74</v>
      </c>
    </row>
    <row r="383" spans="1:12">
      <c r="A383" t="s">
        <v>27</v>
      </c>
      <c r="B383">
        <v>1985</v>
      </c>
      <c r="C383" t="s">
        <v>44</v>
      </c>
      <c r="D383">
        <v>2</v>
      </c>
      <c r="E383">
        <f>+'2017TstatSetting'!F385</f>
        <v>55</v>
      </c>
      <c r="F383">
        <f>+'2017TstatSetting'!G385</f>
        <v>55</v>
      </c>
      <c r="G383">
        <f>+'2017TstatSetting'!H385</f>
        <v>55</v>
      </c>
      <c r="H383">
        <f>+'2017TstatSetting'!I385</f>
        <v>55</v>
      </c>
      <c r="I383">
        <f>+'2017TstatSetting'!J385</f>
        <v>83</v>
      </c>
      <c r="J383">
        <f>+'2017TstatSetting'!K385</f>
        <v>76</v>
      </c>
      <c r="K383">
        <f>+'2017TstatSetting'!L385</f>
        <v>76</v>
      </c>
      <c r="L383">
        <f>+'2017TstatSetting'!M385</f>
        <v>83</v>
      </c>
    </row>
    <row r="384" spans="1:12">
      <c r="A384" t="s">
        <v>27</v>
      </c>
      <c r="B384">
        <v>1985</v>
      </c>
      <c r="C384" t="s">
        <v>44</v>
      </c>
      <c r="D384">
        <v>3</v>
      </c>
      <c r="E384">
        <f>+'2017TstatSetting'!F386</f>
        <v>65</v>
      </c>
      <c r="F384">
        <f>+'2017TstatSetting'!G386</f>
        <v>65</v>
      </c>
      <c r="G384">
        <f>+'2017TstatSetting'!H386</f>
        <v>65</v>
      </c>
      <c r="H384">
        <f>+'2017TstatSetting'!I386</f>
        <v>65</v>
      </c>
      <c r="I384">
        <f>+'2017TstatSetting'!J386</f>
        <v>78</v>
      </c>
      <c r="J384">
        <f>+'2017TstatSetting'!K386</f>
        <v>78</v>
      </c>
      <c r="K384">
        <f>+'2017TstatSetting'!L386</f>
        <v>78</v>
      </c>
      <c r="L384">
        <f>+'2017TstatSetting'!M386</f>
        <v>78</v>
      </c>
    </row>
    <row r="385" spans="1:12">
      <c r="A385" t="s">
        <v>27</v>
      </c>
      <c r="B385">
        <v>1985</v>
      </c>
      <c r="C385" t="s">
        <v>44</v>
      </c>
      <c r="D385">
        <v>4</v>
      </c>
      <c r="E385">
        <f>+'2017TstatSetting'!F387</f>
        <v>65</v>
      </c>
      <c r="F385">
        <f>+'2017TstatSetting'!G387</f>
        <v>68</v>
      </c>
      <c r="G385">
        <f>+'2017TstatSetting'!H387</f>
        <v>68</v>
      </c>
      <c r="H385">
        <f>+'2017TstatSetting'!I387</f>
        <v>65</v>
      </c>
      <c r="I385">
        <f>+'2017TstatSetting'!J387</f>
        <v>83</v>
      </c>
      <c r="J385">
        <f>+'2017TstatSetting'!K387</f>
        <v>80</v>
      </c>
      <c r="K385">
        <f>+'2017TstatSetting'!L387</f>
        <v>80</v>
      </c>
      <c r="L385">
        <f>+'2017TstatSetting'!M387</f>
        <v>83</v>
      </c>
    </row>
    <row r="386" spans="1:12">
      <c r="A386" t="s">
        <v>27</v>
      </c>
      <c r="B386">
        <v>1985</v>
      </c>
      <c r="C386" t="s">
        <v>44</v>
      </c>
      <c r="D386">
        <v>5</v>
      </c>
      <c r="E386">
        <f>+'2017TstatSetting'!F388</f>
        <v>60</v>
      </c>
      <c r="F386">
        <f>+'2017TstatSetting'!G388</f>
        <v>60</v>
      </c>
      <c r="G386">
        <f>+'2017TstatSetting'!H388</f>
        <v>60</v>
      </c>
      <c r="H386">
        <f>+'2017TstatSetting'!I388</f>
        <v>60</v>
      </c>
      <c r="I386">
        <f>+'2017TstatSetting'!J388</f>
        <v>80</v>
      </c>
      <c r="J386">
        <f>+'2017TstatSetting'!K388</f>
        <v>80</v>
      </c>
      <c r="K386">
        <f>+'2017TstatSetting'!L388</f>
        <v>80</v>
      </c>
      <c r="L386">
        <f>+'2017TstatSetting'!M388</f>
        <v>80</v>
      </c>
    </row>
    <row r="387" spans="1:12">
      <c r="A387" t="s">
        <v>27</v>
      </c>
      <c r="B387">
        <v>1996</v>
      </c>
      <c r="C387" t="s">
        <v>44</v>
      </c>
      <c r="D387">
        <v>1</v>
      </c>
      <c r="E387">
        <f>+'2017TstatSetting'!F389</f>
        <v>63</v>
      </c>
      <c r="F387">
        <f>+'2017TstatSetting'!G389</f>
        <v>63</v>
      </c>
      <c r="G387">
        <f>+'2017TstatSetting'!H389</f>
        <v>63</v>
      </c>
      <c r="H387">
        <f>+'2017TstatSetting'!I389</f>
        <v>62</v>
      </c>
      <c r="I387">
        <f>+'2017TstatSetting'!J389</f>
        <v>80</v>
      </c>
      <c r="J387">
        <f>+'2017TstatSetting'!K389</f>
        <v>78</v>
      </c>
      <c r="K387">
        <f>+'2017TstatSetting'!L389</f>
        <v>78</v>
      </c>
      <c r="L387">
        <f>+'2017TstatSetting'!M389</f>
        <v>80</v>
      </c>
    </row>
    <row r="388" spans="1:12">
      <c r="A388" t="s">
        <v>27</v>
      </c>
      <c r="B388">
        <v>1996</v>
      </c>
      <c r="C388" t="s">
        <v>44</v>
      </c>
      <c r="D388">
        <v>2</v>
      </c>
      <c r="E388">
        <f>+'2017TstatSetting'!F390</f>
        <v>55</v>
      </c>
      <c r="F388">
        <f>+'2017TstatSetting'!G390</f>
        <v>55</v>
      </c>
      <c r="G388">
        <f>+'2017TstatSetting'!H390</f>
        <v>55</v>
      </c>
      <c r="H388">
        <f>+'2017TstatSetting'!I390</f>
        <v>55</v>
      </c>
      <c r="I388">
        <f>+'2017TstatSetting'!J390</f>
        <v>83</v>
      </c>
      <c r="J388">
        <f>+'2017TstatSetting'!K390</f>
        <v>78</v>
      </c>
      <c r="K388">
        <f>+'2017TstatSetting'!L390</f>
        <v>78</v>
      </c>
      <c r="L388">
        <f>+'2017TstatSetting'!M390</f>
        <v>85</v>
      </c>
    </row>
    <row r="389" spans="1:12">
      <c r="A389" t="s">
        <v>27</v>
      </c>
      <c r="B389">
        <v>1996</v>
      </c>
      <c r="C389" t="s">
        <v>44</v>
      </c>
      <c r="D389">
        <v>3</v>
      </c>
      <c r="E389">
        <f>+'2017TstatSetting'!F391</f>
        <v>55</v>
      </c>
      <c r="F389">
        <f>+'2017TstatSetting'!G391</f>
        <v>60</v>
      </c>
      <c r="G389">
        <f>+'2017TstatSetting'!H391</f>
        <v>60</v>
      </c>
      <c r="H389">
        <f>+'2017TstatSetting'!I391</f>
        <v>55</v>
      </c>
      <c r="I389">
        <f>+'2017TstatSetting'!J391</f>
        <v>78</v>
      </c>
      <c r="J389">
        <f>+'2017TstatSetting'!K391</f>
        <v>78</v>
      </c>
      <c r="K389">
        <f>+'2017TstatSetting'!L391</f>
        <v>78</v>
      </c>
      <c r="L389">
        <f>+'2017TstatSetting'!M391</f>
        <v>78</v>
      </c>
    </row>
    <row r="390" spans="1:12">
      <c r="A390" t="s">
        <v>27</v>
      </c>
      <c r="B390">
        <v>1996</v>
      </c>
      <c r="C390" t="s">
        <v>44</v>
      </c>
      <c r="D390">
        <v>4</v>
      </c>
      <c r="E390">
        <f>+'2017TstatSetting'!F392</f>
        <v>60</v>
      </c>
      <c r="F390">
        <f>+'2017TstatSetting'!G392</f>
        <v>55</v>
      </c>
      <c r="G390">
        <f>+'2017TstatSetting'!H392</f>
        <v>55</v>
      </c>
      <c r="H390">
        <f>+'2017TstatSetting'!I392</f>
        <v>60</v>
      </c>
      <c r="I390">
        <f>+'2017TstatSetting'!J392</f>
        <v>82</v>
      </c>
      <c r="J390">
        <f>+'2017TstatSetting'!K392</f>
        <v>78</v>
      </c>
      <c r="K390">
        <f>+'2017TstatSetting'!L392</f>
        <v>78</v>
      </c>
      <c r="L390">
        <f>+'2017TstatSetting'!M392</f>
        <v>83</v>
      </c>
    </row>
    <row r="391" spans="1:12">
      <c r="A391" t="s">
        <v>27</v>
      </c>
      <c r="B391">
        <v>1996</v>
      </c>
      <c r="C391" t="s">
        <v>44</v>
      </c>
      <c r="D391">
        <v>5</v>
      </c>
      <c r="E391">
        <f>+'2017TstatSetting'!F393</f>
        <v>60</v>
      </c>
      <c r="F391">
        <f>+'2017TstatSetting'!G393</f>
        <v>60</v>
      </c>
      <c r="G391">
        <f>+'2017TstatSetting'!H393</f>
        <v>60</v>
      </c>
      <c r="H391">
        <f>+'2017TstatSetting'!I393</f>
        <v>60</v>
      </c>
      <c r="I391">
        <f>+'2017TstatSetting'!J393</f>
        <v>80</v>
      </c>
      <c r="J391">
        <f>+'2017TstatSetting'!K393</f>
        <v>80</v>
      </c>
      <c r="K391">
        <f>+'2017TstatSetting'!L393</f>
        <v>80</v>
      </c>
      <c r="L391">
        <f>+'2017TstatSetting'!M393</f>
        <v>80</v>
      </c>
    </row>
    <row r="392" spans="1:12">
      <c r="A392" t="s">
        <v>27</v>
      </c>
      <c r="B392">
        <v>2003</v>
      </c>
      <c r="C392" t="s">
        <v>44</v>
      </c>
      <c r="D392">
        <v>1</v>
      </c>
      <c r="E392">
        <f>+'2017TstatSetting'!F394</f>
        <v>62</v>
      </c>
      <c r="F392">
        <f>+'2017TstatSetting'!G394</f>
        <v>65</v>
      </c>
      <c r="G392">
        <f>+'2017TstatSetting'!H394</f>
        <v>65</v>
      </c>
      <c r="H392">
        <f>+'2017TstatSetting'!I394</f>
        <v>62</v>
      </c>
      <c r="I392">
        <f>+'2017TstatSetting'!J394</f>
        <v>82</v>
      </c>
      <c r="J392">
        <f>+'2017TstatSetting'!K394</f>
        <v>82</v>
      </c>
      <c r="K392">
        <f>+'2017TstatSetting'!L394</f>
        <v>82</v>
      </c>
      <c r="L392">
        <f>+'2017TstatSetting'!M394</f>
        <v>82</v>
      </c>
    </row>
    <row r="393" spans="1:12">
      <c r="A393" t="s">
        <v>27</v>
      </c>
      <c r="B393">
        <v>2003</v>
      </c>
      <c r="C393" t="s">
        <v>44</v>
      </c>
      <c r="D393">
        <v>2</v>
      </c>
      <c r="E393">
        <f>+'2017TstatSetting'!F395</f>
        <v>55</v>
      </c>
      <c r="F393">
        <f>+'2017TstatSetting'!G395</f>
        <v>60</v>
      </c>
      <c r="G393">
        <f>+'2017TstatSetting'!H395</f>
        <v>60</v>
      </c>
      <c r="H393">
        <f>+'2017TstatSetting'!I395</f>
        <v>55</v>
      </c>
      <c r="I393">
        <f>+'2017TstatSetting'!J395</f>
        <v>83</v>
      </c>
      <c r="J393">
        <f>+'2017TstatSetting'!K395</f>
        <v>80</v>
      </c>
      <c r="K393">
        <f>+'2017TstatSetting'!L395</f>
        <v>80</v>
      </c>
      <c r="L393">
        <f>+'2017TstatSetting'!M395</f>
        <v>83</v>
      </c>
    </row>
    <row r="394" spans="1:12">
      <c r="A394" t="s">
        <v>27</v>
      </c>
      <c r="B394">
        <v>2003</v>
      </c>
      <c r="C394" t="s">
        <v>44</v>
      </c>
      <c r="D394">
        <v>3</v>
      </c>
      <c r="E394">
        <f>+'2017TstatSetting'!F396</f>
        <v>55</v>
      </c>
      <c r="F394">
        <f>+'2017TstatSetting'!G396</f>
        <v>55</v>
      </c>
      <c r="G394">
        <f>+'2017TstatSetting'!H396</f>
        <v>55</v>
      </c>
      <c r="H394">
        <f>+'2017TstatSetting'!I396</f>
        <v>55</v>
      </c>
      <c r="I394">
        <f>+'2017TstatSetting'!J396</f>
        <v>80</v>
      </c>
      <c r="J394">
        <f>+'2017TstatSetting'!K396</f>
        <v>82</v>
      </c>
      <c r="K394">
        <f>+'2017TstatSetting'!L396</f>
        <v>82</v>
      </c>
      <c r="L394">
        <f>+'2017TstatSetting'!M396</f>
        <v>80</v>
      </c>
    </row>
    <row r="395" spans="1:12">
      <c r="A395" t="s">
        <v>27</v>
      </c>
      <c r="B395">
        <v>2003</v>
      </c>
      <c r="C395" t="s">
        <v>44</v>
      </c>
      <c r="D395">
        <v>4</v>
      </c>
      <c r="E395">
        <f>+'2017TstatSetting'!F397</f>
        <v>60</v>
      </c>
      <c r="F395">
        <f>+'2017TstatSetting'!G397</f>
        <v>60</v>
      </c>
      <c r="G395">
        <f>+'2017TstatSetting'!H397</f>
        <v>60</v>
      </c>
      <c r="H395">
        <f>+'2017TstatSetting'!I397</f>
        <v>60</v>
      </c>
      <c r="I395">
        <f>+'2017TstatSetting'!J397</f>
        <v>80</v>
      </c>
      <c r="J395">
        <f>+'2017TstatSetting'!K397</f>
        <v>83</v>
      </c>
      <c r="K395">
        <f>+'2017TstatSetting'!L397</f>
        <v>83</v>
      </c>
      <c r="L395">
        <f>+'2017TstatSetting'!M397</f>
        <v>80</v>
      </c>
    </row>
    <row r="396" spans="1:12">
      <c r="A396" t="s">
        <v>27</v>
      </c>
      <c r="B396">
        <v>2003</v>
      </c>
      <c r="C396" t="s">
        <v>44</v>
      </c>
      <c r="D396">
        <v>5</v>
      </c>
      <c r="E396">
        <f>+'2017TstatSetting'!F398</f>
        <v>60</v>
      </c>
      <c r="F396">
        <f>+'2017TstatSetting'!G398</f>
        <v>55</v>
      </c>
      <c r="G396">
        <f>+'2017TstatSetting'!H398</f>
        <v>55</v>
      </c>
      <c r="H396">
        <f>+'2017TstatSetting'!I398</f>
        <v>60</v>
      </c>
      <c r="I396">
        <f>+'2017TstatSetting'!J398</f>
        <v>85</v>
      </c>
      <c r="J396">
        <f>+'2017TstatSetting'!K398</f>
        <v>85</v>
      </c>
      <c r="K396">
        <f>+'2017TstatSetting'!L398</f>
        <v>85</v>
      </c>
      <c r="L396">
        <f>+'2017TstatSetting'!M398</f>
        <v>85</v>
      </c>
    </row>
    <row r="397" spans="1:12">
      <c r="A397" t="s">
        <v>27</v>
      </c>
      <c r="B397" t="s">
        <v>95</v>
      </c>
      <c r="C397" t="s">
        <v>44</v>
      </c>
      <c r="D397">
        <v>1</v>
      </c>
      <c r="E397">
        <f>+'2017TstatSetting'!F399</f>
        <v>62</v>
      </c>
      <c r="F397">
        <f>+'2017TstatSetting'!G399</f>
        <v>65</v>
      </c>
      <c r="G397">
        <f>+'2017TstatSetting'!H399</f>
        <v>65</v>
      </c>
      <c r="H397">
        <f>+'2017TstatSetting'!I399</f>
        <v>62</v>
      </c>
      <c r="I397">
        <f>+'2017TstatSetting'!J399</f>
        <v>82</v>
      </c>
      <c r="J397">
        <f>+'2017TstatSetting'!K399</f>
        <v>82</v>
      </c>
      <c r="K397">
        <f>+'2017TstatSetting'!L399</f>
        <v>82</v>
      </c>
      <c r="L397">
        <f>+'2017TstatSetting'!M399</f>
        <v>82</v>
      </c>
    </row>
    <row r="398" spans="1:12">
      <c r="A398" t="s">
        <v>27</v>
      </c>
      <c r="B398" t="s">
        <v>95</v>
      </c>
      <c r="C398" t="s">
        <v>44</v>
      </c>
      <c r="D398">
        <v>2</v>
      </c>
      <c r="E398">
        <f>+'2017TstatSetting'!F400</f>
        <v>55</v>
      </c>
      <c r="F398">
        <f>+'2017TstatSetting'!G400</f>
        <v>60</v>
      </c>
      <c r="G398">
        <f>+'2017TstatSetting'!H400</f>
        <v>60</v>
      </c>
      <c r="H398">
        <f>+'2017TstatSetting'!I400</f>
        <v>55</v>
      </c>
      <c r="I398">
        <f>+'2017TstatSetting'!J400</f>
        <v>83</v>
      </c>
      <c r="J398">
        <f>+'2017TstatSetting'!K400</f>
        <v>80</v>
      </c>
      <c r="K398">
        <f>+'2017TstatSetting'!L400</f>
        <v>80</v>
      </c>
      <c r="L398">
        <f>+'2017TstatSetting'!M400</f>
        <v>83</v>
      </c>
    </row>
    <row r="399" spans="1:12">
      <c r="A399" t="s">
        <v>27</v>
      </c>
      <c r="B399" t="s">
        <v>95</v>
      </c>
      <c r="C399" t="s">
        <v>44</v>
      </c>
      <c r="D399">
        <v>3</v>
      </c>
      <c r="E399">
        <f>+'2017TstatSetting'!F401</f>
        <v>55</v>
      </c>
      <c r="F399">
        <f>+'2017TstatSetting'!G401</f>
        <v>55</v>
      </c>
      <c r="G399">
        <f>+'2017TstatSetting'!H401</f>
        <v>55</v>
      </c>
      <c r="H399">
        <f>+'2017TstatSetting'!I401</f>
        <v>55</v>
      </c>
      <c r="I399">
        <f>+'2017TstatSetting'!J401</f>
        <v>80</v>
      </c>
      <c r="J399">
        <f>+'2017TstatSetting'!K401</f>
        <v>80</v>
      </c>
      <c r="K399">
        <f>+'2017TstatSetting'!L401</f>
        <v>81</v>
      </c>
      <c r="L399">
        <f>+'2017TstatSetting'!M401</f>
        <v>81</v>
      </c>
    </row>
    <row r="400" spans="1:12">
      <c r="A400" t="s">
        <v>27</v>
      </c>
      <c r="B400" t="s">
        <v>95</v>
      </c>
      <c r="C400" t="s">
        <v>44</v>
      </c>
      <c r="D400">
        <v>4</v>
      </c>
      <c r="E400">
        <f>+'2017TstatSetting'!F402</f>
        <v>60</v>
      </c>
      <c r="F400">
        <f>+'2017TstatSetting'!G402</f>
        <v>60</v>
      </c>
      <c r="G400">
        <f>+'2017TstatSetting'!H402</f>
        <v>60</v>
      </c>
      <c r="H400">
        <f>+'2017TstatSetting'!I402</f>
        <v>60</v>
      </c>
      <c r="I400">
        <f>+'2017TstatSetting'!J402</f>
        <v>80</v>
      </c>
      <c r="J400">
        <f>+'2017TstatSetting'!K402</f>
        <v>83</v>
      </c>
      <c r="K400">
        <f>+'2017TstatSetting'!L402</f>
        <v>83</v>
      </c>
      <c r="L400">
        <f>+'2017TstatSetting'!M402</f>
        <v>80</v>
      </c>
    </row>
    <row r="401" spans="1:12">
      <c r="A401" t="s">
        <v>27</v>
      </c>
      <c r="B401" t="s">
        <v>95</v>
      </c>
      <c r="C401" t="s">
        <v>44</v>
      </c>
      <c r="D401">
        <v>5</v>
      </c>
      <c r="E401">
        <f>+'2017TstatSetting'!F403</f>
        <v>60</v>
      </c>
      <c r="F401">
        <f>+'2017TstatSetting'!G403</f>
        <v>55</v>
      </c>
      <c r="G401">
        <f>+'2017TstatSetting'!H403</f>
        <v>55</v>
      </c>
      <c r="H401">
        <f>+'2017TstatSetting'!I403</f>
        <v>60</v>
      </c>
      <c r="I401">
        <f>+'2017TstatSetting'!J403</f>
        <v>85</v>
      </c>
      <c r="J401">
        <f>+'2017TstatSetting'!K403</f>
        <v>85</v>
      </c>
      <c r="K401">
        <f>+'2017TstatSetting'!L403</f>
        <v>85</v>
      </c>
      <c r="L401">
        <f>+'2017TstatSetting'!M403</f>
        <v>85</v>
      </c>
    </row>
    <row r="402" spans="1:12">
      <c r="A402" t="s">
        <v>59</v>
      </c>
      <c r="B402">
        <v>1975</v>
      </c>
      <c r="C402" t="s">
        <v>28</v>
      </c>
      <c r="D402">
        <v>1</v>
      </c>
      <c r="E402">
        <f>+'2017TstatSetting'!F404</f>
        <v>72</v>
      </c>
      <c r="F402">
        <f>+'2017TstatSetting'!G404</f>
        <v>72</v>
      </c>
      <c r="G402">
        <f>+'2017TstatSetting'!H404</f>
        <v>72</v>
      </c>
      <c r="H402">
        <f>+'2017TstatSetting'!I404</f>
        <v>72</v>
      </c>
      <c r="I402">
        <f>+'2017TstatSetting'!J404</f>
        <v>78</v>
      </c>
      <c r="J402">
        <f>+'2017TstatSetting'!K404</f>
        <v>78</v>
      </c>
      <c r="K402">
        <f>+'2017TstatSetting'!L404</f>
        <v>78</v>
      </c>
      <c r="L402">
        <f>+'2017TstatSetting'!M404</f>
        <v>78</v>
      </c>
    </row>
    <row r="403" spans="1:12">
      <c r="A403" t="s">
        <v>59</v>
      </c>
      <c r="B403">
        <v>1975</v>
      </c>
      <c r="C403" t="s">
        <v>28</v>
      </c>
      <c r="D403">
        <v>2</v>
      </c>
      <c r="E403">
        <f>+'2017TstatSetting'!F405</f>
        <v>72</v>
      </c>
      <c r="F403">
        <f>+'2017TstatSetting'!G405</f>
        <v>67</v>
      </c>
      <c r="G403">
        <f>+'2017TstatSetting'!H405</f>
        <v>67</v>
      </c>
      <c r="H403">
        <f>+'2017TstatSetting'!I405</f>
        <v>72</v>
      </c>
      <c r="I403">
        <f>+'2017TstatSetting'!J405</f>
        <v>83</v>
      </c>
      <c r="J403">
        <f>+'2017TstatSetting'!K405</f>
        <v>80</v>
      </c>
      <c r="K403">
        <f>+'2017TstatSetting'!L405</f>
        <v>80</v>
      </c>
      <c r="L403">
        <f>+'2017TstatSetting'!M405</f>
        <v>83</v>
      </c>
    </row>
    <row r="404" spans="1:12">
      <c r="A404" t="s">
        <v>59</v>
      </c>
      <c r="B404">
        <v>1975</v>
      </c>
      <c r="C404" t="s">
        <v>28</v>
      </c>
      <c r="D404">
        <v>3</v>
      </c>
      <c r="E404">
        <f>+'2017TstatSetting'!F406</f>
        <v>74</v>
      </c>
      <c r="F404">
        <f>+'2017TstatSetting'!G406</f>
        <v>74</v>
      </c>
      <c r="G404">
        <f>+'2017TstatSetting'!H406</f>
        <v>74</v>
      </c>
      <c r="H404">
        <f>+'2017TstatSetting'!I406</f>
        <v>74</v>
      </c>
      <c r="I404">
        <f>+'2017TstatSetting'!J406</f>
        <v>80</v>
      </c>
      <c r="J404">
        <f>+'2017TstatSetting'!K406</f>
        <v>80</v>
      </c>
      <c r="K404">
        <f>+'2017TstatSetting'!L406</f>
        <v>80</v>
      </c>
      <c r="L404">
        <f>+'2017TstatSetting'!M406</f>
        <v>80</v>
      </c>
    </row>
    <row r="405" spans="1:12">
      <c r="A405" t="s">
        <v>59</v>
      </c>
      <c r="B405">
        <v>1975</v>
      </c>
      <c r="C405" t="s">
        <v>28</v>
      </c>
      <c r="D405">
        <v>4</v>
      </c>
      <c r="E405">
        <f>+'2017TstatSetting'!F407</f>
        <v>70</v>
      </c>
      <c r="F405">
        <f>+'2017TstatSetting'!G407</f>
        <v>67</v>
      </c>
      <c r="G405">
        <f>+'2017TstatSetting'!H407</f>
        <v>67</v>
      </c>
      <c r="H405">
        <f>+'2017TstatSetting'!I407</f>
        <v>70</v>
      </c>
      <c r="I405">
        <f>+'2017TstatSetting'!J407</f>
        <v>80</v>
      </c>
      <c r="J405">
        <f>+'2017TstatSetting'!K407</f>
        <v>83</v>
      </c>
      <c r="K405">
        <f>+'2017TstatSetting'!L407</f>
        <v>83</v>
      </c>
      <c r="L405">
        <f>+'2017TstatSetting'!M407</f>
        <v>80</v>
      </c>
    </row>
    <row r="406" spans="1:12">
      <c r="A406" t="s">
        <v>59</v>
      </c>
      <c r="B406">
        <v>1975</v>
      </c>
      <c r="C406" t="s">
        <v>28</v>
      </c>
      <c r="D406">
        <v>5</v>
      </c>
      <c r="E406">
        <f>+'2017TstatSetting'!F408</f>
        <v>70</v>
      </c>
      <c r="F406">
        <f>+'2017TstatSetting'!G408</f>
        <v>70</v>
      </c>
      <c r="G406">
        <f>+'2017TstatSetting'!H408</f>
        <v>70</v>
      </c>
      <c r="H406">
        <f>+'2017TstatSetting'!I408</f>
        <v>70</v>
      </c>
      <c r="I406">
        <f>+'2017TstatSetting'!J408</f>
        <v>83</v>
      </c>
      <c r="J406">
        <f>+'2017TstatSetting'!K408</f>
        <v>83</v>
      </c>
      <c r="K406">
        <f>+'2017TstatSetting'!L408</f>
        <v>83</v>
      </c>
      <c r="L406">
        <f>+'2017TstatSetting'!M408</f>
        <v>83</v>
      </c>
    </row>
    <row r="407" spans="1:12">
      <c r="A407" t="s">
        <v>59</v>
      </c>
      <c r="B407">
        <v>1985</v>
      </c>
      <c r="C407" t="s">
        <v>28</v>
      </c>
      <c r="D407">
        <v>1</v>
      </c>
      <c r="E407">
        <f>+'2017TstatSetting'!F409</f>
        <v>70</v>
      </c>
      <c r="F407">
        <f>+'2017TstatSetting'!G409</f>
        <v>67</v>
      </c>
      <c r="G407">
        <f>+'2017TstatSetting'!H409</f>
        <v>67</v>
      </c>
      <c r="H407">
        <f>+'2017TstatSetting'!I409</f>
        <v>70</v>
      </c>
      <c r="I407">
        <f>+'2017TstatSetting'!J409</f>
        <v>78</v>
      </c>
      <c r="J407">
        <f>+'2017TstatSetting'!K409</f>
        <v>78</v>
      </c>
      <c r="K407">
        <f>+'2017TstatSetting'!L409</f>
        <v>78</v>
      </c>
      <c r="L407">
        <f>+'2017TstatSetting'!M409</f>
        <v>78</v>
      </c>
    </row>
    <row r="408" spans="1:12">
      <c r="A408" t="s">
        <v>59</v>
      </c>
      <c r="B408">
        <v>1985</v>
      </c>
      <c r="C408" t="s">
        <v>28</v>
      </c>
      <c r="D408">
        <v>2</v>
      </c>
      <c r="E408">
        <f>+'2017TstatSetting'!F410</f>
        <v>72</v>
      </c>
      <c r="F408">
        <f>+'2017TstatSetting'!G410</f>
        <v>72</v>
      </c>
      <c r="G408">
        <f>+'2017TstatSetting'!H410</f>
        <v>72</v>
      </c>
      <c r="H408">
        <f>+'2017TstatSetting'!I410</f>
        <v>72</v>
      </c>
      <c r="I408">
        <f>+'2017TstatSetting'!J410</f>
        <v>83</v>
      </c>
      <c r="J408">
        <f>+'2017TstatSetting'!K410</f>
        <v>80</v>
      </c>
      <c r="K408">
        <f>+'2017TstatSetting'!L410</f>
        <v>80</v>
      </c>
      <c r="L408">
        <f>+'2017TstatSetting'!M410</f>
        <v>83</v>
      </c>
    </row>
    <row r="409" spans="1:12">
      <c r="A409" t="s">
        <v>59</v>
      </c>
      <c r="B409">
        <v>1985</v>
      </c>
      <c r="C409" t="s">
        <v>28</v>
      </c>
      <c r="D409">
        <v>3</v>
      </c>
      <c r="E409">
        <f>+'2017TstatSetting'!F411</f>
        <v>74</v>
      </c>
      <c r="F409">
        <f>+'2017TstatSetting'!G411</f>
        <v>74</v>
      </c>
      <c r="G409">
        <f>+'2017TstatSetting'!H411</f>
        <v>74</v>
      </c>
      <c r="H409">
        <f>+'2017TstatSetting'!I411</f>
        <v>74</v>
      </c>
      <c r="I409">
        <f>+'2017TstatSetting'!J411</f>
        <v>80</v>
      </c>
      <c r="J409">
        <f>+'2017TstatSetting'!K411</f>
        <v>80</v>
      </c>
      <c r="K409">
        <f>+'2017TstatSetting'!L411</f>
        <v>80</v>
      </c>
      <c r="L409">
        <f>+'2017TstatSetting'!M411</f>
        <v>80</v>
      </c>
    </row>
    <row r="410" spans="1:12">
      <c r="A410" t="s">
        <v>59</v>
      </c>
      <c r="B410">
        <v>1985</v>
      </c>
      <c r="C410" t="s">
        <v>28</v>
      </c>
      <c r="D410">
        <v>4</v>
      </c>
      <c r="E410">
        <f>+'2017TstatSetting'!F412</f>
        <v>70</v>
      </c>
      <c r="F410">
        <f>+'2017TstatSetting'!G412</f>
        <v>70</v>
      </c>
      <c r="G410">
        <f>+'2017TstatSetting'!H412</f>
        <v>70</v>
      </c>
      <c r="H410">
        <f>+'2017TstatSetting'!I412</f>
        <v>70</v>
      </c>
      <c r="I410">
        <f>+'2017TstatSetting'!J412</f>
        <v>76</v>
      </c>
      <c r="J410">
        <f>+'2017TstatSetting'!K412</f>
        <v>83</v>
      </c>
      <c r="K410">
        <f>+'2017TstatSetting'!L412</f>
        <v>83</v>
      </c>
      <c r="L410">
        <f>+'2017TstatSetting'!M412</f>
        <v>76</v>
      </c>
    </row>
    <row r="411" spans="1:12">
      <c r="A411" t="s">
        <v>59</v>
      </c>
      <c r="B411">
        <v>1985</v>
      </c>
      <c r="C411" t="s">
        <v>28</v>
      </c>
      <c r="D411">
        <v>5</v>
      </c>
      <c r="E411">
        <f>+'2017TstatSetting'!F413</f>
        <v>72</v>
      </c>
      <c r="F411">
        <f>+'2017TstatSetting'!G413</f>
        <v>67</v>
      </c>
      <c r="G411">
        <f>+'2017TstatSetting'!H413</f>
        <v>67</v>
      </c>
      <c r="H411">
        <f>+'2017TstatSetting'!I413</f>
        <v>72</v>
      </c>
      <c r="I411">
        <f>+'2017TstatSetting'!J413</f>
        <v>80</v>
      </c>
      <c r="J411">
        <f>+'2017TstatSetting'!K413</f>
        <v>83</v>
      </c>
      <c r="K411">
        <f>+'2017TstatSetting'!L413</f>
        <v>83</v>
      </c>
      <c r="L411">
        <f>+'2017TstatSetting'!M413</f>
        <v>80</v>
      </c>
    </row>
    <row r="412" spans="1:12">
      <c r="A412" t="s">
        <v>59</v>
      </c>
      <c r="B412">
        <v>1996</v>
      </c>
      <c r="C412" t="s">
        <v>28</v>
      </c>
      <c r="D412">
        <v>1</v>
      </c>
      <c r="E412">
        <f>+'2017TstatSetting'!F414</f>
        <v>70</v>
      </c>
      <c r="F412">
        <f>+'2017TstatSetting'!G414</f>
        <v>67</v>
      </c>
      <c r="G412">
        <f>+'2017TstatSetting'!H414</f>
        <v>67</v>
      </c>
      <c r="H412">
        <f>+'2017TstatSetting'!I414</f>
        <v>70</v>
      </c>
      <c r="I412">
        <f>+'2017TstatSetting'!J414</f>
        <v>78</v>
      </c>
      <c r="J412">
        <f>+'2017TstatSetting'!K414</f>
        <v>78</v>
      </c>
      <c r="K412">
        <f>+'2017TstatSetting'!L414</f>
        <v>78</v>
      </c>
      <c r="L412">
        <f>+'2017TstatSetting'!M414</f>
        <v>78</v>
      </c>
    </row>
    <row r="413" spans="1:12">
      <c r="A413" t="s">
        <v>59</v>
      </c>
      <c r="B413">
        <v>1996</v>
      </c>
      <c r="C413" t="s">
        <v>28</v>
      </c>
      <c r="D413">
        <v>2</v>
      </c>
      <c r="E413">
        <f>+'2017TstatSetting'!F415</f>
        <v>72</v>
      </c>
      <c r="F413">
        <f>+'2017TstatSetting'!G415</f>
        <v>72</v>
      </c>
      <c r="G413">
        <f>+'2017TstatSetting'!H415</f>
        <v>72</v>
      </c>
      <c r="H413">
        <f>+'2017TstatSetting'!I415</f>
        <v>72</v>
      </c>
      <c r="I413">
        <f>+'2017TstatSetting'!J415</f>
        <v>83</v>
      </c>
      <c r="J413">
        <f>+'2017TstatSetting'!K415</f>
        <v>80</v>
      </c>
      <c r="K413">
        <f>+'2017TstatSetting'!L415</f>
        <v>80</v>
      </c>
      <c r="L413">
        <f>+'2017TstatSetting'!M415</f>
        <v>83</v>
      </c>
    </row>
    <row r="414" spans="1:12">
      <c r="A414" t="s">
        <v>59</v>
      </c>
      <c r="B414">
        <v>1996</v>
      </c>
      <c r="C414" t="s">
        <v>28</v>
      </c>
      <c r="D414">
        <v>3</v>
      </c>
      <c r="E414">
        <f>+'2017TstatSetting'!F416</f>
        <v>74</v>
      </c>
      <c r="F414">
        <f>+'2017TstatSetting'!G416</f>
        <v>74</v>
      </c>
      <c r="G414">
        <f>+'2017TstatSetting'!H416</f>
        <v>74</v>
      </c>
      <c r="H414">
        <f>+'2017TstatSetting'!I416</f>
        <v>74</v>
      </c>
      <c r="I414">
        <f>+'2017TstatSetting'!J416</f>
        <v>80</v>
      </c>
      <c r="J414">
        <f>+'2017TstatSetting'!K416</f>
        <v>80</v>
      </c>
      <c r="K414">
        <f>+'2017TstatSetting'!L416</f>
        <v>80</v>
      </c>
      <c r="L414">
        <f>+'2017TstatSetting'!M416</f>
        <v>80</v>
      </c>
    </row>
    <row r="415" spans="1:12">
      <c r="A415" t="s">
        <v>59</v>
      </c>
      <c r="B415">
        <v>1996</v>
      </c>
      <c r="C415" t="s">
        <v>28</v>
      </c>
      <c r="D415">
        <v>4</v>
      </c>
      <c r="E415">
        <f>+'2017TstatSetting'!F417</f>
        <v>70</v>
      </c>
      <c r="F415">
        <f>+'2017TstatSetting'!G417</f>
        <v>70</v>
      </c>
      <c r="G415">
        <f>+'2017TstatSetting'!H417</f>
        <v>70</v>
      </c>
      <c r="H415">
        <f>+'2017TstatSetting'!I417</f>
        <v>70</v>
      </c>
      <c r="I415">
        <f>+'2017TstatSetting'!J417</f>
        <v>76</v>
      </c>
      <c r="J415">
        <f>+'2017TstatSetting'!K417</f>
        <v>83</v>
      </c>
      <c r="K415">
        <f>+'2017TstatSetting'!L417</f>
        <v>83</v>
      </c>
      <c r="L415">
        <f>+'2017TstatSetting'!M417</f>
        <v>76</v>
      </c>
    </row>
    <row r="416" spans="1:12">
      <c r="A416" t="s">
        <v>59</v>
      </c>
      <c r="B416">
        <v>1996</v>
      </c>
      <c r="C416" t="s">
        <v>28</v>
      </c>
      <c r="D416">
        <v>5</v>
      </c>
      <c r="E416">
        <f>+'2017TstatSetting'!F418</f>
        <v>72</v>
      </c>
      <c r="F416">
        <f>+'2017TstatSetting'!G418</f>
        <v>67</v>
      </c>
      <c r="G416">
        <f>+'2017TstatSetting'!H418</f>
        <v>67</v>
      </c>
      <c r="H416">
        <f>+'2017TstatSetting'!I418</f>
        <v>72</v>
      </c>
      <c r="I416">
        <f>+'2017TstatSetting'!J418</f>
        <v>80</v>
      </c>
      <c r="J416">
        <f>+'2017TstatSetting'!K418</f>
        <v>83</v>
      </c>
      <c r="K416">
        <f>+'2017TstatSetting'!L418</f>
        <v>83</v>
      </c>
      <c r="L416">
        <f>+'2017TstatSetting'!M418</f>
        <v>80</v>
      </c>
    </row>
    <row r="417" spans="1:12">
      <c r="A417" t="s">
        <v>59</v>
      </c>
      <c r="B417">
        <v>2003</v>
      </c>
      <c r="C417" t="s">
        <v>28</v>
      </c>
      <c r="D417">
        <v>1</v>
      </c>
      <c r="E417">
        <f>+'2017TstatSetting'!F419</f>
        <v>70</v>
      </c>
      <c r="F417">
        <f>+'2017TstatSetting'!G419</f>
        <v>67</v>
      </c>
      <c r="G417">
        <f>+'2017TstatSetting'!H419</f>
        <v>67</v>
      </c>
      <c r="H417">
        <f>+'2017TstatSetting'!I419</f>
        <v>70</v>
      </c>
      <c r="I417">
        <f>+'2017TstatSetting'!J419</f>
        <v>78</v>
      </c>
      <c r="J417">
        <f>+'2017TstatSetting'!K419</f>
        <v>78</v>
      </c>
      <c r="K417">
        <f>+'2017TstatSetting'!L419</f>
        <v>78</v>
      </c>
      <c r="L417">
        <f>+'2017TstatSetting'!M419</f>
        <v>78</v>
      </c>
    </row>
    <row r="418" spans="1:12">
      <c r="A418" t="s">
        <v>59</v>
      </c>
      <c r="B418">
        <v>2003</v>
      </c>
      <c r="C418" t="s">
        <v>28</v>
      </c>
      <c r="D418">
        <v>2</v>
      </c>
      <c r="E418">
        <f>+'2017TstatSetting'!F420</f>
        <v>72</v>
      </c>
      <c r="F418">
        <f>+'2017TstatSetting'!G420</f>
        <v>67</v>
      </c>
      <c r="G418">
        <f>+'2017TstatSetting'!H420</f>
        <v>67</v>
      </c>
      <c r="H418">
        <f>+'2017TstatSetting'!I420</f>
        <v>72</v>
      </c>
      <c r="I418">
        <f>+'2017TstatSetting'!J420</f>
        <v>83</v>
      </c>
      <c r="J418">
        <f>+'2017TstatSetting'!K420</f>
        <v>80</v>
      </c>
      <c r="K418">
        <f>+'2017TstatSetting'!L420</f>
        <v>80</v>
      </c>
      <c r="L418">
        <f>+'2017TstatSetting'!M420</f>
        <v>83</v>
      </c>
    </row>
    <row r="419" spans="1:12">
      <c r="A419" t="s">
        <v>59</v>
      </c>
      <c r="B419">
        <v>2003</v>
      </c>
      <c r="C419" t="s">
        <v>28</v>
      </c>
      <c r="D419">
        <v>3</v>
      </c>
      <c r="E419">
        <f>+'2017TstatSetting'!F421</f>
        <v>72</v>
      </c>
      <c r="F419">
        <f>+'2017TstatSetting'!G421</f>
        <v>72</v>
      </c>
      <c r="G419">
        <f>+'2017TstatSetting'!H421</f>
        <v>72</v>
      </c>
      <c r="H419">
        <f>+'2017TstatSetting'!I421</f>
        <v>72</v>
      </c>
      <c r="I419">
        <f>+'2017TstatSetting'!J421</f>
        <v>80</v>
      </c>
      <c r="J419">
        <f>+'2017TstatSetting'!K421</f>
        <v>80</v>
      </c>
      <c r="K419">
        <f>+'2017TstatSetting'!L421</f>
        <v>80</v>
      </c>
      <c r="L419">
        <f>+'2017TstatSetting'!M421</f>
        <v>80</v>
      </c>
    </row>
    <row r="420" spans="1:12">
      <c r="A420" t="s">
        <v>59</v>
      </c>
      <c r="B420">
        <v>2003</v>
      </c>
      <c r="C420" t="s">
        <v>28</v>
      </c>
      <c r="D420">
        <v>4</v>
      </c>
      <c r="E420">
        <f>+'2017TstatSetting'!F422</f>
        <v>74</v>
      </c>
      <c r="F420">
        <f>+'2017TstatSetting'!G422</f>
        <v>74</v>
      </c>
      <c r="G420">
        <f>+'2017TstatSetting'!H422</f>
        <v>74</v>
      </c>
      <c r="H420">
        <f>+'2017TstatSetting'!I422</f>
        <v>74</v>
      </c>
      <c r="I420">
        <f>+'2017TstatSetting'!J422</f>
        <v>76</v>
      </c>
      <c r="J420">
        <f>+'2017TstatSetting'!K422</f>
        <v>83</v>
      </c>
      <c r="K420">
        <f>+'2017TstatSetting'!L422</f>
        <v>83</v>
      </c>
      <c r="L420">
        <f>+'2017TstatSetting'!M422</f>
        <v>76</v>
      </c>
    </row>
    <row r="421" spans="1:12">
      <c r="A421" t="s">
        <v>59</v>
      </c>
      <c r="B421">
        <v>2003</v>
      </c>
      <c r="C421" t="s">
        <v>28</v>
      </c>
      <c r="D421">
        <v>5</v>
      </c>
      <c r="E421">
        <f>+'2017TstatSetting'!F423</f>
        <v>70</v>
      </c>
      <c r="F421">
        <f>+'2017TstatSetting'!G423</f>
        <v>70</v>
      </c>
      <c r="G421">
        <f>+'2017TstatSetting'!H423</f>
        <v>70</v>
      </c>
      <c r="H421">
        <f>+'2017TstatSetting'!I423</f>
        <v>70</v>
      </c>
      <c r="I421">
        <f>+'2017TstatSetting'!J423</f>
        <v>80</v>
      </c>
      <c r="J421">
        <f>+'2017TstatSetting'!K423</f>
        <v>83</v>
      </c>
      <c r="K421">
        <f>+'2017TstatSetting'!L423</f>
        <v>83</v>
      </c>
      <c r="L421">
        <f>+'2017TstatSetting'!M423</f>
        <v>80</v>
      </c>
    </row>
    <row r="422" spans="1:12">
      <c r="A422" t="s">
        <v>59</v>
      </c>
      <c r="B422" t="s">
        <v>95</v>
      </c>
      <c r="C422" t="s">
        <v>28</v>
      </c>
      <c r="D422">
        <v>1</v>
      </c>
      <c r="E422">
        <f>+'2017TstatSetting'!F424</f>
        <v>74</v>
      </c>
      <c r="F422">
        <f>+'2017TstatSetting'!G424</f>
        <v>74</v>
      </c>
      <c r="G422">
        <f>+'2017TstatSetting'!H424</f>
        <v>74</v>
      </c>
      <c r="H422">
        <f>+'2017TstatSetting'!I424</f>
        <v>74</v>
      </c>
      <c r="I422">
        <f>+'2017TstatSetting'!J424</f>
        <v>78</v>
      </c>
      <c r="J422">
        <f>+'2017TstatSetting'!K424</f>
        <v>78</v>
      </c>
      <c r="K422">
        <f>+'2017TstatSetting'!L424</f>
        <v>78</v>
      </c>
      <c r="L422">
        <f>+'2017TstatSetting'!M424</f>
        <v>78</v>
      </c>
    </row>
    <row r="423" spans="1:12">
      <c r="A423" t="s">
        <v>59</v>
      </c>
      <c r="B423" t="s">
        <v>95</v>
      </c>
      <c r="C423" t="s">
        <v>28</v>
      </c>
      <c r="D423">
        <v>2</v>
      </c>
      <c r="E423">
        <f>+'2017TstatSetting'!F425</f>
        <v>72</v>
      </c>
      <c r="F423">
        <f>+'2017TstatSetting'!G425</f>
        <v>67</v>
      </c>
      <c r="G423">
        <f>+'2017TstatSetting'!H425</f>
        <v>67</v>
      </c>
      <c r="H423">
        <f>+'2017TstatSetting'!I425</f>
        <v>72</v>
      </c>
      <c r="I423">
        <f>+'2017TstatSetting'!J425</f>
        <v>83</v>
      </c>
      <c r="J423">
        <f>+'2017TstatSetting'!K425</f>
        <v>80</v>
      </c>
      <c r="K423">
        <f>+'2017TstatSetting'!L425</f>
        <v>80</v>
      </c>
      <c r="L423">
        <f>+'2017TstatSetting'!M425</f>
        <v>83</v>
      </c>
    </row>
    <row r="424" spans="1:12">
      <c r="A424" t="s">
        <v>59</v>
      </c>
      <c r="B424" t="s">
        <v>95</v>
      </c>
      <c r="C424" t="s">
        <v>28</v>
      </c>
      <c r="D424">
        <v>3</v>
      </c>
      <c r="E424">
        <f>+'2017TstatSetting'!F426</f>
        <v>72</v>
      </c>
      <c r="F424">
        <f>+'2017TstatSetting'!G426</f>
        <v>72</v>
      </c>
      <c r="G424">
        <f>+'2017TstatSetting'!H426</f>
        <v>72</v>
      </c>
      <c r="H424">
        <f>+'2017TstatSetting'!I426</f>
        <v>72</v>
      </c>
      <c r="I424">
        <f>+'2017TstatSetting'!J426</f>
        <v>80</v>
      </c>
      <c r="J424">
        <f>+'2017TstatSetting'!K426</f>
        <v>80</v>
      </c>
      <c r="K424">
        <f>+'2017TstatSetting'!L426</f>
        <v>80</v>
      </c>
      <c r="L424">
        <f>+'2017TstatSetting'!M426</f>
        <v>80</v>
      </c>
    </row>
    <row r="425" spans="1:12">
      <c r="A425" t="s">
        <v>59</v>
      </c>
      <c r="B425" t="s">
        <v>95</v>
      </c>
      <c r="C425" t="s">
        <v>28</v>
      </c>
      <c r="D425">
        <v>4</v>
      </c>
      <c r="E425">
        <f>+'2017TstatSetting'!F427</f>
        <v>70</v>
      </c>
      <c r="F425">
        <f>+'2017TstatSetting'!G427</f>
        <v>70</v>
      </c>
      <c r="G425">
        <f>+'2017TstatSetting'!H427</f>
        <v>70</v>
      </c>
      <c r="H425">
        <f>+'2017TstatSetting'!I427</f>
        <v>70</v>
      </c>
      <c r="I425">
        <f>+'2017TstatSetting'!J427</f>
        <v>80</v>
      </c>
      <c r="J425">
        <f>+'2017TstatSetting'!K427</f>
        <v>83</v>
      </c>
      <c r="K425">
        <f>+'2017TstatSetting'!L427</f>
        <v>83</v>
      </c>
      <c r="L425">
        <f>+'2017TstatSetting'!M427</f>
        <v>80</v>
      </c>
    </row>
    <row r="426" spans="1:12">
      <c r="A426" t="s">
        <v>59</v>
      </c>
      <c r="B426" t="s">
        <v>95</v>
      </c>
      <c r="C426" t="s">
        <v>28</v>
      </c>
      <c r="D426">
        <v>5</v>
      </c>
      <c r="E426">
        <f>+'2017TstatSetting'!F428</f>
        <v>70</v>
      </c>
      <c r="F426">
        <f>+'2017TstatSetting'!G428</f>
        <v>67</v>
      </c>
      <c r="G426">
        <f>+'2017TstatSetting'!H428</f>
        <v>67</v>
      </c>
      <c r="H426">
        <f>+'2017TstatSetting'!I428</f>
        <v>70</v>
      </c>
      <c r="I426">
        <f>+'2017TstatSetting'!J428</f>
        <v>83</v>
      </c>
      <c r="J426">
        <f>+'2017TstatSetting'!K428</f>
        <v>83</v>
      </c>
      <c r="K426">
        <f>+'2017TstatSetting'!L428</f>
        <v>83</v>
      </c>
      <c r="L426">
        <f>+'2017TstatSetting'!M428</f>
        <v>83</v>
      </c>
    </row>
    <row r="427" spans="1:12">
      <c r="A427" t="s">
        <v>59</v>
      </c>
      <c r="B427">
        <v>1975</v>
      </c>
      <c r="C427" t="s">
        <v>30</v>
      </c>
      <c r="D427">
        <v>1</v>
      </c>
      <c r="E427">
        <f>+'2017TstatSetting'!F429</f>
        <v>74</v>
      </c>
      <c r="F427">
        <f>+'2017TstatSetting'!G429</f>
        <v>74</v>
      </c>
      <c r="G427">
        <f>+'2017TstatSetting'!H429</f>
        <v>74</v>
      </c>
      <c r="H427">
        <f>+'2017TstatSetting'!I429</f>
        <v>74</v>
      </c>
      <c r="I427">
        <f>+'2017TstatSetting'!J429</f>
        <v>76</v>
      </c>
      <c r="J427">
        <f>+'2017TstatSetting'!K429</f>
        <v>83</v>
      </c>
      <c r="K427">
        <f>+'2017TstatSetting'!L429</f>
        <v>83</v>
      </c>
      <c r="L427">
        <f>+'2017TstatSetting'!M429</f>
        <v>76</v>
      </c>
    </row>
    <row r="428" spans="1:12">
      <c r="A428" t="s">
        <v>59</v>
      </c>
      <c r="B428">
        <v>1975</v>
      </c>
      <c r="C428" t="s">
        <v>30</v>
      </c>
      <c r="D428">
        <v>2</v>
      </c>
      <c r="E428">
        <f>+'2017TstatSetting'!F430</f>
        <v>70</v>
      </c>
      <c r="F428">
        <f>+'2017TstatSetting'!G430</f>
        <v>67</v>
      </c>
      <c r="G428">
        <f>+'2017TstatSetting'!H430</f>
        <v>67</v>
      </c>
      <c r="H428">
        <f>+'2017TstatSetting'!I430</f>
        <v>70</v>
      </c>
      <c r="I428">
        <f>+'2017TstatSetting'!J430</f>
        <v>80</v>
      </c>
      <c r="J428">
        <f>+'2017TstatSetting'!K430</f>
        <v>83</v>
      </c>
      <c r="K428">
        <f>+'2017TstatSetting'!L430</f>
        <v>83</v>
      </c>
      <c r="L428">
        <f>+'2017TstatSetting'!M430</f>
        <v>80</v>
      </c>
    </row>
    <row r="429" spans="1:12">
      <c r="A429" t="s">
        <v>59</v>
      </c>
      <c r="B429">
        <v>1975</v>
      </c>
      <c r="C429" t="s">
        <v>30</v>
      </c>
      <c r="D429">
        <v>3</v>
      </c>
      <c r="E429">
        <f>+'2017TstatSetting'!F431</f>
        <v>72</v>
      </c>
      <c r="F429">
        <f>+'2017TstatSetting'!G431</f>
        <v>72</v>
      </c>
      <c r="G429">
        <f>+'2017TstatSetting'!H431</f>
        <v>72</v>
      </c>
      <c r="H429">
        <f>+'2017TstatSetting'!I431</f>
        <v>72</v>
      </c>
      <c r="I429">
        <f>+'2017TstatSetting'!J431</f>
        <v>83</v>
      </c>
      <c r="J429">
        <f>+'2017TstatSetting'!K431</f>
        <v>83</v>
      </c>
      <c r="K429">
        <f>+'2017TstatSetting'!L431</f>
        <v>83</v>
      </c>
      <c r="L429">
        <f>+'2017TstatSetting'!M431</f>
        <v>83</v>
      </c>
    </row>
    <row r="430" spans="1:12">
      <c r="A430" t="s">
        <v>59</v>
      </c>
      <c r="B430">
        <v>1975</v>
      </c>
      <c r="C430" t="s">
        <v>30</v>
      </c>
      <c r="D430">
        <v>4</v>
      </c>
      <c r="E430">
        <f>+'2017TstatSetting'!F432</f>
        <v>70</v>
      </c>
      <c r="F430">
        <f>+'2017TstatSetting'!G432</f>
        <v>70</v>
      </c>
      <c r="G430">
        <f>+'2017TstatSetting'!H432</f>
        <v>70</v>
      </c>
      <c r="H430">
        <f>+'2017TstatSetting'!I432</f>
        <v>70</v>
      </c>
      <c r="I430">
        <f>+'2017TstatSetting'!J432</f>
        <v>85</v>
      </c>
      <c r="J430">
        <f>+'2017TstatSetting'!K432</f>
        <v>85</v>
      </c>
      <c r="K430">
        <f>+'2017TstatSetting'!L432</f>
        <v>85</v>
      </c>
      <c r="L430">
        <f>+'2017TstatSetting'!M432</f>
        <v>85</v>
      </c>
    </row>
    <row r="431" spans="1:12">
      <c r="A431" t="s">
        <v>59</v>
      </c>
      <c r="B431">
        <v>1975</v>
      </c>
      <c r="C431" t="s">
        <v>30</v>
      </c>
      <c r="D431">
        <v>5</v>
      </c>
      <c r="E431">
        <f>+'2017TstatSetting'!F433</f>
        <v>72</v>
      </c>
      <c r="F431">
        <f>+'2017TstatSetting'!G433</f>
        <v>67</v>
      </c>
      <c r="G431">
        <f>+'2017TstatSetting'!H433</f>
        <v>67</v>
      </c>
      <c r="H431">
        <f>+'2017TstatSetting'!I433</f>
        <v>72</v>
      </c>
      <c r="I431">
        <f>+'2017TstatSetting'!J433</f>
        <v>90</v>
      </c>
      <c r="J431">
        <f>+'2017TstatSetting'!K433</f>
        <v>90</v>
      </c>
      <c r="K431">
        <f>+'2017TstatSetting'!L433</f>
        <v>90</v>
      </c>
      <c r="L431">
        <f>+'2017TstatSetting'!M433</f>
        <v>90</v>
      </c>
    </row>
    <row r="432" spans="1:12">
      <c r="A432" t="s">
        <v>59</v>
      </c>
      <c r="B432">
        <v>1985</v>
      </c>
      <c r="C432" t="s">
        <v>30</v>
      </c>
      <c r="D432">
        <v>1</v>
      </c>
      <c r="E432">
        <f>+'2017TstatSetting'!F434</f>
        <v>74</v>
      </c>
      <c r="F432">
        <f>+'2017TstatSetting'!G434</f>
        <v>74</v>
      </c>
      <c r="G432">
        <f>+'2017TstatSetting'!H434</f>
        <v>74</v>
      </c>
      <c r="H432">
        <f>+'2017TstatSetting'!I434</f>
        <v>74</v>
      </c>
      <c r="I432">
        <f>+'2017TstatSetting'!J434</f>
        <v>76</v>
      </c>
      <c r="J432">
        <f>+'2017TstatSetting'!K434</f>
        <v>83</v>
      </c>
      <c r="K432">
        <f>+'2017TstatSetting'!L434</f>
        <v>83</v>
      </c>
      <c r="L432">
        <f>+'2017TstatSetting'!M434</f>
        <v>76</v>
      </c>
    </row>
    <row r="433" spans="1:12">
      <c r="A433" t="s">
        <v>59</v>
      </c>
      <c r="B433">
        <v>1985</v>
      </c>
      <c r="C433" t="s">
        <v>30</v>
      </c>
      <c r="D433">
        <v>2</v>
      </c>
      <c r="E433">
        <f>+'2017TstatSetting'!F435</f>
        <v>70</v>
      </c>
      <c r="F433">
        <f>+'2017TstatSetting'!G435</f>
        <v>67</v>
      </c>
      <c r="G433">
        <f>+'2017TstatSetting'!H435</f>
        <v>67</v>
      </c>
      <c r="H433">
        <f>+'2017TstatSetting'!I435</f>
        <v>70</v>
      </c>
      <c r="I433">
        <f>+'2017TstatSetting'!J435</f>
        <v>80</v>
      </c>
      <c r="J433">
        <f>+'2017TstatSetting'!K435</f>
        <v>83</v>
      </c>
      <c r="K433">
        <f>+'2017TstatSetting'!L435</f>
        <v>83</v>
      </c>
      <c r="L433">
        <f>+'2017TstatSetting'!M435</f>
        <v>80</v>
      </c>
    </row>
    <row r="434" spans="1:12">
      <c r="A434" t="s">
        <v>59</v>
      </c>
      <c r="B434">
        <v>1985</v>
      </c>
      <c r="C434" t="s">
        <v>30</v>
      </c>
      <c r="D434">
        <v>3</v>
      </c>
      <c r="E434">
        <f>+'2017TstatSetting'!F436</f>
        <v>72</v>
      </c>
      <c r="F434">
        <f>+'2017TstatSetting'!G436</f>
        <v>72</v>
      </c>
      <c r="G434">
        <f>+'2017TstatSetting'!H436</f>
        <v>72</v>
      </c>
      <c r="H434">
        <f>+'2017TstatSetting'!I436</f>
        <v>72</v>
      </c>
      <c r="I434">
        <f>+'2017TstatSetting'!J436</f>
        <v>83</v>
      </c>
      <c r="J434">
        <f>+'2017TstatSetting'!K436</f>
        <v>83</v>
      </c>
      <c r="K434">
        <f>+'2017TstatSetting'!L436</f>
        <v>83</v>
      </c>
      <c r="L434">
        <f>+'2017TstatSetting'!M436</f>
        <v>83</v>
      </c>
    </row>
    <row r="435" spans="1:12">
      <c r="A435" t="s">
        <v>59</v>
      </c>
      <c r="B435">
        <v>1985</v>
      </c>
      <c r="C435" t="s">
        <v>30</v>
      </c>
      <c r="D435">
        <v>4</v>
      </c>
      <c r="E435">
        <f>+'2017TstatSetting'!F437</f>
        <v>70</v>
      </c>
      <c r="F435">
        <f>+'2017TstatSetting'!G437</f>
        <v>70</v>
      </c>
      <c r="G435">
        <f>+'2017TstatSetting'!H437</f>
        <v>70</v>
      </c>
      <c r="H435">
        <f>+'2017TstatSetting'!I437</f>
        <v>70</v>
      </c>
      <c r="I435">
        <f>+'2017TstatSetting'!J437</f>
        <v>85</v>
      </c>
      <c r="J435">
        <f>+'2017TstatSetting'!K437</f>
        <v>85</v>
      </c>
      <c r="K435">
        <f>+'2017TstatSetting'!L437</f>
        <v>85</v>
      </c>
      <c r="L435">
        <f>+'2017TstatSetting'!M437</f>
        <v>85</v>
      </c>
    </row>
    <row r="436" spans="1:12">
      <c r="A436" t="s">
        <v>59</v>
      </c>
      <c r="B436">
        <v>1985</v>
      </c>
      <c r="C436" t="s">
        <v>30</v>
      </c>
      <c r="D436">
        <v>5</v>
      </c>
      <c r="E436">
        <f>+'2017TstatSetting'!F438</f>
        <v>72</v>
      </c>
      <c r="F436">
        <f>+'2017TstatSetting'!G438</f>
        <v>67</v>
      </c>
      <c r="G436">
        <f>+'2017TstatSetting'!H438</f>
        <v>67</v>
      </c>
      <c r="H436">
        <f>+'2017TstatSetting'!I438</f>
        <v>72</v>
      </c>
      <c r="I436">
        <f>+'2017TstatSetting'!J438</f>
        <v>90</v>
      </c>
      <c r="J436">
        <f>+'2017TstatSetting'!K438</f>
        <v>90</v>
      </c>
      <c r="K436">
        <f>+'2017TstatSetting'!L438</f>
        <v>90</v>
      </c>
      <c r="L436">
        <f>+'2017TstatSetting'!M438</f>
        <v>90</v>
      </c>
    </row>
    <row r="437" spans="1:12">
      <c r="A437" t="s">
        <v>59</v>
      </c>
      <c r="B437">
        <v>1996</v>
      </c>
      <c r="C437" t="s">
        <v>30</v>
      </c>
      <c r="D437">
        <v>1</v>
      </c>
      <c r="E437">
        <f>+'2017TstatSetting'!F439</f>
        <v>74</v>
      </c>
      <c r="F437">
        <f>+'2017TstatSetting'!G439</f>
        <v>74</v>
      </c>
      <c r="G437">
        <f>+'2017TstatSetting'!H439</f>
        <v>74</v>
      </c>
      <c r="H437">
        <f>+'2017TstatSetting'!I439</f>
        <v>74</v>
      </c>
      <c r="I437">
        <f>+'2017TstatSetting'!J439</f>
        <v>76</v>
      </c>
      <c r="J437">
        <f>+'2017TstatSetting'!K439</f>
        <v>83</v>
      </c>
      <c r="K437">
        <f>+'2017TstatSetting'!L439</f>
        <v>83</v>
      </c>
      <c r="L437">
        <f>+'2017TstatSetting'!M439</f>
        <v>76</v>
      </c>
    </row>
    <row r="438" spans="1:12">
      <c r="A438" t="s">
        <v>59</v>
      </c>
      <c r="B438">
        <v>1996</v>
      </c>
      <c r="C438" t="s">
        <v>30</v>
      </c>
      <c r="D438">
        <v>2</v>
      </c>
      <c r="E438">
        <f>+'2017TstatSetting'!F440</f>
        <v>70</v>
      </c>
      <c r="F438">
        <f>+'2017TstatSetting'!G440</f>
        <v>67</v>
      </c>
      <c r="G438">
        <f>+'2017TstatSetting'!H440</f>
        <v>67</v>
      </c>
      <c r="H438">
        <f>+'2017TstatSetting'!I440</f>
        <v>70</v>
      </c>
      <c r="I438">
        <f>+'2017TstatSetting'!J440</f>
        <v>80</v>
      </c>
      <c r="J438">
        <f>+'2017TstatSetting'!K440</f>
        <v>83</v>
      </c>
      <c r="K438">
        <f>+'2017TstatSetting'!L440</f>
        <v>83</v>
      </c>
      <c r="L438">
        <f>+'2017TstatSetting'!M440</f>
        <v>80</v>
      </c>
    </row>
    <row r="439" spans="1:12">
      <c r="A439" t="s">
        <v>59</v>
      </c>
      <c r="B439">
        <v>1996</v>
      </c>
      <c r="C439" t="s">
        <v>30</v>
      </c>
      <c r="D439">
        <v>3</v>
      </c>
      <c r="E439">
        <f>+'2017TstatSetting'!F441</f>
        <v>72</v>
      </c>
      <c r="F439">
        <f>+'2017TstatSetting'!G441</f>
        <v>72</v>
      </c>
      <c r="G439">
        <f>+'2017TstatSetting'!H441</f>
        <v>72</v>
      </c>
      <c r="H439">
        <f>+'2017TstatSetting'!I441</f>
        <v>72</v>
      </c>
      <c r="I439">
        <f>+'2017TstatSetting'!J441</f>
        <v>83</v>
      </c>
      <c r="J439">
        <f>+'2017TstatSetting'!K441</f>
        <v>83</v>
      </c>
      <c r="K439">
        <f>+'2017TstatSetting'!L441</f>
        <v>83</v>
      </c>
      <c r="L439">
        <f>+'2017TstatSetting'!M441</f>
        <v>83</v>
      </c>
    </row>
    <row r="440" spans="1:12">
      <c r="A440" t="s">
        <v>59</v>
      </c>
      <c r="B440">
        <v>1996</v>
      </c>
      <c r="C440" t="s">
        <v>30</v>
      </c>
      <c r="D440">
        <v>4</v>
      </c>
      <c r="E440">
        <f>+'2017TstatSetting'!F442</f>
        <v>70</v>
      </c>
      <c r="F440">
        <f>+'2017TstatSetting'!G442</f>
        <v>70</v>
      </c>
      <c r="G440">
        <f>+'2017TstatSetting'!H442</f>
        <v>70</v>
      </c>
      <c r="H440">
        <f>+'2017TstatSetting'!I442</f>
        <v>70</v>
      </c>
      <c r="I440">
        <f>+'2017TstatSetting'!J442</f>
        <v>85</v>
      </c>
      <c r="J440">
        <f>+'2017TstatSetting'!K442</f>
        <v>85</v>
      </c>
      <c r="K440">
        <f>+'2017TstatSetting'!L442</f>
        <v>85</v>
      </c>
      <c r="L440">
        <f>+'2017TstatSetting'!M442</f>
        <v>85</v>
      </c>
    </row>
    <row r="441" spans="1:12">
      <c r="A441" t="s">
        <v>59</v>
      </c>
      <c r="B441">
        <v>1996</v>
      </c>
      <c r="C441" t="s">
        <v>30</v>
      </c>
      <c r="D441">
        <v>5</v>
      </c>
      <c r="E441">
        <f>+'2017TstatSetting'!F443</f>
        <v>72</v>
      </c>
      <c r="F441">
        <f>+'2017TstatSetting'!G443</f>
        <v>67</v>
      </c>
      <c r="G441">
        <f>+'2017TstatSetting'!H443</f>
        <v>67</v>
      </c>
      <c r="H441">
        <f>+'2017TstatSetting'!I443</f>
        <v>72</v>
      </c>
      <c r="I441">
        <f>+'2017TstatSetting'!J443</f>
        <v>90</v>
      </c>
      <c r="J441">
        <f>+'2017TstatSetting'!K443</f>
        <v>90</v>
      </c>
      <c r="K441">
        <f>+'2017TstatSetting'!L443</f>
        <v>90</v>
      </c>
      <c r="L441">
        <f>+'2017TstatSetting'!M443</f>
        <v>90</v>
      </c>
    </row>
    <row r="442" spans="1:12">
      <c r="A442" t="s">
        <v>59</v>
      </c>
      <c r="B442">
        <v>2003</v>
      </c>
      <c r="C442" t="s">
        <v>30</v>
      </c>
      <c r="D442">
        <v>1</v>
      </c>
      <c r="E442">
        <f>+'2017TstatSetting'!F444</f>
        <v>67</v>
      </c>
      <c r="F442">
        <f>+'2017TstatSetting'!G444</f>
        <v>72</v>
      </c>
      <c r="G442">
        <f>+'2017TstatSetting'!H444</f>
        <v>72</v>
      </c>
      <c r="H442">
        <f>+'2017TstatSetting'!I444</f>
        <v>67</v>
      </c>
      <c r="I442">
        <f>+'2017TstatSetting'!J444</f>
        <v>76</v>
      </c>
      <c r="J442">
        <f>+'2017TstatSetting'!K444</f>
        <v>83</v>
      </c>
      <c r="K442">
        <f>+'2017TstatSetting'!L444</f>
        <v>83</v>
      </c>
      <c r="L442">
        <f>+'2017TstatSetting'!M444</f>
        <v>76</v>
      </c>
    </row>
    <row r="443" spans="1:12">
      <c r="A443" t="s">
        <v>59</v>
      </c>
      <c r="B443">
        <v>2003</v>
      </c>
      <c r="C443" t="s">
        <v>30</v>
      </c>
      <c r="D443">
        <v>2</v>
      </c>
      <c r="E443">
        <f>+'2017TstatSetting'!F445</f>
        <v>67</v>
      </c>
      <c r="F443">
        <f>+'2017TstatSetting'!G445</f>
        <v>70</v>
      </c>
      <c r="G443">
        <f>+'2017TstatSetting'!H445</f>
        <v>70</v>
      </c>
      <c r="H443">
        <f>+'2017TstatSetting'!I445</f>
        <v>67</v>
      </c>
      <c r="I443">
        <f>+'2017TstatSetting'!J445</f>
        <v>80</v>
      </c>
      <c r="J443">
        <f>+'2017TstatSetting'!K445</f>
        <v>83</v>
      </c>
      <c r="K443">
        <f>+'2017TstatSetting'!L445</f>
        <v>83</v>
      </c>
      <c r="L443">
        <f>+'2017TstatSetting'!M445</f>
        <v>80</v>
      </c>
    </row>
    <row r="444" spans="1:12">
      <c r="A444" t="s">
        <v>59</v>
      </c>
      <c r="B444">
        <v>2003</v>
      </c>
      <c r="C444" t="s">
        <v>30</v>
      </c>
      <c r="D444">
        <v>3</v>
      </c>
      <c r="E444">
        <f>+'2017TstatSetting'!F446</f>
        <v>72</v>
      </c>
      <c r="F444">
        <f>+'2017TstatSetting'!G446</f>
        <v>67</v>
      </c>
      <c r="G444">
        <f>+'2017TstatSetting'!H446</f>
        <v>67</v>
      </c>
      <c r="H444">
        <f>+'2017TstatSetting'!I446</f>
        <v>72</v>
      </c>
      <c r="I444">
        <f>+'2017TstatSetting'!J446</f>
        <v>83</v>
      </c>
      <c r="J444">
        <f>+'2017TstatSetting'!K446</f>
        <v>83</v>
      </c>
      <c r="K444">
        <f>+'2017TstatSetting'!L446</f>
        <v>83</v>
      </c>
      <c r="L444">
        <f>+'2017TstatSetting'!M446</f>
        <v>83</v>
      </c>
    </row>
    <row r="445" spans="1:12">
      <c r="A445" t="s">
        <v>59</v>
      </c>
      <c r="B445">
        <v>2003</v>
      </c>
      <c r="C445" t="s">
        <v>30</v>
      </c>
      <c r="D445">
        <v>4</v>
      </c>
      <c r="E445">
        <f>+'2017TstatSetting'!F447</f>
        <v>70</v>
      </c>
      <c r="F445">
        <f>+'2017TstatSetting'!G447</f>
        <v>67</v>
      </c>
      <c r="G445">
        <f>+'2017TstatSetting'!H447</f>
        <v>67</v>
      </c>
      <c r="H445">
        <f>+'2017TstatSetting'!I447</f>
        <v>70</v>
      </c>
      <c r="I445">
        <f>+'2017TstatSetting'!J447</f>
        <v>85</v>
      </c>
      <c r="J445">
        <f>+'2017TstatSetting'!K447</f>
        <v>85</v>
      </c>
      <c r="K445">
        <f>+'2017TstatSetting'!L447</f>
        <v>85</v>
      </c>
      <c r="L445">
        <f>+'2017TstatSetting'!M447</f>
        <v>85</v>
      </c>
    </row>
    <row r="446" spans="1:12">
      <c r="A446" t="s">
        <v>59</v>
      </c>
      <c r="B446">
        <v>2003</v>
      </c>
      <c r="C446" t="s">
        <v>30</v>
      </c>
      <c r="D446">
        <v>5</v>
      </c>
      <c r="E446">
        <f>+'2017TstatSetting'!F448</f>
        <v>70</v>
      </c>
      <c r="F446">
        <f>+'2017TstatSetting'!G448</f>
        <v>70</v>
      </c>
      <c r="G446">
        <f>+'2017TstatSetting'!H448</f>
        <v>70</v>
      </c>
      <c r="H446">
        <f>+'2017TstatSetting'!I448</f>
        <v>70</v>
      </c>
      <c r="I446">
        <f>+'2017TstatSetting'!J448</f>
        <v>90</v>
      </c>
      <c r="J446">
        <f>+'2017TstatSetting'!K448</f>
        <v>90</v>
      </c>
      <c r="K446">
        <f>+'2017TstatSetting'!L448</f>
        <v>90</v>
      </c>
      <c r="L446">
        <f>+'2017TstatSetting'!M448</f>
        <v>90</v>
      </c>
    </row>
    <row r="447" spans="1:12">
      <c r="A447" t="s">
        <v>59</v>
      </c>
      <c r="B447" t="s">
        <v>95</v>
      </c>
      <c r="C447" t="s">
        <v>30</v>
      </c>
      <c r="D447">
        <v>1</v>
      </c>
      <c r="E447">
        <f>+'2017TstatSetting'!F449</f>
        <v>74</v>
      </c>
      <c r="F447">
        <f>+'2017TstatSetting'!G449</f>
        <v>74</v>
      </c>
      <c r="G447">
        <f>+'2017TstatSetting'!H449</f>
        <v>74</v>
      </c>
      <c r="H447">
        <f>+'2017TstatSetting'!I449</f>
        <v>74</v>
      </c>
      <c r="I447">
        <f>+'2017TstatSetting'!J449</f>
        <v>80</v>
      </c>
      <c r="J447">
        <f>+'2017TstatSetting'!K449</f>
        <v>80</v>
      </c>
      <c r="K447">
        <f>+'2017TstatSetting'!L449</f>
        <v>80</v>
      </c>
      <c r="L447">
        <f>+'2017TstatSetting'!M449</f>
        <v>80</v>
      </c>
    </row>
    <row r="448" spans="1:12">
      <c r="A448" t="s">
        <v>59</v>
      </c>
      <c r="B448" t="s">
        <v>95</v>
      </c>
      <c r="C448" t="s">
        <v>30</v>
      </c>
      <c r="D448">
        <v>2</v>
      </c>
      <c r="E448">
        <f>+'2017TstatSetting'!F450</f>
        <v>70</v>
      </c>
      <c r="F448">
        <f>+'2017TstatSetting'!G450</f>
        <v>67</v>
      </c>
      <c r="G448">
        <f>+'2017TstatSetting'!H450</f>
        <v>67</v>
      </c>
      <c r="H448">
        <f>+'2017TstatSetting'!I450</f>
        <v>70</v>
      </c>
      <c r="I448">
        <f>+'2017TstatSetting'!J450</f>
        <v>76</v>
      </c>
      <c r="J448">
        <f>+'2017TstatSetting'!K450</f>
        <v>83</v>
      </c>
      <c r="K448">
        <f>+'2017TstatSetting'!L450</f>
        <v>83</v>
      </c>
      <c r="L448">
        <f>+'2017TstatSetting'!M450</f>
        <v>76</v>
      </c>
    </row>
    <row r="449" spans="1:12">
      <c r="A449" t="s">
        <v>59</v>
      </c>
      <c r="B449" t="s">
        <v>95</v>
      </c>
      <c r="C449" t="s">
        <v>30</v>
      </c>
      <c r="D449">
        <v>3</v>
      </c>
      <c r="E449">
        <f>+'2017TstatSetting'!F451</f>
        <v>72</v>
      </c>
      <c r="F449">
        <f>+'2017TstatSetting'!G451</f>
        <v>72</v>
      </c>
      <c r="G449">
        <f>+'2017TstatSetting'!H451</f>
        <v>72</v>
      </c>
      <c r="H449">
        <f>+'2017TstatSetting'!I451</f>
        <v>72</v>
      </c>
      <c r="I449">
        <f>+'2017TstatSetting'!J451</f>
        <v>80</v>
      </c>
      <c r="J449">
        <f>+'2017TstatSetting'!K451</f>
        <v>83</v>
      </c>
      <c r="K449">
        <f>+'2017TstatSetting'!L451</f>
        <v>83</v>
      </c>
      <c r="L449">
        <f>+'2017TstatSetting'!M451</f>
        <v>80</v>
      </c>
    </row>
    <row r="450" spans="1:12">
      <c r="A450" t="s">
        <v>59</v>
      </c>
      <c r="B450" t="s">
        <v>95</v>
      </c>
      <c r="C450" t="s">
        <v>30</v>
      </c>
      <c r="D450">
        <v>4</v>
      </c>
      <c r="E450">
        <f>+'2017TstatSetting'!F452</f>
        <v>70</v>
      </c>
      <c r="F450">
        <f>+'2017TstatSetting'!G452</f>
        <v>70</v>
      </c>
      <c r="G450">
        <f>+'2017TstatSetting'!H452</f>
        <v>70</v>
      </c>
      <c r="H450">
        <f>+'2017TstatSetting'!I452</f>
        <v>70</v>
      </c>
      <c r="I450">
        <f>+'2017TstatSetting'!J452</f>
        <v>83</v>
      </c>
      <c r="J450">
        <f>+'2017TstatSetting'!K452</f>
        <v>83</v>
      </c>
      <c r="K450">
        <f>+'2017TstatSetting'!L452</f>
        <v>83</v>
      </c>
      <c r="L450">
        <f>+'2017TstatSetting'!M452</f>
        <v>83</v>
      </c>
    </row>
    <row r="451" spans="1:12">
      <c r="A451" t="s">
        <v>59</v>
      </c>
      <c r="B451" t="s">
        <v>95</v>
      </c>
      <c r="C451" t="s">
        <v>30</v>
      </c>
      <c r="D451">
        <v>5</v>
      </c>
      <c r="E451">
        <f>+'2017TstatSetting'!F453</f>
        <v>72</v>
      </c>
      <c r="F451">
        <f>+'2017TstatSetting'!G453</f>
        <v>67</v>
      </c>
      <c r="G451">
        <f>+'2017TstatSetting'!H453</f>
        <v>67</v>
      </c>
      <c r="H451">
        <f>+'2017TstatSetting'!I453</f>
        <v>72</v>
      </c>
      <c r="I451">
        <f>+'2017TstatSetting'!J453</f>
        <v>85</v>
      </c>
      <c r="J451">
        <f>+'2017TstatSetting'!K453</f>
        <v>85</v>
      </c>
      <c r="K451">
        <f>+'2017TstatSetting'!L453</f>
        <v>85</v>
      </c>
      <c r="L451">
        <f>+'2017TstatSetting'!M453</f>
        <v>85</v>
      </c>
    </row>
    <row r="452" spans="1:12">
      <c r="A452" t="s">
        <v>59</v>
      </c>
      <c r="B452">
        <v>1975</v>
      </c>
      <c r="C452" t="s">
        <v>31</v>
      </c>
      <c r="D452">
        <v>1</v>
      </c>
      <c r="E452">
        <f>+'2017TstatSetting'!F454</f>
        <v>70</v>
      </c>
      <c r="F452">
        <f>+'2017TstatSetting'!G454</f>
        <v>67</v>
      </c>
      <c r="G452">
        <f>+'2017TstatSetting'!H454</f>
        <v>67</v>
      </c>
      <c r="H452">
        <f>+'2017TstatSetting'!I454</f>
        <v>70</v>
      </c>
      <c r="I452">
        <f>+'2017TstatSetting'!J454</f>
        <v>76</v>
      </c>
      <c r="J452">
        <f>+'2017TstatSetting'!K454</f>
        <v>83</v>
      </c>
      <c r="K452">
        <f>+'2017TstatSetting'!L454</f>
        <v>83</v>
      </c>
      <c r="L452">
        <f>+'2017TstatSetting'!M454</f>
        <v>76</v>
      </c>
    </row>
    <row r="453" spans="1:12">
      <c r="A453" t="s">
        <v>59</v>
      </c>
      <c r="B453">
        <v>1975</v>
      </c>
      <c r="C453" t="s">
        <v>31</v>
      </c>
      <c r="D453">
        <v>2</v>
      </c>
      <c r="E453">
        <f>+'2017TstatSetting'!F455</f>
        <v>72</v>
      </c>
      <c r="F453">
        <f>+'2017TstatSetting'!G455</f>
        <v>72</v>
      </c>
      <c r="G453">
        <f>+'2017TstatSetting'!H455</f>
        <v>72</v>
      </c>
      <c r="H453">
        <f>+'2017TstatSetting'!I455</f>
        <v>72</v>
      </c>
      <c r="I453">
        <f>+'2017TstatSetting'!J455</f>
        <v>80</v>
      </c>
      <c r="J453">
        <f>+'2017TstatSetting'!K455</f>
        <v>83</v>
      </c>
      <c r="K453">
        <f>+'2017TstatSetting'!L455</f>
        <v>83</v>
      </c>
      <c r="L453">
        <f>+'2017TstatSetting'!M455</f>
        <v>80</v>
      </c>
    </row>
    <row r="454" spans="1:12">
      <c r="A454" t="s">
        <v>59</v>
      </c>
      <c r="B454">
        <v>1975</v>
      </c>
      <c r="C454" t="s">
        <v>31</v>
      </c>
      <c r="D454">
        <v>3</v>
      </c>
      <c r="E454">
        <f>+'2017TstatSetting'!F456</f>
        <v>74</v>
      </c>
      <c r="F454">
        <f>+'2017TstatSetting'!G456</f>
        <v>74</v>
      </c>
      <c r="G454">
        <f>+'2017TstatSetting'!H456</f>
        <v>74</v>
      </c>
      <c r="H454">
        <f>+'2017TstatSetting'!I456</f>
        <v>74</v>
      </c>
      <c r="I454">
        <f>+'2017TstatSetting'!J456</f>
        <v>83</v>
      </c>
      <c r="J454">
        <f>+'2017TstatSetting'!K456</f>
        <v>83</v>
      </c>
      <c r="K454">
        <f>+'2017TstatSetting'!L456</f>
        <v>83</v>
      </c>
      <c r="L454">
        <f>+'2017TstatSetting'!M456</f>
        <v>83</v>
      </c>
    </row>
    <row r="455" spans="1:12">
      <c r="A455" t="s">
        <v>59</v>
      </c>
      <c r="B455">
        <v>1975</v>
      </c>
      <c r="C455" t="s">
        <v>31</v>
      </c>
      <c r="D455">
        <v>4</v>
      </c>
      <c r="E455">
        <f>+'2017TstatSetting'!F457</f>
        <v>72</v>
      </c>
      <c r="F455">
        <f>+'2017TstatSetting'!G457</f>
        <v>67</v>
      </c>
      <c r="G455">
        <f>+'2017TstatSetting'!H457</f>
        <v>67</v>
      </c>
      <c r="H455">
        <f>+'2017TstatSetting'!I457</f>
        <v>72</v>
      </c>
      <c r="I455">
        <f>+'2017TstatSetting'!J457</f>
        <v>85</v>
      </c>
      <c r="J455">
        <f>+'2017TstatSetting'!K457</f>
        <v>85</v>
      </c>
      <c r="K455">
        <f>+'2017TstatSetting'!L457</f>
        <v>85</v>
      </c>
      <c r="L455">
        <f>+'2017TstatSetting'!M457</f>
        <v>85</v>
      </c>
    </row>
    <row r="456" spans="1:12">
      <c r="A456" t="s">
        <v>59</v>
      </c>
      <c r="B456">
        <v>1975</v>
      </c>
      <c r="C456" t="s">
        <v>31</v>
      </c>
      <c r="D456">
        <v>5</v>
      </c>
      <c r="E456">
        <f>+'2017TstatSetting'!F458</f>
        <v>70</v>
      </c>
      <c r="F456">
        <f>+'2017TstatSetting'!G458</f>
        <v>70</v>
      </c>
      <c r="G456">
        <f>+'2017TstatSetting'!H458</f>
        <v>70</v>
      </c>
      <c r="H456">
        <f>+'2017TstatSetting'!I458</f>
        <v>70</v>
      </c>
      <c r="I456">
        <f>+'2017TstatSetting'!J458</f>
        <v>90</v>
      </c>
      <c r="J456">
        <f>+'2017TstatSetting'!K458</f>
        <v>90</v>
      </c>
      <c r="K456">
        <f>+'2017TstatSetting'!L458</f>
        <v>90</v>
      </c>
      <c r="L456">
        <f>+'2017TstatSetting'!M458</f>
        <v>90</v>
      </c>
    </row>
    <row r="457" spans="1:12">
      <c r="A457" t="s">
        <v>59</v>
      </c>
      <c r="B457">
        <v>1985</v>
      </c>
      <c r="C457" t="s">
        <v>31</v>
      </c>
      <c r="D457">
        <v>1</v>
      </c>
      <c r="E457">
        <f>+'2017TstatSetting'!F459</f>
        <v>70</v>
      </c>
      <c r="F457">
        <f>+'2017TstatSetting'!G459</f>
        <v>67</v>
      </c>
      <c r="G457">
        <f>+'2017TstatSetting'!H459</f>
        <v>67</v>
      </c>
      <c r="H457">
        <f>+'2017TstatSetting'!I459</f>
        <v>70</v>
      </c>
      <c r="I457">
        <f>+'2017TstatSetting'!J459</f>
        <v>76</v>
      </c>
      <c r="J457">
        <f>+'2017TstatSetting'!K459</f>
        <v>83</v>
      </c>
      <c r="K457">
        <f>+'2017TstatSetting'!L459</f>
        <v>83</v>
      </c>
      <c r="L457">
        <f>+'2017TstatSetting'!M459</f>
        <v>76</v>
      </c>
    </row>
    <row r="458" spans="1:12">
      <c r="A458" t="s">
        <v>59</v>
      </c>
      <c r="B458">
        <v>1985</v>
      </c>
      <c r="C458" t="s">
        <v>31</v>
      </c>
      <c r="D458">
        <v>2</v>
      </c>
      <c r="E458">
        <f>+'2017TstatSetting'!F460</f>
        <v>70</v>
      </c>
      <c r="F458">
        <f>+'2017TstatSetting'!G460</f>
        <v>70</v>
      </c>
      <c r="G458">
        <f>+'2017TstatSetting'!H460</f>
        <v>70</v>
      </c>
      <c r="H458">
        <f>+'2017TstatSetting'!I460</f>
        <v>70</v>
      </c>
      <c r="I458">
        <f>+'2017TstatSetting'!J460</f>
        <v>80</v>
      </c>
      <c r="J458">
        <f>+'2017TstatSetting'!K460</f>
        <v>83</v>
      </c>
      <c r="K458">
        <f>+'2017TstatSetting'!L460</f>
        <v>83</v>
      </c>
      <c r="L458">
        <f>+'2017TstatSetting'!M460</f>
        <v>80</v>
      </c>
    </row>
    <row r="459" spans="1:12">
      <c r="A459" t="s">
        <v>59</v>
      </c>
      <c r="B459">
        <v>1985</v>
      </c>
      <c r="C459" t="s">
        <v>31</v>
      </c>
      <c r="D459">
        <v>3</v>
      </c>
      <c r="E459">
        <f>+'2017TstatSetting'!F461</f>
        <v>72</v>
      </c>
      <c r="F459">
        <f>+'2017TstatSetting'!G461</f>
        <v>67</v>
      </c>
      <c r="G459">
        <f>+'2017TstatSetting'!H461</f>
        <v>67</v>
      </c>
      <c r="H459">
        <f>+'2017TstatSetting'!I461</f>
        <v>72</v>
      </c>
      <c r="I459">
        <f>+'2017TstatSetting'!J461</f>
        <v>83</v>
      </c>
      <c r="J459">
        <f>+'2017TstatSetting'!K461</f>
        <v>83</v>
      </c>
      <c r="K459">
        <f>+'2017TstatSetting'!L461</f>
        <v>83</v>
      </c>
      <c r="L459">
        <f>+'2017TstatSetting'!M461</f>
        <v>83</v>
      </c>
    </row>
    <row r="460" spans="1:12">
      <c r="A460" t="s">
        <v>59</v>
      </c>
      <c r="B460">
        <v>1985</v>
      </c>
      <c r="C460" t="s">
        <v>31</v>
      </c>
      <c r="D460">
        <v>4</v>
      </c>
      <c r="E460">
        <f>+'2017TstatSetting'!F462</f>
        <v>74</v>
      </c>
      <c r="F460">
        <f>+'2017TstatSetting'!G462</f>
        <v>74</v>
      </c>
      <c r="G460">
        <f>+'2017TstatSetting'!H462</f>
        <v>74</v>
      </c>
      <c r="H460">
        <f>+'2017TstatSetting'!I462</f>
        <v>74</v>
      </c>
      <c r="I460">
        <f>+'2017TstatSetting'!J462</f>
        <v>85</v>
      </c>
      <c r="J460">
        <f>+'2017TstatSetting'!K462</f>
        <v>85</v>
      </c>
      <c r="K460">
        <f>+'2017TstatSetting'!L462</f>
        <v>85</v>
      </c>
      <c r="L460">
        <f>+'2017TstatSetting'!M462</f>
        <v>85</v>
      </c>
    </row>
    <row r="461" spans="1:12">
      <c r="A461" t="s">
        <v>59</v>
      </c>
      <c r="B461">
        <v>1985</v>
      </c>
      <c r="C461" t="s">
        <v>31</v>
      </c>
      <c r="D461">
        <v>5</v>
      </c>
      <c r="E461">
        <f>+'2017TstatSetting'!F463</f>
        <v>72</v>
      </c>
      <c r="F461">
        <f>+'2017TstatSetting'!G463</f>
        <v>72</v>
      </c>
      <c r="G461">
        <f>+'2017TstatSetting'!H463</f>
        <v>72</v>
      </c>
      <c r="H461">
        <f>+'2017TstatSetting'!I463</f>
        <v>72</v>
      </c>
      <c r="I461">
        <f>+'2017TstatSetting'!J463</f>
        <v>90</v>
      </c>
      <c r="J461">
        <f>+'2017TstatSetting'!K463</f>
        <v>90</v>
      </c>
      <c r="K461">
        <f>+'2017TstatSetting'!L463</f>
        <v>90</v>
      </c>
      <c r="L461">
        <f>+'2017TstatSetting'!M463</f>
        <v>90</v>
      </c>
    </row>
    <row r="462" spans="1:12">
      <c r="A462" t="s">
        <v>59</v>
      </c>
      <c r="B462">
        <v>1996</v>
      </c>
      <c r="C462" t="s">
        <v>31</v>
      </c>
      <c r="D462">
        <v>1</v>
      </c>
      <c r="E462">
        <f>+'2017TstatSetting'!F464</f>
        <v>70</v>
      </c>
      <c r="F462">
        <f>+'2017TstatSetting'!G464</f>
        <v>67</v>
      </c>
      <c r="G462">
        <f>+'2017TstatSetting'!H464</f>
        <v>67</v>
      </c>
      <c r="H462">
        <f>+'2017TstatSetting'!I464</f>
        <v>70</v>
      </c>
      <c r="I462">
        <f>+'2017TstatSetting'!J464</f>
        <v>76</v>
      </c>
      <c r="J462">
        <f>+'2017TstatSetting'!K464</f>
        <v>83</v>
      </c>
      <c r="K462">
        <f>+'2017TstatSetting'!L464</f>
        <v>83</v>
      </c>
      <c r="L462">
        <f>+'2017TstatSetting'!M464</f>
        <v>76</v>
      </c>
    </row>
    <row r="463" spans="1:12">
      <c r="A463" t="s">
        <v>59</v>
      </c>
      <c r="B463">
        <v>1996</v>
      </c>
      <c r="C463" t="s">
        <v>31</v>
      </c>
      <c r="D463">
        <v>2</v>
      </c>
      <c r="E463">
        <f>+'2017TstatSetting'!F465</f>
        <v>72</v>
      </c>
      <c r="F463">
        <f>+'2017TstatSetting'!G465</f>
        <v>72</v>
      </c>
      <c r="G463">
        <f>+'2017TstatSetting'!H465</f>
        <v>72</v>
      </c>
      <c r="H463">
        <f>+'2017TstatSetting'!I465</f>
        <v>72</v>
      </c>
      <c r="I463">
        <f>+'2017TstatSetting'!J465</f>
        <v>80</v>
      </c>
      <c r="J463">
        <f>+'2017TstatSetting'!K465</f>
        <v>83</v>
      </c>
      <c r="K463">
        <f>+'2017TstatSetting'!L465</f>
        <v>83</v>
      </c>
      <c r="L463">
        <f>+'2017TstatSetting'!M465</f>
        <v>80</v>
      </c>
    </row>
    <row r="464" spans="1:12">
      <c r="A464" t="s">
        <v>59</v>
      </c>
      <c r="B464">
        <v>1996</v>
      </c>
      <c r="C464" t="s">
        <v>31</v>
      </c>
      <c r="D464">
        <v>3</v>
      </c>
      <c r="E464">
        <f>+'2017TstatSetting'!F466</f>
        <v>74</v>
      </c>
      <c r="F464">
        <f>+'2017TstatSetting'!G466</f>
        <v>74</v>
      </c>
      <c r="G464">
        <f>+'2017TstatSetting'!H466</f>
        <v>74</v>
      </c>
      <c r="H464">
        <f>+'2017TstatSetting'!I466</f>
        <v>74</v>
      </c>
      <c r="I464">
        <f>+'2017TstatSetting'!J466</f>
        <v>83</v>
      </c>
      <c r="J464">
        <f>+'2017TstatSetting'!K466</f>
        <v>83</v>
      </c>
      <c r="K464">
        <f>+'2017TstatSetting'!L466</f>
        <v>83</v>
      </c>
      <c r="L464">
        <f>+'2017TstatSetting'!M466</f>
        <v>83</v>
      </c>
    </row>
    <row r="465" spans="1:12">
      <c r="A465" t="s">
        <v>59</v>
      </c>
      <c r="B465">
        <v>1996</v>
      </c>
      <c r="C465" t="s">
        <v>31</v>
      </c>
      <c r="D465">
        <v>4</v>
      </c>
      <c r="E465">
        <f>+'2017TstatSetting'!F467</f>
        <v>72</v>
      </c>
      <c r="F465">
        <f>+'2017TstatSetting'!G467</f>
        <v>67</v>
      </c>
      <c r="G465">
        <f>+'2017TstatSetting'!H467</f>
        <v>67</v>
      </c>
      <c r="H465">
        <f>+'2017TstatSetting'!I467</f>
        <v>72</v>
      </c>
      <c r="I465">
        <f>+'2017TstatSetting'!J467</f>
        <v>85</v>
      </c>
      <c r="J465">
        <f>+'2017TstatSetting'!K467</f>
        <v>85</v>
      </c>
      <c r="K465">
        <f>+'2017TstatSetting'!L467</f>
        <v>85</v>
      </c>
      <c r="L465">
        <f>+'2017TstatSetting'!M467</f>
        <v>85</v>
      </c>
    </row>
    <row r="466" spans="1:12">
      <c r="A466" t="s">
        <v>59</v>
      </c>
      <c r="B466">
        <v>1996</v>
      </c>
      <c r="C466" t="s">
        <v>31</v>
      </c>
      <c r="D466">
        <v>5</v>
      </c>
      <c r="E466">
        <f>+'2017TstatSetting'!F468</f>
        <v>70</v>
      </c>
      <c r="F466">
        <f>+'2017TstatSetting'!G468</f>
        <v>70</v>
      </c>
      <c r="G466">
        <f>+'2017TstatSetting'!H468</f>
        <v>70</v>
      </c>
      <c r="H466">
        <f>+'2017TstatSetting'!I468</f>
        <v>70</v>
      </c>
      <c r="I466">
        <f>+'2017TstatSetting'!J468</f>
        <v>90</v>
      </c>
      <c r="J466">
        <f>+'2017TstatSetting'!K468</f>
        <v>90</v>
      </c>
      <c r="K466">
        <f>+'2017TstatSetting'!L468</f>
        <v>90</v>
      </c>
      <c r="L466">
        <f>+'2017TstatSetting'!M468</f>
        <v>90</v>
      </c>
    </row>
    <row r="467" spans="1:12">
      <c r="A467" t="s">
        <v>59</v>
      </c>
      <c r="B467">
        <v>2003</v>
      </c>
      <c r="C467" t="s">
        <v>31</v>
      </c>
      <c r="D467">
        <v>1</v>
      </c>
      <c r="E467">
        <f>+'2017TstatSetting'!F469</f>
        <v>70</v>
      </c>
      <c r="F467">
        <f>+'2017TstatSetting'!G469</f>
        <v>67</v>
      </c>
      <c r="G467">
        <f>+'2017TstatSetting'!H469</f>
        <v>67</v>
      </c>
      <c r="H467">
        <f>+'2017TstatSetting'!I469</f>
        <v>70</v>
      </c>
      <c r="I467">
        <f>+'2017TstatSetting'!J469</f>
        <v>76</v>
      </c>
      <c r="J467">
        <f>+'2017TstatSetting'!K469</f>
        <v>83</v>
      </c>
      <c r="K467">
        <f>+'2017TstatSetting'!L469</f>
        <v>83</v>
      </c>
      <c r="L467">
        <f>+'2017TstatSetting'!M469</f>
        <v>76</v>
      </c>
    </row>
    <row r="468" spans="1:12">
      <c r="A468" t="s">
        <v>59</v>
      </c>
      <c r="B468">
        <v>2003</v>
      </c>
      <c r="C468" t="s">
        <v>31</v>
      </c>
      <c r="D468">
        <v>2</v>
      </c>
      <c r="E468">
        <f>+'2017TstatSetting'!F470</f>
        <v>70</v>
      </c>
      <c r="F468">
        <f>+'2017TstatSetting'!G470</f>
        <v>70</v>
      </c>
      <c r="G468">
        <f>+'2017TstatSetting'!H470</f>
        <v>70</v>
      </c>
      <c r="H468">
        <f>+'2017TstatSetting'!I470</f>
        <v>70</v>
      </c>
      <c r="I468">
        <f>+'2017TstatSetting'!J470</f>
        <v>80</v>
      </c>
      <c r="J468">
        <f>+'2017TstatSetting'!K470</f>
        <v>83</v>
      </c>
      <c r="K468">
        <f>+'2017TstatSetting'!L470</f>
        <v>83</v>
      </c>
      <c r="L468">
        <f>+'2017TstatSetting'!M470</f>
        <v>80</v>
      </c>
    </row>
    <row r="469" spans="1:12">
      <c r="A469" t="s">
        <v>59</v>
      </c>
      <c r="B469">
        <v>2003</v>
      </c>
      <c r="C469" t="s">
        <v>31</v>
      </c>
      <c r="D469">
        <v>3</v>
      </c>
      <c r="E469">
        <f>+'2017TstatSetting'!F471</f>
        <v>72</v>
      </c>
      <c r="F469">
        <f>+'2017TstatSetting'!G471</f>
        <v>67</v>
      </c>
      <c r="G469">
        <f>+'2017TstatSetting'!H471</f>
        <v>67</v>
      </c>
      <c r="H469">
        <f>+'2017TstatSetting'!I471</f>
        <v>72</v>
      </c>
      <c r="I469">
        <f>+'2017TstatSetting'!J471</f>
        <v>83</v>
      </c>
      <c r="J469">
        <f>+'2017TstatSetting'!K471</f>
        <v>83</v>
      </c>
      <c r="K469">
        <f>+'2017TstatSetting'!L471</f>
        <v>83</v>
      </c>
      <c r="L469">
        <f>+'2017TstatSetting'!M471</f>
        <v>83</v>
      </c>
    </row>
    <row r="470" spans="1:12">
      <c r="A470" t="s">
        <v>59</v>
      </c>
      <c r="B470">
        <v>2003</v>
      </c>
      <c r="C470" t="s">
        <v>31</v>
      </c>
      <c r="D470">
        <v>4</v>
      </c>
      <c r="E470">
        <f>+'2017TstatSetting'!F472</f>
        <v>72</v>
      </c>
      <c r="F470">
        <f>+'2017TstatSetting'!G472</f>
        <v>72</v>
      </c>
      <c r="G470">
        <f>+'2017TstatSetting'!H472</f>
        <v>72</v>
      </c>
      <c r="H470">
        <f>+'2017TstatSetting'!I472</f>
        <v>72</v>
      </c>
      <c r="I470">
        <f>+'2017TstatSetting'!J472</f>
        <v>85</v>
      </c>
      <c r="J470">
        <f>+'2017TstatSetting'!K472</f>
        <v>85</v>
      </c>
      <c r="K470">
        <f>+'2017TstatSetting'!L472</f>
        <v>85</v>
      </c>
      <c r="L470">
        <f>+'2017TstatSetting'!M472</f>
        <v>85</v>
      </c>
    </row>
    <row r="471" spans="1:12">
      <c r="A471" t="s">
        <v>59</v>
      </c>
      <c r="B471">
        <v>2003</v>
      </c>
      <c r="C471" t="s">
        <v>31</v>
      </c>
      <c r="D471">
        <v>5</v>
      </c>
      <c r="E471">
        <f>+'2017TstatSetting'!F473</f>
        <v>74</v>
      </c>
      <c r="F471">
        <f>+'2017TstatSetting'!G473</f>
        <v>74</v>
      </c>
      <c r="G471">
        <f>+'2017TstatSetting'!H473</f>
        <v>74</v>
      </c>
      <c r="H471">
        <f>+'2017TstatSetting'!I473</f>
        <v>74</v>
      </c>
      <c r="I471">
        <f>+'2017TstatSetting'!J473</f>
        <v>90</v>
      </c>
      <c r="J471">
        <f>+'2017TstatSetting'!K473</f>
        <v>90</v>
      </c>
      <c r="K471">
        <f>+'2017TstatSetting'!L473</f>
        <v>90</v>
      </c>
      <c r="L471">
        <f>+'2017TstatSetting'!M473</f>
        <v>90</v>
      </c>
    </row>
    <row r="472" spans="1:12">
      <c r="A472" t="s">
        <v>59</v>
      </c>
      <c r="B472" t="s">
        <v>95</v>
      </c>
      <c r="C472" t="s">
        <v>31</v>
      </c>
      <c r="D472">
        <v>1</v>
      </c>
      <c r="E472">
        <f>+'2017TstatSetting'!F474</f>
        <v>70</v>
      </c>
      <c r="F472">
        <f>+'2017TstatSetting'!G474</f>
        <v>67</v>
      </c>
      <c r="G472">
        <f>+'2017TstatSetting'!H474</f>
        <v>67</v>
      </c>
      <c r="H472">
        <f>+'2017TstatSetting'!I474</f>
        <v>70</v>
      </c>
      <c r="I472">
        <f>+'2017TstatSetting'!J474</f>
        <v>76</v>
      </c>
      <c r="J472">
        <f>+'2017TstatSetting'!K474</f>
        <v>83</v>
      </c>
      <c r="K472">
        <f>+'2017TstatSetting'!L474</f>
        <v>83</v>
      </c>
      <c r="L472">
        <f>+'2017TstatSetting'!M474</f>
        <v>76</v>
      </c>
    </row>
    <row r="473" spans="1:12">
      <c r="A473" t="s">
        <v>59</v>
      </c>
      <c r="B473" t="s">
        <v>95</v>
      </c>
      <c r="C473" t="s">
        <v>31</v>
      </c>
      <c r="D473">
        <v>2</v>
      </c>
      <c r="E473">
        <f>+'2017TstatSetting'!F475</f>
        <v>70</v>
      </c>
      <c r="F473">
        <f>+'2017TstatSetting'!G475</f>
        <v>70</v>
      </c>
      <c r="G473">
        <f>+'2017TstatSetting'!H475</f>
        <v>70</v>
      </c>
      <c r="H473">
        <f>+'2017TstatSetting'!I475</f>
        <v>70</v>
      </c>
      <c r="I473">
        <f>+'2017TstatSetting'!J475</f>
        <v>80</v>
      </c>
      <c r="J473">
        <f>+'2017TstatSetting'!K475</f>
        <v>83</v>
      </c>
      <c r="K473">
        <f>+'2017TstatSetting'!L475</f>
        <v>83</v>
      </c>
      <c r="L473">
        <f>+'2017TstatSetting'!M475</f>
        <v>80</v>
      </c>
    </row>
    <row r="474" spans="1:12">
      <c r="A474" t="s">
        <v>59</v>
      </c>
      <c r="B474" t="s">
        <v>95</v>
      </c>
      <c r="C474" t="s">
        <v>31</v>
      </c>
      <c r="D474">
        <v>3</v>
      </c>
      <c r="E474">
        <f>+'2017TstatSetting'!F476</f>
        <v>72</v>
      </c>
      <c r="F474">
        <f>+'2017TstatSetting'!G476</f>
        <v>67</v>
      </c>
      <c r="G474">
        <f>+'2017TstatSetting'!H476</f>
        <v>67</v>
      </c>
      <c r="H474">
        <f>+'2017TstatSetting'!I476</f>
        <v>72</v>
      </c>
      <c r="I474">
        <f>+'2017TstatSetting'!J476</f>
        <v>83</v>
      </c>
      <c r="J474">
        <f>+'2017TstatSetting'!K476</f>
        <v>83</v>
      </c>
      <c r="K474">
        <f>+'2017TstatSetting'!L476</f>
        <v>83</v>
      </c>
      <c r="L474">
        <f>+'2017TstatSetting'!M476</f>
        <v>83</v>
      </c>
    </row>
    <row r="475" spans="1:12">
      <c r="A475" t="s">
        <v>59</v>
      </c>
      <c r="B475" t="s">
        <v>95</v>
      </c>
      <c r="C475" t="s">
        <v>31</v>
      </c>
      <c r="D475">
        <v>4</v>
      </c>
      <c r="E475">
        <f>+'2017TstatSetting'!F477</f>
        <v>72</v>
      </c>
      <c r="F475">
        <f>+'2017TstatSetting'!G477</f>
        <v>72</v>
      </c>
      <c r="G475">
        <f>+'2017TstatSetting'!H477</f>
        <v>72</v>
      </c>
      <c r="H475">
        <f>+'2017TstatSetting'!I477</f>
        <v>72</v>
      </c>
      <c r="I475">
        <f>+'2017TstatSetting'!J477</f>
        <v>85</v>
      </c>
      <c r="J475">
        <f>+'2017TstatSetting'!K477</f>
        <v>85</v>
      </c>
      <c r="K475">
        <f>+'2017TstatSetting'!L477</f>
        <v>85</v>
      </c>
      <c r="L475">
        <f>+'2017TstatSetting'!M477</f>
        <v>85</v>
      </c>
    </row>
    <row r="476" spans="1:12">
      <c r="A476" t="s">
        <v>59</v>
      </c>
      <c r="B476" t="s">
        <v>95</v>
      </c>
      <c r="C476" t="s">
        <v>31</v>
      </c>
      <c r="D476">
        <v>5</v>
      </c>
      <c r="E476">
        <f>+'2017TstatSetting'!F478</f>
        <v>74</v>
      </c>
      <c r="F476">
        <f>+'2017TstatSetting'!G478</f>
        <v>74</v>
      </c>
      <c r="G476">
        <f>+'2017TstatSetting'!H478</f>
        <v>74</v>
      </c>
      <c r="H476">
        <f>+'2017TstatSetting'!I478</f>
        <v>74</v>
      </c>
      <c r="I476">
        <f>+'2017TstatSetting'!J478</f>
        <v>90</v>
      </c>
      <c r="J476">
        <f>+'2017TstatSetting'!K478</f>
        <v>90</v>
      </c>
      <c r="K476">
        <f>+'2017TstatSetting'!L478</f>
        <v>90</v>
      </c>
      <c r="L476">
        <f>+'2017TstatSetting'!M478</f>
        <v>90</v>
      </c>
    </row>
    <row r="477" spans="1:12">
      <c r="A477" t="s">
        <v>59</v>
      </c>
      <c r="B477">
        <v>1975</v>
      </c>
      <c r="C477" t="s">
        <v>32</v>
      </c>
      <c r="D477">
        <v>1</v>
      </c>
      <c r="E477">
        <f>+'2017TstatSetting'!F479</f>
        <v>70</v>
      </c>
      <c r="F477">
        <f>+'2017TstatSetting'!G479</f>
        <v>67</v>
      </c>
      <c r="G477">
        <f>+'2017TstatSetting'!H479</f>
        <v>67</v>
      </c>
      <c r="H477">
        <f>+'2017TstatSetting'!I479</f>
        <v>70</v>
      </c>
      <c r="I477">
        <f>+'2017TstatSetting'!J479</f>
        <v>76</v>
      </c>
      <c r="J477">
        <f>+'2017TstatSetting'!K479</f>
        <v>83</v>
      </c>
      <c r="K477">
        <f>+'2017TstatSetting'!L479</f>
        <v>83</v>
      </c>
      <c r="L477">
        <f>+'2017TstatSetting'!M479</f>
        <v>76</v>
      </c>
    </row>
    <row r="478" spans="1:12">
      <c r="A478" t="s">
        <v>59</v>
      </c>
      <c r="B478">
        <v>1975</v>
      </c>
      <c r="C478" t="s">
        <v>32</v>
      </c>
      <c r="D478">
        <v>2</v>
      </c>
      <c r="E478">
        <f>+'2017TstatSetting'!F480</f>
        <v>72</v>
      </c>
      <c r="F478">
        <f>+'2017TstatSetting'!G480</f>
        <v>67</v>
      </c>
      <c r="G478">
        <f>+'2017TstatSetting'!H480</f>
        <v>67</v>
      </c>
      <c r="H478">
        <f>+'2017TstatSetting'!I480</f>
        <v>72</v>
      </c>
      <c r="I478">
        <f>+'2017TstatSetting'!J480</f>
        <v>80</v>
      </c>
      <c r="J478">
        <f>+'2017TstatSetting'!K480</f>
        <v>83</v>
      </c>
      <c r="K478">
        <f>+'2017TstatSetting'!L480</f>
        <v>83</v>
      </c>
      <c r="L478">
        <f>+'2017TstatSetting'!M480</f>
        <v>80</v>
      </c>
    </row>
    <row r="479" spans="1:12">
      <c r="A479" t="s">
        <v>59</v>
      </c>
      <c r="B479">
        <v>1975</v>
      </c>
      <c r="C479" t="s">
        <v>32</v>
      </c>
      <c r="D479">
        <v>3</v>
      </c>
      <c r="E479">
        <f>+'2017TstatSetting'!F481</f>
        <v>72</v>
      </c>
      <c r="F479">
        <f>+'2017TstatSetting'!G481</f>
        <v>72</v>
      </c>
      <c r="G479">
        <f>+'2017TstatSetting'!H481</f>
        <v>72</v>
      </c>
      <c r="H479">
        <f>+'2017TstatSetting'!I481</f>
        <v>72</v>
      </c>
      <c r="I479">
        <f>+'2017TstatSetting'!J481</f>
        <v>83</v>
      </c>
      <c r="J479">
        <f>+'2017TstatSetting'!K481</f>
        <v>83</v>
      </c>
      <c r="K479">
        <f>+'2017TstatSetting'!L481</f>
        <v>83</v>
      </c>
      <c r="L479">
        <f>+'2017TstatSetting'!M481</f>
        <v>83</v>
      </c>
    </row>
    <row r="480" spans="1:12">
      <c r="A480" t="s">
        <v>59</v>
      </c>
      <c r="B480">
        <v>1975</v>
      </c>
      <c r="C480" t="s">
        <v>32</v>
      </c>
      <c r="D480">
        <v>4</v>
      </c>
      <c r="E480">
        <f>+'2017TstatSetting'!F482</f>
        <v>70</v>
      </c>
      <c r="F480">
        <f>+'2017TstatSetting'!G482</f>
        <v>70</v>
      </c>
      <c r="G480">
        <f>+'2017TstatSetting'!H482</f>
        <v>70</v>
      </c>
      <c r="H480">
        <f>+'2017TstatSetting'!I482</f>
        <v>70</v>
      </c>
      <c r="I480">
        <f>+'2017TstatSetting'!J482</f>
        <v>85</v>
      </c>
      <c r="J480">
        <f>+'2017TstatSetting'!K482</f>
        <v>85</v>
      </c>
      <c r="K480">
        <f>+'2017TstatSetting'!L482</f>
        <v>85</v>
      </c>
      <c r="L480">
        <f>+'2017TstatSetting'!M482</f>
        <v>85</v>
      </c>
    </row>
    <row r="481" spans="1:12">
      <c r="A481" t="s">
        <v>59</v>
      </c>
      <c r="B481">
        <v>1975</v>
      </c>
      <c r="C481" t="s">
        <v>32</v>
      </c>
      <c r="D481">
        <v>5</v>
      </c>
      <c r="E481">
        <f>+'2017TstatSetting'!F483</f>
        <v>74</v>
      </c>
      <c r="F481">
        <f>+'2017TstatSetting'!G483</f>
        <v>74</v>
      </c>
      <c r="G481">
        <f>+'2017TstatSetting'!H483</f>
        <v>74</v>
      </c>
      <c r="H481">
        <f>+'2017TstatSetting'!I483</f>
        <v>74</v>
      </c>
      <c r="I481">
        <f>+'2017TstatSetting'!J483</f>
        <v>90</v>
      </c>
      <c r="J481">
        <f>+'2017TstatSetting'!K483</f>
        <v>90</v>
      </c>
      <c r="K481">
        <f>+'2017TstatSetting'!L483</f>
        <v>90</v>
      </c>
      <c r="L481">
        <f>+'2017TstatSetting'!M483</f>
        <v>90</v>
      </c>
    </row>
    <row r="482" spans="1:12">
      <c r="A482" t="s">
        <v>59</v>
      </c>
      <c r="B482">
        <v>1985</v>
      </c>
      <c r="C482" t="s">
        <v>32</v>
      </c>
      <c r="D482">
        <v>1</v>
      </c>
      <c r="E482">
        <f>+'2017TstatSetting'!F484</f>
        <v>67</v>
      </c>
      <c r="F482">
        <f>+'2017TstatSetting'!G484</f>
        <v>72</v>
      </c>
      <c r="G482">
        <f>+'2017TstatSetting'!H484</f>
        <v>72</v>
      </c>
      <c r="H482">
        <f>+'2017TstatSetting'!I484</f>
        <v>67</v>
      </c>
      <c r="I482">
        <f>+'2017TstatSetting'!J484</f>
        <v>76</v>
      </c>
      <c r="J482">
        <f>+'2017TstatSetting'!K484</f>
        <v>83</v>
      </c>
      <c r="K482">
        <f>+'2017TstatSetting'!L484</f>
        <v>83</v>
      </c>
      <c r="L482">
        <f>+'2017TstatSetting'!M484</f>
        <v>76</v>
      </c>
    </row>
    <row r="483" spans="1:12">
      <c r="A483" t="s">
        <v>59</v>
      </c>
      <c r="B483">
        <v>1985</v>
      </c>
      <c r="C483" t="s">
        <v>32</v>
      </c>
      <c r="D483">
        <v>2</v>
      </c>
      <c r="E483">
        <f>+'2017TstatSetting'!F485</f>
        <v>70</v>
      </c>
      <c r="F483">
        <f>+'2017TstatSetting'!G485</f>
        <v>67</v>
      </c>
      <c r="G483">
        <f>+'2017TstatSetting'!H485</f>
        <v>67</v>
      </c>
      <c r="H483">
        <f>+'2017TstatSetting'!I485</f>
        <v>70</v>
      </c>
      <c r="I483">
        <f>+'2017TstatSetting'!J485</f>
        <v>80</v>
      </c>
      <c r="J483">
        <f>+'2017TstatSetting'!K485</f>
        <v>83</v>
      </c>
      <c r="K483">
        <f>+'2017TstatSetting'!L485</f>
        <v>83</v>
      </c>
      <c r="L483">
        <f>+'2017TstatSetting'!M485</f>
        <v>80</v>
      </c>
    </row>
    <row r="484" spans="1:12">
      <c r="A484" t="s">
        <v>59</v>
      </c>
      <c r="B484">
        <v>1985</v>
      </c>
      <c r="C484" t="s">
        <v>32</v>
      </c>
      <c r="D484">
        <v>3</v>
      </c>
      <c r="E484">
        <f>+'2017TstatSetting'!F486</f>
        <v>70</v>
      </c>
      <c r="F484">
        <f>+'2017TstatSetting'!G486</f>
        <v>70</v>
      </c>
      <c r="G484">
        <f>+'2017TstatSetting'!H486</f>
        <v>70</v>
      </c>
      <c r="H484">
        <f>+'2017TstatSetting'!I486</f>
        <v>70</v>
      </c>
      <c r="I484">
        <f>+'2017TstatSetting'!J486</f>
        <v>83</v>
      </c>
      <c r="J484">
        <f>+'2017TstatSetting'!K486</f>
        <v>83</v>
      </c>
      <c r="K484">
        <f>+'2017TstatSetting'!L486</f>
        <v>83</v>
      </c>
      <c r="L484">
        <f>+'2017TstatSetting'!M486</f>
        <v>83</v>
      </c>
    </row>
    <row r="485" spans="1:12">
      <c r="A485" t="s">
        <v>59</v>
      </c>
      <c r="B485">
        <v>1985</v>
      </c>
      <c r="C485" t="s">
        <v>32</v>
      </c>
      <c r="D485">
        <v>4</v>
      </c>
      <c r="E485">
        <f>+'2017TstatSetting'!F487</f>
        <v>72</v>
      </c>
      <c r="F485">
        <f>+'2017TstatSetting'!G487</f>
        <v>72</v>
      </c>
      <c r="G485">
        <f>+'2017TstatSetting'!H487</f>
        <v>72</v>
      </c>
      <c r="H485">
        <f>+'2017TstatSetting'!I487</f>
        <v>72</v>
      </c>
      <c r="I485">
        <f>+'2017TstatSetting'!J487</f>
        <v>85</v>
      </c>
      <c r="J485">
        <f>+'2017TstatSetting'!K487</f>
        <v>85</v>
      </c>
      <c r="K485">
        <f>+'2017TstatSetting'!L487</f>
        <v>85</v>
      </c>
      <c r="L485">
        <f>+'2017TstatSetting'!M487</f>
        <v>85</v>
      </c>
    </row>
    <row r="486" spans="1:12">
      <c r="A486" t="s">
        <v>59</v>
      </c>
      <c r="B486">
        <v>1985</v>
      </c>
      <c r="C486" t="s">
        <v>32</v>
      </c>
      <c r="D486">
        <v>5</v>
      </c>
      <c r="E486">
        <f>+'2017TstatSetting'!F488</f>
        <v>72</v>
      </c>
      <c r="F486">
        <f>+'2017TstatSetting'!G488</f>
        <v>67</v>
      </c>
      <c r="G486">
        <f>+'2017TstatSetting'!H488</f>
        <v>67</v>
      </c>
      <c r="H486">
        <f>+'2017TstatSetting'!I488</f>
        <v>72</v>
      </c>
      <c r="I486">
        <f>+'2017TstatSetting'!J488</f>
        <v>90</v>
      </c>
      <c r="J486">
        <f>+'2017TstatSetting'!K488</f>
        <v>90</v>
      </c>
      <c r="K486">
        <f>+'2017TstatSetting'!L488</f>
        <v>90</v>
      </c>
      <c r="L486">
        <f>+'2017TstatSetting'!M488</f>
        <v>90</v>
      </c>
    </row>
    <row r="487" spans="1:12">
      <c r="A487" t="s">
        <v>59</v>
      </c>
      <c r="B487">
        <v>1996</v>
      </c>
      <c r="C487" t="s">
        <v>32</v>
      </c>
      <c r="D487">
        <v>1</v>
      </c>
      <c r="E487">
        <f>+'2017TstatSetting'!F489</f>
        <v>67</v>
      </c>
      <c r="F487">
        <f>+'2017TstatSetting'!G489</f>
        <v>72</v>
      </c>
      <c r="G487">
        <f>+'2017TstatSetting'!H489</f>
        <v>72</v>
      </c>
      <c r="H487">
        <f>+'2017TstatSetting'!I489</f>
        <v>67</v>
      </c>
      <c r="I487">
        <f>+'2017TstatSetting'!J489</f>
        <v>76</v>
      </c>
      <c r="J487">
        <f>+'2017TstatSetting'!K489</f>
        <v>83</v>
      </c>
      <c r="K487">
        <f>+'2017TstatSetting'!L489</f>
        <v>83</v>
      </c>
      <c r="L487">
        <f>+'2017TstatSetting'!M489</f>
        <v>76</v>
      </c>
    </row>
    <row r="488" spans="1:12">
      <c r="A488" t="s">
        <v>59</v>
      </c>
      <c r="B488">
        <v>1996</v>
      </c>
      <c r="C488" t="s">
        <v>32</v>
      </c>
      <c r="D488">
        <v>2</v>
      </c>
      <c r="E488">
        <f>+'2017TstatSetting'!F490</f>
        <v>70</v>
      </c>
      <c r="F488">
        <f>+'2017TstatSetting'!G490</f>
        <v>67</v>
      </c>
      <c r="G488">
        <f>+'2017TstatSetting'!H490</f>
        <v>67</v>
      </c>
      <c r="H488">
        <f>+'2017TstatSetting'!I490</f>
        <v>70</v>
      </c>
      <c r="I488">
        <f>+'2017TstatSetting'!J490</f>
        <v>80</v>
      </c>
      <c r="J488">
        <f>+'2017TstatSetting'!K490</f>
        <v>83</v>
      </c>
      <c r="K488">
        <f>+'2017TstatSetting'!L490</f>
        <v>83</v>
      </c>
      <c r="L488">
        <f>+'2017TstatSetting'!M490</f>
        <v>80</v>
      </c>
    </row>
    <row r="489" spans="1:12">
      <c r="A489" t="s">
        <v>59</v>
      </c>
      <c r="B489">
        <v>1996</v>
      </c>
      <c r="C489" t="s">
        <v>32</v>
      </c>
      <c r="D489">
        <v>3</v>
      </c>
      <c r="E489">
        <f>+'2017TstatSetting'!F491</f>
        <v>72</v>
      </c>
      <c r="F489">
        <f>+'2017TstatSetting'!G491</f>
        <v>67</v>
      </c>
      <c r="G489">
        <f>+'2017TstatSetting'!H491</f>
        <v>67</v>
      </c>
      <c r="H489">
        <f>+'2017TstatSetting'!I491</f>
        <v>72</v>
      </c>
      <c r="I489">
        <f>+'2017TstatSetting'!J491</f>
        <v>83</v>
      </c>
      <c r="J489">
        <f>+'2017TstatSetting'!K491</f>
        <v>83</v>
      </c>
      <c r="K489">
        <f>+'2017TstatSetting'!L491</f>
        <v>83</v>
      </c>
      <c r="L489">
        <f>+'2017TstatSetting'!M491</f>
        <v>83</v>
      </c>
    </row>
    <row r="490" spans="1:12">
      <c r="A490" t="s">
        <v>59</v>
      </c>
      <c r="B490">
        <v>1996</v>
      </c>
      <c r="C490" t="s">
        <v>32</v>
      </c>
      <c r="D490">
        <v>4</v>
      </c>
      <c r="E490">
        <f>+'2017TstatSetting'!F492</f>
        <v>72</v>
      </c>
      <c r="F490">
        <f>+'2017TstatSetting'!G492</f>
        <v>72</v>
      </c>
      <c r="G490">
        <f>+'2017TstatSetting'!H492</f>
        <v>72</v>
      </c>
      <c r="H490">
        <f>+'2017TstatSetting'!I492</f>
        <v>72</v>
      </c>
      <c r="I490">
        <f>+'2017TstatSetting'!J492</f>
        <v>85</v>
      </c>
      <c r="J490">
        <f>+'2017TstatSetting'!K492</f>
        <v>85</v>
      </c>
      <c r="K490">
        <f>+'2017TstatSetting'!L492</f>
        <v>85</v>
      </c>
      <c r="L490">
        <f>+'2017TstatSetting'!M492</f>
        <v>85</v>
      </c>
    </row>
    <row r="491" spans="1:12">
      <c r="A491" t="s">
        <v>59</v>
      </c>
      <c r="B491">
        <v>1996</v>
      </c>
      <c r="C491" t="s">
        <v>32</v>
      </c>
      <c r="D491">
        <v>5</v>
      </c>
      <c r="E491">
        <f>+'2017TstatSetting'!F493</f>
        <v>70</v>
      </c>
      <c r="F491">
        <f>+'2017TstatSetting'!G493</f>
        <v>70</v>
      </c>
      <c r="G491">
        <f>+'2017TstatSetting'!H493</f>
        <v>70</v>
      </c>
      <c r="H491">
        <f>+'2017TstatSetting'!I493</f>
        <v>70</v>
      </c>
      <c r="I491">
        <f>+'2017TstatSetting'!J493</f>
        <v>90</v>
      </c>
      <c r="J491">
        <f>+'2017TstatSetting'!K493</f>
        <v>90</v>
      </c>
      <c r="K491">
        <f>+'2017TstatSetting'!L493</f>
        <v>90</v>
      </c>
      <c r="L491">
        <f>+'2017TstatSetting'!M493</f>
        <v>90</v>
      </c>
    </row>
    <row r="492" spans="1:12">
      <c r="A492" t="s">
        <v>59</v>
      </c>
      <c r="B492">
        <v>2003</v>
      </c>
      <c r="C492" t="s">
        <v>32</v>
      </c>
      <c r="D492">
        <v>1</v>
      </c>
      <c r="E492">
        <f>+'2017TstatSetting'!F494</f>
        <v>67</v>
      </c>
      <c r="F492">
        <f>+'2017TstatSetting'!G494</f>
        <v>72</v>
      </c>
      <c r="G492">
        <f>+'2017TstatSetting'!H494</f>
        <v>72</v>
      </c>
      <c r="H492">
        <f>+'2017TstatSetting'!I494</f>
        <v>67</v>
      </c>
      <c r="I492">
        <f>+'2017TstatSetting'!J494</f>
        <v>78</v>
      </c>
      <c r="J492">
        <f>+'2017TstatSetting'!K494</f>
        <v>78</v>
      </c>
      <c r="K492">
        <f>+'2017TstatSetting'!L494</f>
        <v>78</v>
      </c>
      <c r="L492">
        <f>+'2017TstatSetting'!M494</f>
        <v>78</v>
      </c>
    </row>
    <row r="493" spans="1:12">
      <c r="A493" t="s">
        <v>59</v>
      </c>
      <c r="B493">
        <v>2003</v>
      </c>
      <c r="C493" t="s">
        <v>32</v>
      </c>
      <c r="D493">
        <v>2</v>
      </c>
      <c r="E493">
        <f>+'2017TstatSetting'!F495</f>
        <v>67</v>
      </c>
      <c r="F493">
        <f>+'2017TstatSetting'!G495</f>
        <v>70</v>
      </c>
      <c r="G493">
        <f>+'2017TstatSetting'!H495</f>
        <v>70</v>
      </c>
      <c r="H493">
        <f>+'2017TstatSetting'!I495</f>
        <v>67</v>
      </c>
      <c r="I493">
        <f>+'2017TstatSetting'!J495</f>
        <v>83</v>
      </c>
      <c r="J493">
        <f>+'2017TstatSetting'!K495</f>
        <v>80</v>
      </c>
      <c r="K493">
        <f>+'2017TstatSetting'!L495</f>
        <v>80</v>
      </c>
      <c r="L493">
        <f>+'2017TstatSetting'!M495</f>
        <v>83</v>
      </c>
    </row>
    <row r="494" spans="1:12">
      <c r="A494" t="s">
        <v>59</v>
      </c>
      <c r="B494">
        <v>2003</v>
      </c>
      <c r="C494" t="s">
        <v>32</v>
      </c>
      <c r="D494">
        <v>3</v>
      </c>
      <c r="E494">
        <f>+'2017TstatSetting'!F496</f>
        <v>70</v>
      </c>
      <c r="F494">
        <f>+'2017TstatSetting'!G496</f>
        <v>70</v>
      </c>
      <c r="G494">
        <f>+'2017TstatSetting'!H496</f>
        <v>70</v>
      </c>
      <c r="H494">
        <f>+'2017TstatSetting'!I496</f>
        <v>70</v>
      </c>
      <c r="I494">
        <f>+'2017TstatSetting'!J496</f>
        <v>80</v>
      </c>
      <c r="J494">
        <f>+'2017TstatSetting'!K496</f>
        <v>80</v>
      </c>
      <c r="K494">
        <f>+'2017TstatSetting'!L496</f>
        <v>80</v>
      </c>
      <c r="L494">
        <f>+'2017TstatSetting'!M496</f>
        <v>80</v>
      </c>
    </row>
    <row r="495" spans="1:12">
      <c r="A495" t="s">
        <v>59</v>
      </c>
      <c r="B495">
        <v>2003</v>
      </c>
      <c r="C495" t="s">
        <v>32</v>
      </c>
      <c r="D495">
        <v>4</v>
      </c>
      <c r="E495">
        <f>+'2017TstatSetting'!F497</f>
        <v>70</v>
      </c>
      <c r="F495">
        <f>+'2017TstatSetting'!G497</f>
        <v>67</v>
      </c>
      <c r="G495">
        <f>+'2017TstatSetting'!H497</f>
        <v>67</v>
      </c>
      <c r="H495">
        <f>+'2017TstatSetting'!I497</f>
        <v>70</v>
      </c>
      <c r="I495">
        <f>+'2017TstatSetting'!J497</f>
        <v>76</v>
      </c>
      <c r="J495">
        <f>+'2017TstatSetting'!K497</f>
        <v>83</v>
      </c>
      <c r="K495">
        <f>+'2017TstatSetting'!L497</f>
        <v>83</v>
      </c>
      <c r="L495">
        <f>+'2017TstatSetting'!M497</f>
        <v>76</v>
      </c>
    </row>
    <row r="496" spans="1:12">
      <c r="A496" t="s">
        <v>59</v>
      </c>
      <c r="B496">
        <v>2003</v>
      </c>
      <c r="C496" t="s">
        <v>32</v>
      </c>
      <c r="D496">
        <v>5</v>
      </c>
      <c r="E496">
        <f>+'2017TstatSetting'!F498</f>
        <v>72</v>
      </c>
      <c r="F496">
        <f>+'2017TstatSetting'!G498</f>
        <v>67</v>
      </c>
      <c r="G496">
        <f>+'2017TstatSetting'!H498</f>
        <v>67</v>
      </c>
      <c r="H496">
        <f>+'2017TstatSetting'!I498</f>
        <v>72</v>
      </c>
      <c r="I496">
        <f>+'2017TstatSetting'!J498</f>
        <v>80</v>
      </c>
      <c r="J496">
        <f>+'2017TstatSetting'!K498</f>
        <v>83</v>
      </c>
      <c r="K496">
        <f>+'2017TstatSetting'!L498</f>
        <v>83</v>
      </c>
      <c r="L496">
        <f>+'2017TstatSetting'!M498</f>
        <v>80</v>
      </c>
    </row>
    <row r="497" spans="1:12">
      <c r="A497" t="s">
        <v>59</v>
      </c>
      <c r="B497" t="s">
        <v>95</v>
      </c>
      <c r="C497" t="s">
        <v>32</v>
      </c>
      <c r="D497">
        <v>1</v>
      </c>
      <c r="E497">
        <f>+'2017TstatSetting'!F499</f>
        <v>72</v>
      </c>
      <c r="F497">
        <f>+'2017TstatSetting'!G499</f>
        <v>72</v>
      </c>
      <c r="G497">
        <f>+'2017TstatSetting'!H499</f>
        <v>72</v>
      </c>
      <c r="H497">
        <f>+'2017TstatSetting'!I499</f>
        <v>72</v>
      </c>
      <c r="I497">
        <f>+'2017TstatSetting'!J499</f>
        <v>83</v>
      </c>
      <c r="J497">
        <f>+'2017TstatSetting'!K499</f>
        <v>76</v>
      </c>
      <c r="K497">
        <f>+'2017TstatSetting'!L499</f>
        <v>76</v>
      </c>
      <c r="L497">
        <f>+'2017TstatSetting'!M499</f>
        <v>83</v>
      </c>
    </row>
    <row r="498" spans="1:12">
      <c r="A498" t="s">
        <v>59</v>
      </c>
      <c r="B498" t="s">
        <v>95</v>
      </c>
      <c r="C498" t="s">
        <v>32</v>
      </c>
      <c r="D498">
        <v>2</v>
      </c>
      <c r="E498">
        <f>+'2017TstatSetting'!F500</f>
        <v>67</v>
      </c>
      <c r="F498">
        <f>+'2017TstatSetting'!G500</f>
        <v>72</v>
      </c>
      <c r="G498">
        <f>+'2017TstatSetting'!H500</f>
        <v>72</v>
      </c>
      <c r="H498">
        <f>+'2017TstatSetting'!I500</f>
        <v>67</v>
      </c>
      <c r="I498">
        <f>+'2017TstatSetting'!J500</f>
        <v>78</v>
      </c>
      <c r="J498">
        <f>+'2017TstatSetting'!K500</f>
        <v>78</v>
      </c>
      <c r="K498">
        <f>+'2017TstatSetting'!L500</f>
        <v>78</v>
      </c>
      <c r="L498">
        <f>+'2017TstatSetting'!M500</f>
        <v>78</v>
      </c>
    </row>
    <row r="499" spans="1:12">
      <c r="A499" t="s">
        <v>59</v>
      </c>
      <c r="B499" t="s">
        <v>95</v>
      </c>
      <c r="C499" t="s">
        <v>32</v>
      </c>
      <c r="D499">
        <v>3</v>
      </c>
      <c r="E499">
        <f>+'2017TstatSetting'!F501</f>
        <v>70</v>
      </c>
      <c r="F499">
        <f>+'2017TstatSetting'!G501</f>
        <v>67</v>
      </c>
      <c r="G499">
        <f>+'2017TstatSetting'!H501</f>
        <v>67</v>
      </c>
      <c r="H499">
        <f>+'2017TstatSetting'!I501</f>
        <v>70</v>
      </c>
      <c r="I499">
        <f>+'2017TstatSetting'!J501</f>
        <v>83</v>
      </c>
      <c r="J499">
        <f>+'2017TstatSetting'!K501</f>
        <v>80</v>
      </c>
      <c r="K499">
        <f>+'2017TstatSetting'!L501</f>
        <v>80</v>
      </c>
      <c r="L499">
        <f>+'2017TstatSetting'!M501</f>
        <v>83</v>
      </c>
    </row>
    <row r="500" spans="1:12">
      <c r="A500" t="s">
        <v>59</v>
      </c>
      <c r="B500" t="s">
        <v>95</v>
      </c>
      <c r="C500" t="s">
        <v>32</v>
      </c>
      <c r="D500">
        <v>4</v>
      </c>
      <c r="E500">
        <f>+'2017TstatSetting'!F502</f>
        <v>72</v>
      </c>
      <c r="F500">
        <f>+'2017TstatSetting'!G502</f>
        <v>67</v>
      </c>
      <c r="G500">
        <f>+'2017TstatSetting'!H502</f>
        <v>67</v>
      </c>
      <c r="H500">
        <f>+'2017TstatSetting'!I502</f>
        <v>72</v>
      </c>
      <c r="I500">
        <f>+'2017TstatSetting'!J502</f>
        <v>80</v>
      </c>
      <c r="J500">
        <f>+'2017TstatSetting'!K502</f>
        <v>80</v>
      </c>
      <c r="K500">
        <f>+'2017TstatSetting'!L502</f>
        <v>80</v>
      </c>
      <c r="L500">
        <f>+'2017TstatSetting'!M502</f>
        <v>80</v>
      </c>
    </row>
    <row r="501" spans="1:12">
      <c r="A501" t="s">
        <v>59</v>
      </c>
      <c r="B501" t="s">
        <v>95</v>
      </c>
      <c r="C501" t="s">
        <v>32</v>
      </c>
      <c r="D501">
        <v>5</v>
      </c>
      <c r="E501">
        <f>+'2017TstatSetting'!F503</f>
        <v>70</v>
      </c>
      <c r="F501">
        <f>+'2017TstatSetting'!G503</f>
        <v>70</v>
      </c>
      <c r="G501">
        <f>+'2017TstatSetting'!H503</f>
        <v>70</v>
      </c>
      <c r="H501">
        <f>+'2017TstatSetting'!I503</f>
        <v>70</v>
      </c>
      <c r="I501">
        <f>+'2017TstatSetting'!J503</f>
        <v>76</v>
      </c>
      <c r="J501">
        <f>+'2017TstatSetting'!K503</f>
        <v>83</v>
      </c>
      <c r="K501">
        <f>+'2017TstatSetting'!L503</f>
        <v>83</v>
      </c>
      <c r="L501">
        <f>+'2017TstatSetting'!M503</f>
        <v>76</v>
      </c>
    </row>
    <row r="502" spans="1:12">
      <c r="A502" t="s">
        <v>59</v>
      </c>
      <c r="B502">
        <v>1975</v>
      </c>
      <c r="C502" t="s">
        <v>33</v>
      </c>
      <c r="D502">
        <v>1</v>
      </c>
      <c r="E502">
        <f>+'2017TstatSetting'!F504</f>
        <v>70</v>
      </c>
      <c r="F502">
        <f>+'2017TstatSetting'!G504</f>
        <v>67</v>
      </c>
      <c r="G502">
        <f>+'2017TstatSetting'!H504</f>
        <v>67</v>
      </c>
      <c r="H502">
        <f>+'2017TstatSetting'!I504</f>
        <v>70</v>
      </c>
      <c r="I502">
        <f>+'2017TstatSetting'!J504</f>
        <v>76</v>
      </c>
      <c r="J502">
        <f>+'2017TstatSetting'!K504</f>
        <v>83</v>
      </c>
      <c r="K502">
        <f>+'2017TstatSetting'!L504</f>
        <v>83</v>
      </c>
      <c r="L502">
        <f>+'2017TstatSetting'!M504</f>
        <v>76</v>
      </c>
    </row>
    <row r="503" spans="1:12">
      <c r="A503" t="s">
        <v>59</v>
      </c>
      <c r="B503">
        <v>1975</v>
      </c>
      <c r="C503" t="s">
        <v>33</v>
      </c>
      <c r="D503">
        <v>2</v>
      </c>
      <c r="E503">
        <f>+'2017TstatSetting'!F505</f>
        <v>70</v>
      </c>
      <c r="F503">
        <f>+'2017TstatSetting'!G505</f>
        <v>70</v>
      </c>
      <c r="G503">
        <f>+'2017TstatSetting'!H505</f>
        <v>70</v>
      </c>
      <c r="H503">
        <f>+'2017TstatSetting'!I505</f>
        <v>70</v>
      </c>
      <c r="I503">
        <f>+'2017TstatSetting'!J505</f>
        <v>80</v>
      </c>
      <c r="J503">
        <f>+'2017TstatSetting'!K505</f>
        <v>83</v>
      </c>
      <c r="K503">
        <f>+'2017TstatSetting'!L505</f>
        <v>83</v>
      </c>
      <c r="L503">
        <f>+'2017TstatSetting'!M505</f>
        <v>80</v>
      </c>
    </row>
    <row r="504" spans="1:12">
      <c r="A504" t="s">
        <v>59</v>
      </c>
      <c r="B504">
        <v>1975</v>
      </c>
      <c r="C504" t="s">
        <v>33</v>
      </c>
      <c r="D504">
        <v>3</v>
      </c>
      <c r="E504">
        <f>+'2017TstatSetting'!F506</f>
        <v>72</v>
      </c>
      <c r="F504">
        <f>+'2017TstatSetting'!G506</f>
        <v>67</v>
      </c>
      <c r="G504">
        <f>+'2017TstatSetting'!H506</f>
        <v>67</v>
      </c>
      <c r="H504">
        <f>+'2017TstatSetting'!I506</f>
        <v>72</v>
      </c>
      <c r="I504">
        <f>+'2017TstatSetting'!J506</f>
        <v>83</v>
      </c>
      <c r="J504">
        <f>+'2017TstatSetting'!K506</f>
        <v>83</v>
      </c>
      <c r="K504">
        <f>+'2017TstatSetting'!L506</f>
        <v>83</v>
      </c>
      <c r="L504">
        <f>+'2017TstatSetting'!M506</f>
        <v>83</v>
      </c>
    </row>
    <row r="505" spans="1:12">
      <c r="A505" t="s">
        <v>59</v>
      </c>
      <c r="B505">
        <v>1975</v>
      </c>
      <c r="C505" t="s">
        <v>33</v>
      </c>
      <c r="D505">
        <v>4</v>
      </c>
      <c r="E505">
        <f>+'2017TstatSetting'!F507</f>
        <v>74</v>
      </c>
      <c r="F505">
        <f>+'2017TstatSetting'!G507</f>
        <v>74</v>
      </c>
      <c r="G505">
        <f>+'2017TstatSetting'!H507</f>
        <v>74</v>
      </c>
      <c r="H505">
        <f>+'2017TstatSetting'!I507</f>
        <v>74</v>
      </c>
      <c r="I505">
        <f>+'2017TstatSetting'!J507</f>
        <v>85</v>
      </c>
      <c r="J505">
        <f>+'2017TstatSetting'!K507</f>
        <v>85</v>
      </c>
      <c r="K505">
        <f>+'2017TstatSetting'!L507</f>
        <v>85</v>
      </c>
      <c r="L505">
        <f>+'2017TstatSetting'!M507</f>
        <v>85</v>
      </c>
    </row>
    <row r="506" spans="1:12">
      <c r="A506" t="s">
        <v>59</v>
      </c>
      <c r="B506">
        <v>1975</v>
      </c>
      <c r="C506" t="s">
        <v>33</v>
      </c>
      <c r="D506">
        <v>5</v>
      </c>
      <c r="E506">
        <f>+'2017TstatSetting'!F508</f>
        <v>72</v>
      </c>
      <c r="F506">
        <f>+'2017TstatSetting'!G508</f>
        <v>72</v>
      </c>
      <c r="G506">
        <f>+'2017TstatSetting'!H508</f>
        <v>72</v>
      </c>
      <c r="H506">
        <f>+'2017TstatSetting'!I508</f>
        <v>72</v>
      </c>
      <c r="I506">
        <f>+'2017TstatSetting'!J508</f>
        <v>90</v>
      </c>
      <c r="J506">
        <f>+'2017TstatSetting'!K508</f>
        <v>90</v>
      </c>
      <c r="K506">
        <f>+'2017TstatSetting'!L508</f>
        <v>90</v>
      </c>
      <c r="L506">
        <f>+'2017TstatSetting'!M508</f>
        <v>90</v>
      </c>
    </row>
    <row r="507" spans="1:12">
      <c r="A507" t="s">
        <v>59</v>
      </c>
      <c r="B507">
        <v>1985</v>
      </c>
      <c r="C507" t="s">
        <v>33</v>
      </c>
      <c r="D507">
        <v>1</v>
      </c>
      <c r="E507">
        <f>+'2017TstatSetting'!F509</f>
        <v>70</v>
      </c>
      <c r="F507">
        <f>+'2017TstatSetting'!G509</f>
        <v>67</v>
      </c>
      <c r="G507">
        <f>+'2017TstatSetting'!H509</f>
        <v>67</v>
      </c>
      <c r="H507">
        <f>+'2017TstatSetting'!I509</f>
        <v>70</v>
      </c>
      <c r="I507">
        <f>+'2017TstatSetting'!J509</f>
        <v>76</v>
      </c>
      <c r="J507">
        <f>+'2017TstatSetting'!K509</f>
        <v>83</v>
      </c>
      <c r="K507">
        <f>+'2017TstatSetting'!L509</f>
        <v>83</v>
      </c>
      <c r="L507">
        <f>+'2017TstatSetting'!M509</f>
        <v>76</v>
      </c>
    </row>
    <row r="508" spans="1:12">
      <c r="A508" t="s">
        <v>59</v>
      </c>
      <c r="B508">
        <v>1985</v>
      </c>
      <c r="C508" t="s">
        <v>33</v>
      </c>
      <c r="D508">
        <v>2</v>
      </c>
      <c r="E508">
        <f>+'2017TstatSetting'!F510</f>
        <v>70</v>
      </c>
      <c r="F508">
        <f>+'2017TstatSetting'!G510</f>
        <v>70</v>
      </c>
      <c r="G508">
        <f>+'2017TstatSetting'!H510</f>
        <v>70</v>
      </c>
      <c r="H508">
        <f>+'2017TstatSetting'!I510</f>
        <v>70</v>
      </c>
      <c r="I508">
        <f>+'2017TstatSetting'!J510</f>
        <v>80</v>
      </c>
      <c r="J508">
        <f>+'2017TstatSetting'!K510</f>
        <v>83</v>
      </c>
      <c r="K508">
        <f>+'2017TstatSetting'!L510</f>
        <v>83</v>
      </c>
      <c r="L508">
        <f>+'2017TstatSetting'!M510</f>
        <v>80</v>
      </c>
    </row>
    <row r="509" spans="1:12">
      <c r="A509" t="s">
        <v>59</v>
      </c>
      <c r="B509">
        <v>1985</v>
      </c>
      <c r="C509" t="s">
        <v>33</v>
      </c>
      <c r="D509">
        <v>3</v>
      </c>
      <c r="E509">
        <f>+'2017TstatSetting'!F511</f>
        <v>72</v>
      </c>
      <c r="F509">
        <f>+'2017TstatSetting'!G511</f>
        <v>67</v>
      </c>
      <c r="G509">
        <f>+'2017TstatSetting'!H511</f>
        <v>67</v>
      </c>
      <c r="H509">
        <f>+'2017TstatSetting'!I511</f>
        <v>72</v>
      </c>
      <c r="I509">
        <f>+'2017TstatSetting'!J511</f>
        <v>83</v>
      </c>
      <c r="J509">
        <f>+'2017TstatSetting'!K511</f>
        <v>83</v>
      </c>
      <c r="K509">
        <f>+'2017TstatSetting'!L511</f>
        <v>83</v>
      </c>
      <c r="L509">
        <f>+'2017TstatSetting'!M511</f>
        <v>83</v>
      </c>
    </row>
    <row r="510" spans="1:12">
      <c r="A510" t="s">
        <v>59</v>
      </c>
      <c r="B510">
        <v>1985</v>
      </c>
      <c r="C510" t="s">
        <v>33</v>
      </c>
      <c r="D510">
        <v>4</v>
      </c>
      <c r="E510">
        <f>+'2017TstatSetting'!F512</f>
        <v>74</v>
      </c>
      <c r="F510">
        <f>+'2017TstatSetting'!G512</f>
        <v>74</v>
      </c>
      <c r="G510">
        <f>+'2017TstatSetting'!H512</f>
        <v>74</v>
      </c>
      <c r="H510">
        <f>+'2017TstatSetting'!I512</f>
        <v>74</v>
      </c>
      <c r="I510">
        <f>+'2017TstatSetting'!J512</f>
        <v>85</v>
      </c>
      <c r="J510">
        <f>+'2017TstatSetting'!K512</f>
        <v>85</v>
      </c>
      <c r="K510">
        <f>+'2017TstatSetting'!L512</f>
        <v>85</v>
      </c>
      <c r="L510">
        <f>+'2017TstatSetting'!M512</f>
        <v>85</v>
      </c>
    </row>
    <row r="511" spans="1:12">
      <c r="A511" t="s">
        <v>59</v>
      </c>
      <c r="B511">
        <v>1985</v>
      </c>
      <c r="C511" t="s">
        <v>33</v>
      </c>
      <c r="D511">
        <v>5</v>
      </c>
      <c r="E511">
        <f>+'2017TstatSetting'!F513</f>
        <v>72</v>
      </c>
      <c r="F511">
        <f>+'2017TstatSetting'!G513</f>
        <v>72</v>
      </c>
      <c r="G511">
        <f>+'2017TstatSetting'!H513</f>
        <v>72</v>
      </c>
      <c r="H511">
        <f>+'2017TstatSetting'!I513</f>
        <v>72</v>
      </c>
      <c r="I511">
        <f>+'2017TstatSetting'!J513</f>
        <v>90</v>
      </c>
      <c r="J511">
        <f>+'2017TstatSetting'!K513</f>
        <v>90</v>
      </c>
      <c r="K511">
        <f>+'2017TstatSetting'!L513</f>
        <v>90</v>
      </c>
      <c r="L511">
        <f>+'2017TstatSetting'!M513</f>
        <v>90</v>
      </c>
    </row>
    <row r="512" spans="1:12">
      <c r="A512" t="s">
        <v>59</v>
      </c>
      <c r="B512">
        <v>1996</v>
      </c>
      <c r="C512" t="s">
        <v>33</v>
      </c>
      <c r="D512">
        <v>1</v>
      </c>
      <c r="E512">
        <f>+'2017TstatSetting'!F514</f>
        <v>70</v>
      </c>
      <c r="F512">
        <f>+'2017TstatSetting'!G514</f>
        <v>67</v>
      </c>
      <c r="G512">
        <f>+'2017TstatSetting'!H514</f>
        <v>67</v>
      </c>
      <c r="H512">
        <f>+'2017TstatSetting'!I514</f>
        <v>70</v>
      </c>
      <c r="I512">
        <f>+'2017TstatSetting'!J514</f>
        <v>76</v>
      </c>
      <c r="J512">
        <f>+'2017TstatSetting'!K514</f>
        <v>83</v>
      </c>
      <c r="K512">
        <f>+'2017TstatSetting'!L514</f>
        <v>83</v>
      </c>
      <c r="L512">
        <f>+'2017TstatSetting'!M514</f>
        <v>76</v>
      </c>
    </row>
    <row r="513" spans="1:12">
      <c r="A513" t="s">
        <v>59</v>
      </c>
      <c r="B513">
        <v>1996</v>
      </c>
      <c r="C513" t="s">
        <v>33</v>
      </c>
      <c r="D513">
        <v>2</v>
      </c>
      <c r="E513">
        <f>+'2017TstatSetting'!F515</f>
        <v>70</v>
      </c>
      <c r="F513">
        <f>+'2017TstatSetting'!G515</f>
        <v>70</v>
      </c>
      <c r="G513">
        <f>+'2017TstatSetting'!H515</f>
        <v>70</v>
      </c>
      <c r="H513">
        <f>+'2017TstatSetting'!I515</f>
        <v>70</v>
      </c>
      <c r="I513">
        <f>+'2017TstatSetting'!J515</f>
        <v>80</v>
      </c>
      <c r="J513">
        <f>+'2017TstatSetting'!K515</f>
        <v>83</v>
      </c>
      <c r="K513">
        <f>+'2017TstatSetting'!L515</f>
        <v>83</v>
      </c>
      <c r="L513">
        <f>+'2017TstatSetting'!M515</f>
        <v>80</v>
      </c>
    </row>
    <row r="514" spans="1:12">
      <c r="A514" t="s">
        <v>59</v>
      </c>
      <c r="B514">
        <v>1996</v>
      </c>
      <c r="C514" t="s">
        <v>33</v>
      </c>
      <c r="D514">
        <v>3</v>
      </c>
      <c r="E514">
        <f>+'2017TstatSetting'!F516</f>
        <v>72</v>
      </c>
      <c r="F514">
        <f>+'2017TstatSetting'!G516</f>
        <v>67</v>
      </c>
      <c r="G514">
        <f>+'2017TstatSetting'!H516</f>
        <v>67</v>
      </c>
      <c r="H514">
        <f>+'2017TstatSetting'!I516</f>
        <v>72</v>
      </c>
      <c r="I514">
        <f>+'2017TstatSetting'!J516</f>
        <v>83</v>
      </c>
      <c r="J514">
        <f>+'2017TstatSetting'!K516</f>
        <v>83</v>
      </c>
      <c r="K514">
        <f>+'2017TstatSetting'!L516</f>
        <v>83</v>
      </c>
      <c r="L514">
        <f>+'2017TstatSetting'!M516</f>
        <v>83</v>
      </c>
    </row>
    <row r="515" spans="1:12">
      <c r="A515" t="s">
        <v>59</v>
      </c>
      <c r="B515">
        <v>1996</v>
      </c>
      <c r="C515" t="s">
        <v>33</v>
      </c>
      <c r="D515">
        <v>4</v>
      </c>
      <c r="E515">
        <f>+'2017TstatSetting'!F517</f>
        <v>74</v>
      </c>
      <c r="F515">
        <f>+'2017TstatSetting'!G517</f>
        <v>74</v>
      </c>
      <c r="G515">
        <f>+'2017TstatSetting'!H517</f>
        <v>74</v>
      </c>
      <c r="H515">
        <f>+'2017TstatSetting'!I517</f>
        <v>74</v>
      </c>
      <c r="I515">
        <f>+'2017TstatSetting'!J517</f>
        <v>85</v>
      </c>
      <c r="J515">
        <f>+'2017TstatSetting'!K517</f>
        <v>85</v>
      </c>
      <c r="K515">
        <f>+'2017TstatSetting'!L517</f>
        <v>85</v>
      </c>
      <c r="L515">
        <f>+'2017TstatSetting'!M517</f>
        <v>85</v>
      </c>
    </row>
    <row r="516" spans="1:12">
      <c r="A516" t="s">
        <v>59</v>
      </c>
      <c r="B516">
        <v>1996</v>
      </c>
      <c r="C516" t="s">
        <v>33</v>
      </c>
      <c r="D516">
        <v>5</v>
      </c>
      <c r="E516">
        <f>+'2017TstatSetting'!F518</f>
        <v>72</v>
      </c>
      <c r="F516">
        <f>+'2017TstatSetting'!G518</f>
        <v>72</v>
      </c>
      <c r="G516">
        <f>+'2017TstatSetting'!H518</f>
        <v>72</v>
      </c>
      <c r="H516">
        <f>+'2017TstatSetting'!I518</f>
        <v>72</v>
      </c>
      <c r="I516">
        <f>+'2017TstatSetting'!J518</f>
        <v>90</v>
      </c>
      <c r="J516">
        <f>+'2017TstatSetting'!K518</f>
        <v>90</v>
      </c>
      <c r="K516">
        <f>+'2017TstatSetting'!L518</f>
        <v>90</v>
      </c>
      <c r="L516">
        <f>+'2017TstatSetting'!M518</f>
        <v>90</v>
      </c>
    </row>
    <row r="517" spans="1:12">
      <c r="A517" t="s">
        <v>59</v>
      </c>
      <c r="B517">
        <v>2003</v>
      </c>
      <c r="C517" t="s">
        <v>33</v>
      </c>
      <c r="D517">
        <v>1</v>
      </c>
      <c r="E517">
        <f>+'2017TstatSetting'!F519</f>
        <v>70</v>
      </c>
      <c r="F517">
        <f>+'2017TstatSetting'!G519</f>
        <v>67</v>
      </c>
      <c r="G517">
        <f>+'2017TstatSetting'!H519</f>
        <v>67</v>
      </c>
      <c r="H517">
        <f>+'2017TstatSetting'!I519</f>
        <v>70</v>
      </c>
      <c r="I517">
        <f>+'2017TstatSetting'!J519</f>
        <v>76</v>
      </c>
      <c r="J517">
        <f>+'2017TstatSetting'!K519</f>
        <v>83</v>
      </c>
      <c r="K517">
        <f>+'2017TstatSetting'!L519</f>
        <v>83</v>
      </c>
      <c r="L517">
        <f>+'2017TstatSetting'!M519</f>
        <v>76</v>
      </c>
    </row>
    <row r="518" spans="1:12">
      <c r="A518" t="s">
        <v>59</v>
      </c>
      <c r="B518">
        <v>2003</v>
      </c>
      <c r="C518" t="s">
        <v>33</v>
      </c>
      <c r="D518">
        <v>2</v>
      </c>
      <c r="E518">
        <f>+'2017TstatSetting'!F520</f>
        <v>72</v>
      </c>
      <c r="F518">
        <f>+'2017TstatSetting'!G520</f>
        <v>67</v>
      </c>
      <c r="G518">
        <f>+'2017TstatSetting'!H520</f>
        <v>67</v>
      </c>
      <c r="H518">
        <f>+'2017TstatSetting'!I520</f>
        <v>72</v>
      </c>
      <c r="I518">
        <f>+'2017TstatSetting'!J520</f>
        <v>80</v>
      </c>
      <c r="J518">
        <f>+'2017TstatSetting'!K520</f>
        <v>83</v>
      </c>
      <c r="K518">
        <f>+'2017TstatSetting'!L520</f>
        <v>83</v>
      </c>
      <c r="L518">
        <f>+'2017TstatSetting'!M520</f>
        <v>80</v>
      </c>
    </row>
    <row r="519" spans="1:12">
      <c r="A519" t="s">
        <v>59</v>
      </c>
      <c r="B519">
        <v>2003</v>
      </c>
      <c r="C519" t="s">
        <v>33</v>
      </c>
      <c r="D519">
        <v>3</v>
      </c>
      <c r="E519">
        <f>+'2017TstatSetting'!F521</f>
        <v>70</v>
      </c>
      <c r="F519">
        <f>+'2017TstatSetting'!G521</f>
        <v>70</v>
      </c>
      <c r="G519">
        <f>+'2017TstatSetting'!H521</f>
        <v>70</v>
      </c>
      <c r="H519">
        <f>+'2017TstatSetting'!I521</f>
        <v>70</v>
      </c>
      <c r="I519">
        <f>+'2017TstatSetting'!J521</f>
        <v>83</v>
      </c>
      <c r="J519">
        <f>+'2017TstatSetting'!K521</f>
        <v>83</v>
      </c>
      <c r="K519">
        <f>+'2017TstatSetting'!L521</f>
        <v>83</v>
      </c>
      <c r="L519">
        <f>+'2017TstatSetting'!M521</f>
        <v>83</v>
      </c>
    </row>
    <row r="520" spans="1:12">
      <c r="A520" t="s">
        <v>59</v>
      </c>
      <c r="B520">
        <v>2003</v>
      </c>
      <c r="C520" t="s">
        <v>33</v>
      </c>
      <c r="D520">
        <v>4</v>
      </c>
      <c r="E520">
        <f>+'2017TstatSetting'!F522</f>
        <v>72</v>
      </c>
      <c r="F520">
        <f>+'2017TstatSetting'!G522</f>
        <v>72</v>
      </c>
      <c r="G520">
        <f>+'2017TstatSetting'!H522</f>
        <v>72</v>
      </c>
      <c r="H520">
        <f>+'2017TstatSetting'!I522</f>
        <v>72</v>
      </c>
      <c r="I520">
        <f>+'2017TstatSetting'!J522</f>
        <v>85</v>
      </c>
      <c r="J520">
        <f>+'2017TstatSetting'!K522</f>
        <v>85</v>
      </c>
      <c r="K520">
        <f>+'2017TstatSetting'!L522</f>
        <v>85</v>
      </c>
      <c r="L520">
        <f>+'2017TstatSetting'!M522</f>
        <v>85</v>
      </c>
    </row>
    <row r="521" spans="1:12">
      <c r="A521" t="s">
        <v>59</v>
      </c>
      <c r="B521">
        <v>2003</v>
      </c>
      <c r="C521" t="s">
        <v>33</v>
      </c>
      <c r="D521">
        <v>5</v>
      </c>
      <c r="E521">
        <f>+'2017TstatSetting'!F523</f>
        <v>74</v>
      </c>
      <c r="F521">
        <f>+'2017TstatSetting'!G523</f>
        <v>74</v>
      </c>
      <c r="G521">
        <f>+'2017TstatSetting'!H523</f>
        <v>74</v>
      </c>
      <c r="H521">
        <f>+'2017TstatSetting'!I523</f>
        <v>74</v>
      </c>
      <c r="I521">
        <f>+'2017TstatSetting'!J523</f>
        <v>90</v>
      </c>
      <c r="J521">
        <f>+'2017TstatSetting'!K523</f>
        <v>90</v>
      </c>
      <c r="K521">
        <f>+'2017TstatSetting'!L523</f>
        <v>90</v>
      </c>
      <c r="L521">
        <f>+'2017TstatSetting'!M523</f>
        <v>90</v>
      </c>
    </row>
    <row r="522" spans="1:12">
      <c r="A522" t="s">
        <v>59</v>
      </c>
      <c r="B522" t="s">
        <v>95</v>
      </c>
      <c r="C522" t="s">
        <v>33</v>
      </c>
      <c r="D522">
        <v>1</v>
      </c>
      <c r="E522">
        <f>+'2017TstatSetting'!F524</f>
        <v>70</v>
      </c>
      <c r="F522">
        <f>+'2017TstatSetting'!G524</f>
        <v>67</v>
      </c>
      <c r="G522">
        <f>+'2017TstatSetting'!H524</f>
        <v>67</v>
      </c>
      <c r="H522">
        <f>+'2017TstatSetting'!I524</f>
        <v>70</v>
      </c>
      <c r="I522">
        <f>+'2017TstatSetting'!J524</f>
        <v>76</v>
      </c>
      <c r="J522">
        <f>+'2017TstatSetting'!K524</f>
        <v>83</v>
      </c>
      <c r="K522">
        <f>+'2017TstatSetting'!L524</f>
        <v>83</v>
      </c>
      <c r="L522">
        <f>+'2017TstatSetting'!M524</f>
        <v>76</v>
      </c>
    </row>
    <row r="523" spans="1:12">
      <c r="A523" t="s">
        <v>59</v>
      </c>
      <c r="B523" t="s">
        <v>95</v>
      </c>
      <c r="C523" t="s">
        <v>33</v>
      </c>
      <c r="D523">
        <v>2</v>
      </c>
      <c r="E523">
        <f>+'2017TstatSetting'!F525</f>
        <v>70</v>
      </c>
      <c r="F523">
        <f>+'2017TstatSetting'!G525</f>
        <v>70</v>
      </c>
      <c r="G523">
        <f>+'2017TstatSetting'!H525</f>
        <v>70</v>
      </c>
      <c r="H523">
        <f>+'2017TstatSetting'!I525</f>
        <v>70</v>
      </c>
      <c r="I523">
        <f>+'2017TstatSetting'!J525</f>
        <v>80</v>
      </c>
      <c r="J523">
        <f>+'2017TstatSetting'!K525</f>
        <v>83</v>
      </c>
      <c r="K523">
        <f>+'2017TstatSetting'!L525</f>
        <v>83</v>
      </c>
      <c r="L523">
        <f>+'2017TstatSetting'!M525</f>
        <v>80</v>
      </c>
    </row>
    <row r="524" spans="1:12">
      <c r="A524" t="s">
        <v>59</v>
      </c>
      <c r="B524" t="s">
        <v>95</v>
      </c>
      <c r="C524" t="s">
        <v>33</v>
      </c>
      <c r="D524">
        <v>3</v>
      </c>
      <c r="E524">
        <f>+'2017TstatSetting'!F526</f>
        <v>72</v>
      </c>
      <c r="F524">
        <f>+'2017TstatSetting'!G526</f>
        <v>67</v>
      </c>
      <c r="G524">
        <f>+'2017TstatSetting'!H526</f>
        <v>67</v>
      </c>
      <c r="H524">
        <f>+'2017TstatSetting'!I526</f>
        <v>72</v>
      </c>
      <c r="I524">
        <f>+'2017TstatSetting'!J526</f>
        <v>83</v>
      </c>
      <c r="J524">
        <f>+'2017TstatSetting'!K526</f>
        <v>83</v>
      </c>
      <c r="K524">
        <f>+'2017TstatSetting'!L526</f>
        <v>83</v>
      </c>
      <c r="L524">
        <f>+'2017TstatSetting'!M526</f>
        <v>83</v>
      </c>
    </row>
    <row r="525" spans="1:12">
      <c r="A525" t="s">
        <v>59</v>
      </c>
      <c r="B525" t="s">
        <v>95</v>
      </c>
      <c r="C525" t="s">
        <v>33</v>
      </c>
      <c r="D525">
        <v>4</v>
      </c>
      <c r="E525">
        <f>+'2017TstatSetting'!F527</f>
        <v>74</v>
      </c>
      <c r="F525">
        <f>+'2017TstatSetting'!G527</f>
        <v>74</v>
      </c>
      <c r="G525">
        <f>+'2017TstatSetting'!H527</f>
        <v>74</v>
      </c>
      <c r="H525">
        <f>+'2017TstatSetting'!I527</f>
        <v>74</v>
      </c>
      <c r="I525">
        <f>+'2017TstatSetting'!J527</f>
        <v>85</v>
      </c>
      <c r="J525">
        <f>+'2017TstatSetting'!K527</f>
        <v>85</v>
      </c>
      <c r="K525">
        <f>+'2017TstatSetting'!L527</f>
        <v>85</v>
      </c>
      <c r="L525">
        <f>+'2017TstatSetting'!M527</f>
        <v>85</v>
      </c>
    </row>
    <row r="526" spans="1:12">
      <c r="A526" t="s">
        <v>59</v>
      </c>
      <c r="B526" t="s">
        <v>95</v>
      </c>
      <c r="C526" t="s">
        <v>33</v>
      </c>
      <c r="D526">
        <v>5</v>
      </c>
      <c r="E526">
        <f>+'2017TstatSetting'!F528</f>
        <v>72</v>
      </c>
      <c r="F526">
        <f>+'2017TstatSetting'!G528</f>
        <v>72</v>
      </c>
      <c r="G526">
        <f>+'2017TstatSetting'!H528</f>
        <v>72</v>
      </c>
      <c r="H526">
        <f>+'2017TstatSetting'!I528</f>
        <v>72</v>
      </c>
      <c r="I526">
        <f>+'2017TstatSetting'!J528</f>
        <v>90</v>
      </c>
      <c r="J526">
        <f>+'2017TstatSetting'!K528</f>
        <v>90</v>
      </c>
      <c r="K526">
        <f>+'2017TstatSetting'!L528</f>
        <v>90</v>
      </c>
      <c r="L526">
        <f>+'2017TstatSetting'!M528</f>
        <v>90</v>
      </c>
    </row>
    <row r="527" spans="1:12">
      <c r="A527" t="s">
        <v>59</v>
      </c>
      <c r="B527">
        <v>1975</v>
      </c>
      <c r="C527" t="s">
        <v>34</v>
      </c>
      <c r="D527">
        <v>1</v>
      </c>
      <c r="E527">
        <f>+'2017TstatSetting'!F529</f>
        <v>74</v>
      </c>
      <c r="F527">
        <f>+'2017TstatSetting'!G529</f>
        <v>74</v>
      </c>
      <c r="G527">
        <f>+'2017TstatSetting'!H529</f>
        <v>74</v>
      </c>
      <c r="H527">
        <f>+'2017TstatSetting'!I529</f>
        <v>74</v>
      </c>
      <c r="I527">
        <f>+'2017TstatSetting'!J529</f>
        <v>83</v>
      </c>
      <c r="J527">
        <f>+'2017TstatSetting'!K529</f>
        <v>80</v>
      </c>
      <c r="K527">
        <f>+'2017TstatSetting'!L529</f>
        <v>80</v>
      </c>
      <c r="L527">
        <f>+'2017TstatSetting'!M529</f>
        <v>83</v>
      </c>
    </row>
    <row r="528" spans="1:12">
      <c r="A528" t="s">
        <v>59</v>
      </c>
      <c r="B528">
        <v>1975</v>
      </c>
      <c r="C528" t="s">
        <v>34</v>
      </c>
      <c r="D528">
        <v>2</v>
      </c>
      <c r="E528">
        <f>+'2017TstatSetting'!F530</f>
        <v>72</v>
      </c>
      <c r="F528">
        <f>+'2017TstatSetting'!G530</f>
        <v>72</v>
      </c>
      <c r="G528">
        <f>+'2017TstatSetting'!H530</f>
        <v>72</v>
      </c>
      <c r="H528">
        <f>+'2017TstatSetting'!I530</f>
        <v>72</v>
      </c>
      <c r="I528">
        <f>+'2017TstatSetting'!J530</f>
        <v>80</v>
      </c>
      <c r="J528">
        <f>+'2017TstatSetting'!K530</f>
        <v>80</v>
      </c>
      <c r="K528">
        <f>+'2017TstatSetting'!L530</f>
        <v>80</v>
      </c>
      <c r="L528">
        <f>+'2017TstatSetting'!M530</f>
        <v>80</v>
      </c>
    </row>
    <row r="529" spans="1:12">
      <c r="A529" t="s">
        <v>59</v>
      </c>
      <c r="B529">
        <v>1975</v>
      </c>
      <c r="C529" t="s">
        <v>34</v>
      </c>
      <c r="D529">
        <v>3</v>
      </c>
      <c r="E529">
        <f>+'2017TstatSetting'!F531</f>
        <v>72</v>
      </c>
      <c r="F529">
        <f>+'2017TstatSetting'!G531</f>
        <v>67</v>
      </c>
      <c r="G529">
        <f>+'2017TstatSetting'!H531</f>
        <v>67</v>
      </c>
      <c r="H529">
        <f>+'2017TstatSetting'!I531</f>
        <v>72</v>
      </c>
      <c r="I529">
        <f>+'2017TstatSetting'!J531</f>
        <v>76</v>
      </c>
      <c r="J529">
        <f>+'2017TstatSetting'!K531</f>
        <v>83</v>
      </c>
      <c r="K529">
        <f>+'2017TstatSetting'!L531</f>
        <v>83</v>
      </c>
      <c r="L529">
        <f>+'2017TstatSetting'!M531</f>
        <v>76</v>
      </c>
    </row>
    <row r="530" spans="1:12">
      <c r="A530" t="s">
        <v>59</v>
      </c>
      <c r="B530">
        <v>1975</v>
      </c>
      <c r="C530" t="s">
        <v>34</v>
      </c>
      <c r="D530">
        <v>4</v>
      </c>
      <c r="E530">
        <f>+'2017TstatSetting'!F532</f>
        <v>70</v>
      </c>
      <c r="F530">
        <f>+'2017TstatSetting'!G532</f>
        <v>67</v>
      </c>
      <c r="G530">
        <f>+'2017TstatSetting'!H532</f>
        <v>67</v>
      </c>
      <c r="H530">
        <f>+'2017TstatSetting'!I532</f>
        <v>70</v>
      </c>
      <c r="I530">
        <f>+'2017TstatSetting'!J532</f>
        <v>80</v>
      </c>
      <c r="J530">
        <f>+'2017TstatSetting'!K532</f>
        <v>83</v>
      </c>
      <c r="K530">
        <f>+'2017TstatSetting'!L532</f>
        <v>83</v>
      </c>
      <c r="L530">
        <f>+'2017TstatSetting'!M532</f>
        <v>80</v>
      </c>
    </row>
    <row r="531" spans="1:12">
      <c r="A531" t="s">
        <v>59</v>
      </c>
      <c r="B531">
        <v>1975</v>
      </c>
      <c r="C531" t="s">
        <v>34</v>
      </c>
      <c r="D531">
        <v>5</v>
      </c>
      <c r="E531">
        <f>+'2017TstatSetting'!F533</f>
        <v>70</v>
      </c>
      <c r="F531">
        <f>+'2017TstatSetting'!G533</f>
        <v>70</v>
      </c>
      <c r="G531">
        <f>+'2017TstatSetting'!H533</f>
        <v>70</v>
      </c>
      <c r="H531">
        <f>+'2017TstatSetting'!I533</f>
        <v>70</v>
      </c>
      <c r="I531">
        <f>+'2017TstatSetting'!J533</f>
        <v>83</v>
      </c>
      <c r="J531">
        <f>+'2017TstatSetting'!K533</f>
        <v>83</v>
      </c>
      <c r="K531">
        <f>+'2017TstatSetting'!L533</f>
        <v>83</v>
      </c>
      <c r="L531">
        <f>+'2017TstatSetting'!M533</f>
        <v>83</v>
      </c>
    </row>
    <row r="532" spans="1:12">
      <c r="A532" t="s">
        <v>59</v>
      </c>
      <c r="B532">
        <v>1985</v>
      </c>
      <c r="C532" t="s">
        <v>34</v>
      </c>
      <c r="D532">
        <v>1</v>
      </c>
      <c r="E532">
        <f>+'2017TstatSetting'!F534</f>
        <v>70</v>
      </c>
      <c r="F532">
        <f>+'2017TstatSetting'!G534</f>
        <v>67</v>
      </c>
      <c r="G532">
        <f>+'2017TstatSetting'!H534</f>
        <v>67</v>
      </c>
      <c r="H532">
        <f>+'2017TstatSetting'!I534</f>
        <v>70</v>
      </c>
      <c r="I532">
        <f>+'2017TstatSetting'!J534</f>
        <v>83</v>
      </c>
      <c r="J532">
        <f>+'2017TstatSetting'!K534</f>
        <v>80</v>
      </c>
      <c r="K532">
        <f>+'2017TstatSetting'!L534</f>
        <v>80</v>
      </c>
      <c r="L532">
        <f>+'2017TstatSetting'!M534</f>
        <v>83</v>
      </c>
    </row>
    <row r="533" spans="1:12">
      <c r="A533" t="s">
        <v>59</v>
      </c>
      <c r="B533">
        <v>1985</v>
      </c>
      <c r="C533" t="s">
        <v>34</v>
      </c>
      <c r="D533">
        <v>2</v>
      </c>
      <c r="E533">
        <f>+'2017TstatSetting'!F535</f>
        <v>70</v>
      </c>
      <c r="F533">
        <f>+'2017TstatSetting'!G535</f>
        <v>70</v>
      </c>
      <c r="G533">
        <f>+'2017TstatSetting'!H535</f>
        <v>70</v>
      </c>
      <c r="H533">
        <f>+'2017TstatSetting'!I535</f>
        <v>70</v>
      </c>
      <c r="I533">
        <f>+'2017TstatSetting'!J535</f>
        <v>80</v>
      </c>
      <c r="J533">
        <f>+'2017TstatSetting'!K535</f>
        <v>80</v>
      </c>
      <c r="K533">
        <f>+'2017TstatSetting'!L535</f>
        <v>80</v>
      </c>
      <c r="L533">
        <f>+'2017TstatSetting'!M535</f>
        <v>80</v>
      </c>
    </row>
    <row r="534" spans="1:12">
      <c r="A534" t="s">
        <v>59</v>
      </c>
      <c r="B534">
        <v>1985</v>
      </c>
      <c r="C534" t="s">
        <v>34</v>
      </c>
      <c r="D534">
        <v>3</v>
      </c>
      <c r="E534">
        <f>+'2017TstatSetting'!F536</f>
        <v>74</v>
      </c>
      <c r="F534">
        <f>+'2017TstatSetting'!G536</f>
        <v>74</v>
      </c>
      <c r="G534">
        <f>+'2017TstatSetting'!H536</f>
        <v>74</v>
      </c>
      <c r="H534">
        <f>+'2017TstatSetting'!I536</f>
        <v>74</v>
      </c>
      <c r="I534">
        <f>+'2017TstatSetting'!J536</f>
        <v>76</v>
      </c>
      <c r="J534">
        <f>+'2017TstatSetting'!K536</f>
        <v>83</v>
      </c>
      <c r="K534">
        <f>+'2017TstatSetting'!L536</f>
        <v>83</v>
      </c>
      <c r="L534">
        <f>+'2017TstatSetting'!M536</f>
        <v>76</v>
      </c>
    </row>
    <row r="535" spans="1:12">
      <c r="A535" t="s">
        <v>59</v>
      </c>
      <c r="B535">
        <v>1985</v>
      </c>
      <c r="C535" t="s">
        <v>34</v>
      </c>
      <c r="D535">
        <v>4</v>
      </c>
      <c r="E535">
        <f>+'2017TstatSetting'!F537</f>
        <v>72</v>
      </c>
      <c r="F535">
        <f>+'2017TstatSetting'!G537</f>
        <v>72</v>
      </c>
      <c r="G535">
        <f>+'2017TstatSetting'!H537</f>
        <v>72</v>
      </c>
      <c r="H535">
        <f>+'2017TstatSetting'!I537</f>
        <v>72</v>
      </c>
      <c r="I535">
        <f>+'2017TstatSetting'!J537</f>
        <v>80</v>
      </c>
      <c r="J535">
        <f>+'2017TstatSetting'!K537</f>
        <v>83</v>
      </c>
      <c r="K535">
        <f>+'2017TstatSetting'!L537</f>
        <v>83</v>
      </c>
      <c r="L535">
        <f>+'2017TstatSetting'!M537</f>
        <v>80</v>
      </c>
    </row>
    <row r="536" spans="1:12">
      <c r="A536" t="s">
        <v>59</v>
      </c>
      <c r="B536">
        <v>1985</v>
      </c>
      <c r="C536" t="s">
        <v>34</v>
      </c>
      <c r="D536">
        <v>5</v>
      </c>
      <c r="E536">
        <f>+'2017TstatSetting'!F538</f>
        <v>72</v>
      </c>
      <c r="F536">
        <f>+'2017TstatSetting'!G538</f>
        <v>67</v>
      </c>
      <c r="G536">
        <f>+'2017TstatSetting'!H538</f>
        <v>67</v>
      </c>
      <c r="H536">
        <f>+'2017TstatSetting'!I538</f>
        <v>72</v>
      </c>
      <c r="I536">
        <f>+'2017TstatSetting'!J538</f>
        <v>83</v>
      </c>
      <c r="J536">
        <f>+'2017TstatSetting'!K538</f>
        <v>83</v>
      </c>
      <c r="K536">
        <f>+'2017TstatSetting'!L538</f>
        <v>83</v>
      </c>
      <c r="L536">
        <f>+'2017TstatSetting'!M538</f>
        <v>83</v>
      </c>
    </row>
    <row r="537" spans="1:12">
      <c r="A537" t="s">
        <v>59</v>
      </c>
      <c r="B537">
        <v>1996</v>
      </c>
      <c r="C537" t="s">
        <v>34</v>
      </c>
      <c r="D537">
        <v>1</v>
      </c>
      <c r="E537">
        <f>+'2017TstatSetting'!F539</f>
        <v>70</v>
      </c>
      <c r="F537">
        <f>+'2017TstatSetting'!G539</f>
        <v>67</v>
      </c>
      <c r="G537">
        <f>+'2017TstatSetting'!H539</f>
        <v>67</v>
      </c>
      <c r="H537">
        <f>+'2017TstatSetting'!I539</f>
        <v>70</v>
      </c>
      <c r="I537">
        <f>+'2017TstatSetting'!J539</f>
        <v>83</v>
      </c>
      <c r="J537">
        <f>+'2017TstatSetting'!K539</f>
        <v>80</v>
      </c>
      <c r="K537">
        <f>+'2017TstatSetting'!L539</f>
        <v>80</v>
      </c>
      <c r="L537">
        <f>+'2017TstatSetting'!M539</f>
        <v>83</v>
      </c>
    </row>
    <row r="538" spans="1:12">
      <c r="A538" t="s">
        <v>59</v>
      </c>
      <c r="B538">
        <v>1996</v>
      </c>
      <c r="C538" t="s">
        <v>34</v>
      </c>
      <c r="D538">
        <v>2</v>
      </c>
      <c r="E538">
        <f>+'2017TstatSetting'!F540</f>
        <v>70</v>
      </c>
      <c r="F538">
        <f>+'2017TstatSetting'!G540</f>
        <v>70</v>
      </c>
      <c r="G538">
        <f>+'2017TstatSetting'!H540</f>
        <v>70</v>
      </c>
      <c r="H538">
        <f>+'2017TstatSetting'!I540</f>
        <v>70</v>
      </c>
      <c r="I538">
        <f>+'2017TstatSetting'!J540</f>
        <v>80</v>
      </c>
      <c r="J538">
        <f>+'2017TstatSetting'!K540</f>
        <v>80</v>
      </c>
      <c r="K538">
        <f>+'2017TstatSetting'!L540</f>
        <v>80</v>
      </c>
      <c r="L538">
        <f>+'2017TstatSetting'!M540</f>
        <v>80</v>
      </c>
    </row>
    <row r="539" spans="1:12">
      <c r="A539" t="s">
        <v>59</v>
      </c>
      <c r="B539">
        <v>1996</v>
      </c>
      <c r="C539" t="s">
        <v>34</v>
      </c>
      <c r="D539">
        <v>3</v>
      </c>
      <c r="E539">
        <f>+'2017TstatSetting'!F541</f>
        <v>72</v>
      </c>
      <c r="F539">
        <f>+'2017TstatSetting'!G541</f>
        <v>67</v>
      </c>
      <c r="G539">
        <f>+'2017TstatSetting'!H541</f>
        <v>67</v>
      </c>
      <c r="H539">
        <f>+'2017TstatSetting'!I541</f>
        <v>72</v>
      </c>
      <c r="I539">
        <f>+'2017TstatSetting'!J541</f>
        <v>76</v>
      </c>
      <c r="J539">
        <f>+'2017TstatSetting'!K541</f>
        <v>83</v>
      </c>
      <c r="K539">
        <f>+'2017TstatSetting'!L541</f>
        <v>83</v>
      </c>
      <c r="L539">
        <f>+'2017TstatSetting'!M541</f>
        <v>76</v>
      </c>
    </row>
    <row r="540" spans="1:12">
      <c r="A540" t="s">
        <v>59</v>
      </c>
      <c r="B540">
        <v>1996</v>
      </c>
      <c r="C540" t="s">
        <v>34</v>
      </c>
      <c r="D540">
        <v>4</v>
      </c>
      <c r="E540">
        <f>+'2017TstatSetting'!F542</f>
        <v>72</v>
      </c>
      <c r="F540">
        <f>+'2017TstatSetting'!G542</f>
        <v>72</v>
      </c>
      <c r="G540">
        <f>+'2017TstatSetting'!H542</f>
        <v>72</v>
      </c>
      <c r="H540">
        <f>+'2017TstatSetting'!I542</f>
        <v>72</v>
      </c>
      <c r="I540">
        <f>+'2017TstatSetting'!J542</f>
        <v>80</v>
      </c>
      <c r="J540">
        <f>+'2017TstatSetting'!K542</f>
        <v>83</v>
      </c>
      <c r="K540">
        <f>+'2017TstatSetting'!L542</f>
        <v>83</v>
      </c>
      <c r="L540">
        <f>+'2017TstatSetting'!M542</f>
        <v>80</v>
      </c>
    </row>
    <row r="541" spans="1:12">
      <c r="A541" t="s">
        <v>59</v>
      </c>
      <c r="B541">
        <v>1996</v>
      </c>
      <c r="C541" t="s">
        <v>34</v>
      </c>
      <c r="D541">
        <v>5</v>
      </c>
      <c r="E541">
        <f>+'2017TstatSetting'!F543</f>
        <v>74</v>
      </c>
      <c r="F541">
        <f>+'2017TstatSetting'!G543</f>
        <v>74</v>
      </c>
      <c r="G541">
        <f>+'2017TstatSetting'!H543</f>
        <v>74</v>
      </c>
      <c r="H541">
        <f>+'2017TstatSetting'!I543</f>
        <v>74</v>
      </c>
      <c r="I541">
        <f>+'2017TstatSetting'!J543</f>
        <v>83</v>
      </c>
      <c r="J541">
        <f>+'2017TstatSetting'!K543</f>
        <v>83</v>
      </c>
      <c r="K541">
        <f>+'2017TstatSetting'!L543</f>
        <v>83</v>
      </c>
      <c r="L541">
        <f>+'2017TstatSetting'!M543</f>
        <v>83</v>
      </c>
    </row>
    <row r="542" spans="1:12">
      <c r="A542" t="s">
        <v>59</v>
      </c>
      <c r="B542">
        <v>2003</v>
      </c>
      <c r="C542" t="s">
        <v>34</v>
      </c>
      <c r="D542">
        <v>1</v>
      </c>
      <c r="E542">
        <f>+'2017TstatSetting'!F544</f>
        <v>70</v>
      </c>
      <c r="F542">
        <f>+'2017TstatSetting'!G544</f>
        <v>67</v>
      </c>
      <c r="G542">
        <f>+'2017TstatSetting'!H544</f>
        <v>67</v>
      </c>
      <c r="H542">
        <f>+'2017TstatSetting'!I544</f>
        <v>70</v>
      </c>
      <c r="I542">
        <f>+'2017TstatSetting'!J544</f>
        <v>80</v>
      </c>
      <c r="J542">
        <f>+'2017TstatSetting'!K544</f>
        <v>80</v>
      </c>
      <c r="K542">
        <f>+'2017TstatSetting'!L544</f>
        <v>80</v>
      </c>
      <c r="L542">
        <f>+'2017TstatSetting'!M544</f>
        <v>80</v>
      </c>
    </row>
    <row r="543" spans="1:12">
      <c r="A543" t="s">
        <v>59</v>
      </c>
      <c r="B543">
        <v>2003</v>
      </c>
      <c r="C543" t="s">
        <v>34</v>
      </c>
      <c r="D543">
        <v>2</v>
      </c>
      <c r="E543">
        <f>+'2017TstatSetting'!F545</f>
        <v>72</v>
      </c>
      <c r="F543">
        <f>+'2017TstatSetting'!G545</f>
        <v>72</v>
      </c>
      <c r="G543">
        <f>+'2017TstatSetting'!H545</f>
        <v>72</v>
      </c>
      <c r="H543">
        <f>+'2017TstatSetting'!I545</f>
        <v>72</v>
      </c>
      <c r="I543">
        <f>+'2017TstatSetting'!J545</f>
        <v>76</v>
      </c>
      <c r="J543">
        <f>+'2017TstatSetting'!K545</f>
        <v>83</v>
      </c>
      <c r="K543">
        <f>+'2017TstatSetting'!L545</f>
        <v>83</v>
      </c>
      <c r="L543">
        <f>+'2017TstatSetting'!M545</f>
        <v>76</v>
      </c>
    </row>
    <row r="544" spans="1:12">
      <c r="A544" t="s">
        <v>59</v>
      </c>
      <c r="B544">
        <v>2003</v>
      </c>
      <c r="C544" t="s">
        <v>34</v>
      </c>
      <c r="D544">
        <v>3</v>
      </c>
      <c r="E544">
        <f>+'2017TstatSetting'!F546</f>
        <v>74</v>
      </c>
      <c r="F544">
        <f>+'2017TstatSetting'!G546</f>
        <v>74</v>
      </c>
      <c r="G544">
        <f>+'2017TstatSetting'!H546</f>
        <v>74</v>
      </c>
      <c r="H544">
        <f>+'2017TstatSetting'!I546</f>
        <v>74</v>
      </c>
      <c r="I544">
        <f>+'2017TstatSetting'!J546</f>
        <v>80</v>
      </c>
      <c r="J544">
        <f>+'2017TstatSetting'!K546</f>
        <v>83</v>
      </c>
      <c r="K544">
        <f>+'2017TstatSetting'!L546</f>
        <v>83</v>
      </c>
      <c r="L544">
        <f>+'2017TstatSetting'!M546</f>
        <v>80</v>
      </c>
    </row>
    <row r="545" spans="1:12">
      <c r="A545" t="s">
        <v>59</v>
      </c>
      <c r="B545">
        <v>2003</v>
      </c>
      <c r="C545" t="s">
        <v>34</v>
      </c>
      <c r="D545">
        <v>4</v>
      </c>
      <c r="E545">
        <f>+'2017TstatSetting'!F547</f>
        <v>72</v>
      </c>
      <c r="F545">
        <f>+'2017TstatSetting'!G547</f>
        <v>67</v>
      </c>
      <c r="G545">
        <f>+'2017TstatSetting'!H547</f>
        <v>67</v>
      </c>
      <c r="H545">
        <f>+'2017TstatSetting'!I547</f>
        <v>72</v>
      </c>
      <c r="I545">
        <f>+'2017TstatSetting'!J547</f>
        <v>83</v>
      </c>
      <c r="J545">
        <f>+'2017TstatSetting'!K547</f>
        <v>83</v>
      </c>
      <c r="K545">
        <f>+'2017TstatSetting'!L547</f>
        <v>83</v>
      </c>
      <c r="L545">
        <f>+'2017TstatSetting'!M547</f>
        <v>83</v>
      </c>
    </row>
    <row r="546" spans="1:12">
      <c r="A546" t="s">
        <v>59</v>
      </c>
      <c r="B546">
        <v>2003</v>
      </c>
      <c r="C546" t="s">
        <v>34</v>
      </c>
      <c r="D546">
        <v>5</v>
      </c>
      <c r="E546">
        <f>+'2017TstatSetting'!F548</f>
        <v>70</v>
      </c>
      <c r="F546">
        <f>+'2017TstatSetting'!G548</f>
        <v>70</v>
      </c>
      <c r="G546">
        <f>+'2017TstatSetting'!H548</f>
        <v>70</v>
      </c>
      <c r="H546">
        <f>+'2017TstatSetting'!I548</f>
        <v>70</v>
      </c>
      <c r="I546">
        <f>+'2017TstatSetting'!J548</f>
        <v>85</v>
      </c>
      <c r="J546">
        <f>+'2017TstatSetting'!K548</f>
        <v>85</v>
      </c>
      <c r="K546">
        <f>+'2017TstatSetting'!L548</f>
        <v>85</v>
      </c>
      <c r="L546">
        <f>+'2017TstatSetting'!M548</f>
        <v>85</v>
      </c>
    </row>
    <row r="547" spans="1:12">
      <c r="A547" t="s">
        <v>59</v>
      </c>
      <c r="B547" t="s">
        <v>95</v>
      </c>
      <c r="C547" t="s">
        <v>34</v>
      </c>
      <c r="D547">
        <v>1</v>
      </c>
      <c r="E547">
        <f>+'2017TstatSetting'!F549</f>
        <v>70</v>
      </c>
      <c r="F547">
        <f>+'2017TstatSetting'!G549</f>
        <v>70</v>
      </c>
      <c r="G547">
        <f>+'2017TstatSetting'!H549</f>
        <v>70</v>
      </c>
      <c r="H547">
        <f>+'2017TstatSetting'!I549</f>
        <v>70</v>
      </c>
      <c r="I547">
        <f>+'2017TstatSetting'!J549</f>
        <v>83</v>
      </c>
      <c r="J547">
        <f>+'2017TstatSetting'!K549</f>
        <v>80</v>
      </c>
      <c r="K547">
        <f>+'2017TstatSetting'!L549</f>
        <v>80</v>
      </c>
      <c r="L547">
        <f>+'2017TstatSetting'!M549</f>
        <v>83</v>
      </c>
    </row>
    <row r="548" spans="1:12">
      <c r="A548" t="s">
        <v>59</v>
      </c>
      <c r="B548" t="s">
        <v>95</v>
      </c>
      <c r="C548" t="s">
        <v>34</v>
      </c>
      <c r="D548">
        <v>2</v>
      </c>
      <c r="E548">
        <f>+'2017TstatSetting'!F550</f>
        <v>72</v>
      </c>
      <c r="F548">
        <f>+'2017TstatSetting'!G550</f>
        <v>67</v>
      </c>
      <c r="G548">
        <f>+'2017TstatSetting'!H550</f>
        <v>67</v>
      </c>
      <c r="H548">
        <f>+'2017TstatSetting'!I550</f>
        <v>72</v>
      </c>
      <c r="I548">
        <f>+'2017TstatSetting'!J550</f>
        <v>80</v>
      </c>
      <c r="J548">
        <f>+'2017TstatSetting'!K550</f>
        <v>80</v>
      </c>
      <c r="K548">
        <f>+'2017TstatSetting'!L550</f>
        <v>80</v>
      </c>
      <c r="L548">
        <f>+'2017TstatSetting'!M550</f>
        <v>80</v>
      </c>
    </row>
    <row r="549" spans="1:12">
      <c r="A549" t="s">
        <v>59</v>
      </c>
      <c r="B549" t="s">
        <v>95</v>
      </c>
      <c r="C549" t="s">
        <v>34</v>
      </c>
      <c r="D549">
        <v>3</v>
      </c>
      <c r="E549">
        <f>+'2017TstatSetting'!F551</f>
        <v>72</v>
      </c>
      <c r="F549">
        <f>+'2017TstatSetting'!G551</f>
        <v>72</v>
      </c>
      <c r="G549">
        <f>+'2017TstatSetting'!H551</f>
        <v>72</v>
      </c>
      <c r="H549">
        <f>+'2017TstatSetting'!I551</f>
        <v>72</v>
      </c>
      <c r="I549">
        <f>+'2017TstatSetting'!J551</f>
        <v>76</v>
      </c>
      <c r="J549">
        <f>+'2017TstatSetting'!K551</f>
        <v>83</v>
      </c>
      <c r="K549">
        <f>+'2017TstatSetting'!L551</f>
        <v>83</v>
      </c>
      <c r="L549">
        <f>+'2017TstatSetting'!M551</f>
        <v>76</v>
      </c>
    </row>
    <row r="550" spans="1:12">
      <c r="A550" t="s">
        <v>59</v>
      </c>
      <c r="B550" t="s">
        <v>95</v>
      </c>
      <c r="C550" t="s">
        <v>34</v>
      </c>
      <c r="D550">
        <v>4</v>
      </c>
      <c r="E550">
        <f>+'2017TstatSetting'!F552</f>
        <v>74</v>
      </c>
      <c r="F550">
        <f>+'2017TstatSetting'!G552</f>
        <v>74</v>
      </c>
      <c r="G550">
        <f>+'2017TstatSetting'!H552</f>
        <v>74</v>
      </c>
      <c r="H550">
        <f>+'2017TstatSetting'!I552</f>
        <v>74</v>
      </c>
      <c r="I550">
        <f>+'2017TstatSetting'!J552</f>
        <v>80</v>
      </c>
      <c r="J550">
        <f>+'2017TstatSetting'!K552</f>
        <v>83</v>
      </c>
      <c r="K550">
        <f>+'2017TstatSetting'!L552</f>
        <v>83</v>
      </c>
      <c r="L550">
        <f>+'2017TstatSetting'!M552</f>
        <v>80</v>
      </c>
    </row>
    <row r="551" spans="1:12">
      <c r="A551" t="s">
        <v>59</v>
      </c>
      <c r="B551" t="s">
        <v>95</v>
      </c>
      <c r="C551" t="s">
        <v>34</v>
      </c>
      <c r="D551">
        <v>5</v>
      </c>
      <c r="E551">
        <f>+'2017TstatSetting'!F553</f>
        <v>70</v>
      </c>
      <c r="F551">
        <f>+'2017TstatSetting'!G553</f>
        <v>67</v>
      </c>
      <c r="G551">
        <f>+'2017TstatSetting'!H553</f>
        <v>67</v>
      </c>
      <c r="H551">
        <f>+'2017TstatSetting'!I553</f>
        <v>70</v>
      </c>
      <c r="I551">
        <f>+'2017TstatSetting'!J553</f>
        <v>83</v>
      </c>
      <c r="J551">
        <f>+'2017TstatSetting'!K553</f>
        <v>83</v>
      </c>
      <c r="K551">
        <f>+'2017TstatSetting'!L553</f>
        <v>83</v>
      </c>
      <c r="L551">
        <f>+'2017TstatSetting'!M553</f>
        <v>83</v>
      </c>
    </row>
    <row r="552" spans="1:12">
      <c r="A552" t="s">
        <v>59</v>
      </c>
      <c r="B552">
        <v>1975</v>
      </c>
      <c r="C552" t="s">
        <v>35</v>
      </c>
      <c r="D552">
        <v>1</v>
      </c>
      <c r="E552">
        <f>+'2017TstatSetting'!F554</f>
        <v>70</v>
      </c>
      <c r="F552">
        <f>+'2017TstatSetting'!G554</f>
        <v>67</v>
      </c>
      <c r="G552">
        <f>+'2017TstatSetting'!H554</f>
        <v>67</v>
      </c>
      <c r="H552">
        <f>+'2017TstatSetting'!I554</f>
        <v>70</v>
      </c>
      <c r="I552">
        <f>+'2017TstatSetting'!J554</f>
        <v>80</v>
      </c>
      <c r="J552">
        <f>+'2017TstatSetting'!K554</f>
        <v>80</v>
      </c>
      <c r="K552">
        <f>+'2017TstatSetting'!L554</f>
        <v>80</v>
      </c>
      <c r="L552">
        <f>+'2017TstatSetting'!M554</f>
        <v>80</v>
      </c>
    </row>
    <row r="553" spans="1:12">
      <c r="A553" t="s">
        <v>59</v>
      </c>
      <c r="B553">
        <v>1975</v>
      </c>
      <c r="C553" t="s">
        <v>35</v>
      </c>
      <c r="D553">
        <v>2</v>
      </c>
      <c r="E553">
        <f>+'2017TstatSetting'!F555</f>
        <v>70</v>
      </c>
      <c r="F553">
        <f>+'2017TstatSetting'!G555</f>
        <v>70</v>
      </c>
      <c r="G553">
        <f>+'2017TstatSetting'!H555</f>
        <v>70</v>
      </c>
      <c r="H553">
        <f>+'2017TstatSetting'!I555</f>
        <v>70</v>
      </c>
      <c r="I553">
        <f>+'2017TstatSetting'!J555</f>
        <v>76</v>
      </c>
      <c r="J553">
        <f>+'2017TstatSetting'!K555</f>
        <v>83</v>
      </c>
      <c r="K553">
        <f>+'2017TstatSetting'!L555</f>
        <v>83</v>
      </c>
      <c r="L553">
        <f>+'2017TstatSetting'!M555</f>
        <v>76</v>
      </c>
    </row>
    <row r="554" spans="1:12">
      <c r="A554" t="s">
        <v>59</v>
      </c>
      <c r="B554">
        <v>1975</v>
      </c>
      <c r="C554" t="s">
        <v>35</v>
      </c>
      <c r="D554">
        <v>3</v>
      </c>
      <c r="E554">
        <f>+'2017TstatSetting'!F556</f>
        <v>72</v>
      </c>
      <c r="F554">
        <f>+'2017TstatSetting'!G556</f>
        <v>67</v>
      </c>
      <c r="G554">
        <f>+'2017TstatSetting'!H556</f>
        <v>67</v>
      </c>
      <c r="H554">
        <f>+'2017TstatSetting'!I556</f>
        <v>72</v>
      </c>
      <c r="I554">
        <f>+'2017TstatSetting'!J556</f>
        <v>80</v>
      </c>
      <c r="J554">
        <f>+'2017TstatSetting'!K556</f>
        <v>83</v>
      </c>
      <c r="K554">
        <f>+'2017TstatSetting'!L556</f>
        <v>83</v>
      </c>
      <c r="L554">
        <f>+'2017TstatSetting'!M556</f>
        <v>80</v>
      </c>
    </row>
    <row r="555" spans="1:12">
      <c r="A555" t="s">
        <v>59</v>
      </c>
      <c r="B555">
        <v>1975</v>
      </c>
      <c r="C555" t="s">
        <v>35</v>
      </c>
      <c r="D555">
        <v>4</v>
      </c>
      <c r="E555">
        <f>+'2017TstatSetting'!F557</f>
        <v>72</v>
      </c>
      <c r="F555">
        <f>+'2017TstatSetting'!G557</f>
        <v>72</v>
      </c>
      <c r="G555">
        <f>+'2017TstatSetting'!H557</f>
        <v>72</v>
      </c>
      <c r="H555">
        <f>+'2017TstatSetting'!I557</f>
        <v>72</v>
      </c>
      <c r="I555">
        <f>+'2017TstatSetting'!J557</f>
        <v>83</v>
      </c>
      <c r="J555">
        <f>+'2017TstatSetting'!K557</f>
        <v>83</v>
      </c>
      <c r="K555">
        <f>+'2017TstatSetting'!L557</f>
        <v>83</v>
      </c>
      <c r="L555">
        <f>+'2017TstatSetting'!M557</f>
        <v>83</v>
      </c>
    </row>
    <row r="556" spans="1:12">
      <c r="A556" t="s">
        <v>59</v>
      </c>
      <c r="B556">
        <v>1975</v>
      </c>
      <c r="C556" t="s">
        <v>35</v>
      </c>
      <c r="D556">
        <v>5</v>
      </c>
      <c r="E556">
        <f>+'2017TstatSetting'!F558</f>
        <v>74</v>
      </c>
      <c r="F556">
        <f>+'2017TstatSetting'!G558</f>
        <v>74</v>
      </c>
      <c r="G556">
        <f>+'2017TstatSetting'!H558</f>
        <v>74</v>
      </c>
      <c r="H556">
        <f>+'2017TstatSetting'!I558</f>
        <v>74</v>
      </c>
      <c r="I556">
        <f>+'2017TstatSetting'!J558</f>
        <v>85</v>
      </c>
      <c r="J556">
        <f>+'2017TstatSetting'!K558</f>
        <v>85</v>
      </c>
      <c r="K556">
        <f>+'2017TstatSetting'!L558</f>
        <v>85</v>
      </c>
      <c r="L556">
        <f>+'2017TstatSetting'!M558</f>
        <v>85</v>
      </c>
    </row>
    <row r="557" spans="1:12">
      <c r="A557" t="s">
        <v>59</v>
      </c>
      <c r="B557">
        <v>1985</v>
      </c>
      <c r="C557" t="s">
        <v>35</v>
      </c>
      <c r="D557">
        <v>1</v>
      </c>
      <c r="E557">
        <f>+'2017TstatSetting'!F559</f>
        <v>70</v>
      </c>
      <c r="F557">
        <f>+'2017TstatSetting'!G559</f>
        <v>67</v>
      </c>
      <c r="G557">
        <f>+'2017TstatSetting'!H559</f>
        <v>67</v>
      </c>
      <c r="H557">
        <f>+'2017TstatSetting'!I559</f>
        <v>70</v>
      </c>
      <c r="I557">
        <f>+'2017TstatSetting'!J559</f>
        <v>80</v>
      </c>
      <c r="J557">
        <f>+'2017TstatSetting'!K559</f>
        <v>80</v>
      </c>
      <c r="K557">
        <f>+'2017TstatSetting'!L559</f>
        <v>80</v>
      </c>
      <c r="L557">
        <f>+'2017TstatSetting'!M559</f>
        <v>80</v>
      </c>
    </row>
    <row r="558" spans="1:12">
      <c r="A558" t="s">
        <v>59</v>
      </c>
      <c r="B558">
        <v>1985</v>
      </c>
      <c r="C558" t="s">
        <v>35</v>
      </c>
      <c r="D558">
        <v>2</v>
      </c>
      <c r="E558">
        <f>+'2017TstatSetting'!F560</f>
        <v>70</v>
      </c>
      <c r="F558">
        <f>+'2017TstatSetting'!G560</f>
        <v>70</v>
      </c>
      <c r="G558">
        <f>+'2017TstatSetting'!H560</f>
        <v>70</v>
      </c>
      <c r="H558">
        <f>+'2017TstatSetting'!I560</f>
        <v>70</v>
      </c>
      <c r="I558">
        <f>+'2017TstatSetting'!J560</f>
        <v>76</v>
      </c>
      <c r="J558">
        <f>+'2017TstatSetting'!K560</f>
        <v>83</v>
      </c>
      <c r="K558">
        <f>+'2017TstatSetting'!L560</f>
        <v>83</v>
      </c>
      <c r="L558">
        <f>+'2017TstatSetting'!M560</f>
        <v>76</v>
      </c>
    </row>
    <row r="559" spans="1:12">
      <c r="A559" t="s">
        <v>59</v>
      </c>
      <c r="B559">
        <v>1985</v>
      </c>
      <c r="C559" t="s">
        <v>35</v>
      </c>
      <c r="D559">
        <v>3</v>
      </c>
      <c r="E559">
        <f>+'2017TstatSetting'!F561</f>
        <v>72</v>
      </c>
      <c r="F559">
        <f>+'2017TstatSetting'!G561</f>
        <v>72</v>
      </c>
      <c r="G559">
        <f>+'2017TstatSetting'!H561</f>
        <v>72</v>
      </c>
      <c r="H559">
        <f>+'2017TstatSetting'!I561</f>
        <v>72</v>
      </c>
      <c r="I559">
        <f>+'2017TstatSetting'!J561</f>
        <v>80</v>
      </c>
      <c r="J559">
        <f>+'2017TstatSetting'!K561</f>
        <v>83</v>
      </c>
      <c r="K559">
        <f>+'2017TstatSetting'!L561</f>
        <v>83</v>
      </c>
      <c r="L559">
        <f>+'2017TstatSetting'!M561</f>
        <v>80</v>
      </c>
    </row>
    <row r="560" spans="1:12">
      <c r="A560" t="s">
        <v>59</v>
      </c>
      <c r="B560">
        <v>1985</v>
      </c>
      <c r="C560" t="s">
        <v>35</v>
      </c>
      <c r="D560">
        <v>4</v>
      </c>
      <c r="E560">
        <f>+'2017TstatSetting'!F562</f>
        <v>74</v>
      </c>
      <c r="F560">
        <f>+'2017TstatSetting'!G562</f>
        <v>74</v>
      </c>
      <c r="G560">
        <f>+'2017TstatSetting'!H562</f>
        <v>74</v>
      </c>
      <c r="H560">
        <f>+'2017TstatSetting'!I562</f>
        <v>74</v>
      </c>
      <c r="I560">
        <f>+'2017TstatSetting'!J562</f>
        <v>83</v>
      </c>
      <c r="J560">
        <f>+'2017TstatSetting'!K562</f>
        <v>83</v>
      </c>
      <c r="K560">
        <f>+'2017TstatSetting'!L562</f>
        <v>83</v>
      </c>
      <c r="L560">
        <f>+'2017TstatSetting'!M562</f>
        <v>83</v>
      </c>
    </row>
    <row r="561" spans="1:12">
      <c r="A561" t="s">
        <v>59</v>
      </c>
      <c r="B561">
        <v>1985</v>
      </c>
      <c r="C561" t="s">
        <v>35</v>
      </c>
      <c r="D561">
        <v>5</v>
      </c>
      <c r="E561">
        <f>+'2017TstatSetting'!F563</f>
        <v>72</v>
      </c>
      <c r="F561">
        <f>+'2017TstatSetting'!G563</f>
        <v>67</v>
      </c>
      <c r="G561">
        <f>+'2017TstatSetting'!H563</f>
        <v>67</v>
      </c>
      <c r="H561">
        <f>+'2017TstatSetting'!I563</f>
        <v>72</v>
      </c>
      <c r="I561">
        <f>+'2017TstatSetting'!J563</f>
        <v>85</v>
      </c>
      <c r="J561">
        <f>+'2017TstatSetting'!K563</f>
        <v>85</v>
      </c>
      <c r="K561">
        <f>+'2017TstatSetting'!L563</f>
        <v>85</v>
      </c>
      <c r="L561">
        <f>+'2017TstatSetting'!M563</f>
        <v>85</v>
      </c>
    </row>
    <row r="562" spans="1:12">
      <c r="A562" t="s">
        <v>59</v>
      </c>
      <c r="B562">
        <v>1996</v>
      </c>
      <c r="C562" t="s">
        <v>35</v>
      </c>
      <c r="D562">
        <v>1</v>
      </c>
      <c r="E562">
        <f>+'2017TstatSetting'!F564</f>
        <v>70</v>
      </c>
      <c r="F562">
        <f>+'2017TstatSetting'!G564</f>
        <v>67</v>
      </c>
      <c r="G562">
        <f>+'2017TstatSetting'!H564</f>
        <v>67</v>
      </c>
      <c r="H562">
        <f>+'2017TstatSetting'!I564</f>
        <v>70</v>
      </c>
      <c r="I562">
        <f>+'2017TstatSetting'!J564</f>
        <v>80</v>
      </c>
      <c r="J562">
        <f>+'2017TstatSetting'!K564</f>
        <v>80</v>
      </c>
      <c r="K562">
        <f>+'2017TstatSetting'!L564</f>
        <v>80</v>
      </c>
      <c r="L562">
        <f>+'2017TstatSetting'!M564</f>
        <v>80</v>
      </c>
    </row>
    <row r="563" spans="1:12">
      <c r="A563" t="s">
        <v>59</v>
      </c>
      <c r="B563">
        <v>1996</v>
      </c>
      <c r="C563" t="s">
        <v>35</v>
      </c>
      <c r="D563">
        <v>2</v>
      </c>
      <c r="E563">
        <f>+'2017TstatSetting'!F565</f>
        <v>72</v>
      </c>
      <c r="F563">
        <f>+'2017TstatSetting'!G565</f>
        <v>72</v>
      </c>
      <c r="G563">
        <f>+'2017TstatSetting'!H565</f>
        <v>72</v>
      </c>
      <c r="H563">
        <f>+'2017TstatSetting'!I565</f>
        <v>72</v>
      </c>
      <c r="I563">
        <f>+'2017TstatSetting'!J565</f>
        <v>76</v>
      </c>
      <c r="J563">
        <f>+'2017TstatSetting'!K565</f>
        <v>83</v>
      </c>
      <c r="K563">
        <f>+'2017TstatSetting'!L565</f>
        <v>83</v>
      </c>
      <c r="L563">
        <f>+'2017TstatSetting'!M565</f>
        <v>76</v>
      </c>
    </row>
    <row r="564" spans="1:12">
      <c r="A564" t="s">
        <v>59</v>
      </c>
      <c r="B564">
        <v>1996</v>
      </c>
      <c r="C564" t="s">
        <v>35</v>
      </c>
      <c r="D564">
        <v>3</v>
      </c>
      <c r="E564">
        <f>+'2017TstatSetting'!F566</f>
        <v>74</v>
      </c>
      <c r="F564">
        <f>+'2017TstatSetting'!G566</f>
        <v>74</v>
      </c>
      <c r="G564">
        <f>+'2017TstatSetting'!H566</f>
        <v>74</v>
      </c>
      <c r="H564">
        <f>+'2017TstatSetting'!I566</f>
        <v>74</v>
      </c>
      <c r="I564">
        <f>+'2017TstatSetting'!J566</f>
        <v>80</v>
      </c>
      <c r="J564">
        <f>+'2017TstatSetting'!K566</f>
        <v>83</v>
      </c>
      <c r="K564">
        <f>+'2017TstatSetting'!L566</f>
        <v>83</v>
      </c>
      <c r="L564">
        <f>+'2017TstatSetting'!M566</f>
        <v>80</v>
      </c>
    </row>
    <row r="565" spans="1:12">
      <c r="A565" t="s">
        <v>59</v>
      </c>
      <c r="B565">
        <v>1996</v>
      </c>
      <c r="C565" t="s">
        <v>35</v>
      </c>
      <c r="D565">
        <v>4</v>
      </c>
      <c r="E565">
        <f>+'2017TstatSetting'!F567</f>
        <v>70</v>
      </c>
      <c r="F565">
        <f>+'2017TstatSetting'!G567</f>
        <v>70</v>
      </c>
      <c r="G565">
        <f>+'2017TstatSetting'!H567</f>
        <v>70</v>
      </c>
      <c r="H565">
        <f>+'2017TstatSetting'!I567</f>
        <v>70</v>
      </c>
      <c r="I565">
        <f>+'2017TstatSetting'!J567</f>
        <v>83</v>
      </c>
      <c r="J565">
        <f>+'2017TstatSetting'!K567</f>
        <v>83</v>
      </c>
      <c r="K565">
        <f>+'2017TstatSetting'!L567</f>
        <v>83</v>
      </c>
      <c r="L565">
        <f>+'2017TstatSetting'!M567</f>
        <v>83</v>
      </c>
    </row>
    <row r="566" spans="1:12">
      <c r="A566" t="s">
        <v>59</v>
      </c>
      <c r="B566">
        <v>1996</v>
      </c>
      <c r="C566" t="s">
        <v>35</v>
      </c>
      <c r="D566">
        <v>5</v>
      </c>
      <c r="E566">
        <f>+'2017TstatSetting'!F568</f>
        <v>72</v>
      </c>
      <c r="F566">
        <f>+'2017TstatSetting'!G568</f>
        <v>67</v>
      </c>
      <c r="G566">
        <f>+'2017TstatSetting'!H568</f>
        <v>67</v>
      </c>
      <c r="H566">
        <f>+'2017TstatSetting'!I568</f>
        <v>72</v>
      </c>
      <c r="I566">
        <f>+'2017TstatSetting'!J568</f>
        <v>85</v>
      </c>
      <c r="J566">
        <f>+'2017TstatSetting'!K568</f>
        <v>85</v>
      </c>
      <c r="K566">
        <f>+'2017TstatSetting'!L568</f>
        <v>85</v>
      </c>
      <c r="L566">
        <f>+'2017TstatSetting'!M568</f>
        <v>85</v>
      </c>
    </row>
    <row r="567" spans="1:12">
      <c r="A567" t="s">
        <v>59</v>
      </c>
      <c r="B567">
        <v>2003</v>
      </c>
      <c r="C567" t="s">
        <v>35</v>
      </c>
      <c r="D567">
        <v>1</v>
      </c>
      <c r="E567">
        <f>+'2017TstatSetting'!F569</f>
        <v>72</v>
      </c>
      <c r="F567">
        <f>+'2017TstatSetting'!G569</f>
        <v>67</v>
      </c>
      <c r="G567">
        <f>+'2017TstatSetting'!H569</f>
        <v>67</v>
      </c>
      <c r="H567">
        <f>+'2017TstatSetting'!I569</f>
        <v>72</v>
      </c>
      <c r="I567">
        <f>+'2017TstatSetting'!J569</f>
        <v>78</v>
      </c>
      <c r="J567">
        <f>+'2017TstatSetting'!K569</f>
        <v>78</v>
      </c>
      <c r="K567">
        <f>+'2017TstatSetting'!L569</f>
        <v>78</v>
      </c>
      <c r="L567">
        <f>+'2017TstatSetting'!M569</f>
        <v>78</v>
      </c>
    </row>
    <row r="568" spans="1:12">
      <c r="A568" t="s">
        <v>59</v>
      </c>
      <c r="B568">
        <v>2003</v>
      </c>
      <c r="C568" t="s">
        <v>35</v>
      </c>
      <c r="D568">
        <v>2</v>
      </c>
      <c r="E568">
        <f>+'2017TstatSetting'!F570</f>
        <v>70</v>
      </c>
      <c r="F568">
        <f>+'2017TstatSetting'!G570</f>
        <v>70</v>
      </c>
      <c r="G568">
        <f>+'2017TstatSetting'!H570</f>
        <v>70</v>
      </c>
      <c r="H568">
        <f>+'2017TstatSetting'!I570</f>
        <v>70</v>
      </c>
      <c r="I568">
        <f>+'2017TstatSetting'!J570</f>
        <v>83</v>
      </c>
      <c r="J568">
        <f>+'2017TstatSetting'!K570</f>
        <v>80</v>
      </c>
      <c r="K568">
        <f>+'2017TstatSetting'!L570</f>
        <v>80</v>
      </c>
      <c r="L568">
        <f>+'2017TstatSetting'!M570</f>
        <v>83</v>
      </c>
    </row>
    <row r="569" spans="1:12">
      <c r="A569" t="s">
        <v>59</v>
      </c>
      <c r="B569">
        <v>2003</v>
      </c>
      <c r="C569" t="s">
        <v>35</v>
      </c>
      <c r="D569">
        <v>3</v>
      </c>
      <c r="E569">
        <f>+'2017TstatSetting'!F571</f>
        <v>72</v>
      </c>
      <c r="F569">
        <f>+'2017TstatSetting'!G571</f>
        <v>72</v>
      </c>
      <c r="G569">
        <f>+'2017TstatSetting'!H571</f>
        <v>72</v>
      </c>
      <c r="H569">
        <f>+'2017TstatSetting'!I571</f>
        <v>72</v>
      </c>
      <c r="I569">
        <f>+'2017TstatSetting'!J571</f>
        <v>80</v>
      </c>
      <c r="J569">
        <f>+'2017TstatSetting'!K571</f>
        <v>80</v>
      </c>
      <c r="K569">
        <f>+'2017TstatSetting'!L571</f>
        <v>80</v>
      </c>
      <c r="L569">
        <f>+'2017TstatSetting'!M571</f>
        <v>80</v>
      </c>
    </row>
    <row r="570" spans="1:12">
      <c r="A570" t="s">
        <v>59</v>
      </c>
      <c r="B570">
        <v>2003</v>
      </c>
      <c r="C570" t="s">
        <v>35</v>
      </c>
      <c r="D570">
        <v>4</v>
      </c>
      <c r="E570">
        <f>+'2017TstatSetting'!F572</f>
        <v>74</v>
      </c>
      <c r="F570">
        <f>+'2017TstatSetting'!G572</f>
        <v>74</v>
      </c>
      <c r="G570">
        <f>+'2017TstatSetting'!H572</f>
        <v>74</v>
      </c>
      <c r="H570">
        <f>+'2017TstatSetting'!I572</f>
        <v>74</v>
      </c>
      <c r="I570">
        <f>+'2017TstatSetting'!J572</f>
        <v>76</v>
      </c>
      <c r="J570">
        <f>+'2017TstatSetting'!K572</f>
        <v>83</v>
      </c>
      <c r="K570">
        <f>+'2017TstatSetting'!L572</f>
        <v>83</v>
      </c>
      <c r="L570">
        <f>+'2017TstatSetting'!M572</f>
        <v>76</v>
      </c>
    </row>
    <row r="571" spans="1:12">
      <c r="A571" t="s">
        <v>59</v>
      </c>
      <c r="B571">
        <v>2003</v>
      </c>
      <c r="C571" t="s">
        <v>35</v>
      </c>
      <c r="D571">
        <v>5</v>
      </c>
      <c r="E571">
        <f>+'2017TstatSetting'!F573</f>
        <v>70</v>
      </c>
      <c r="F571">
        <f>+'2017TstatSetting'!G573</f>
        <v>67</v>
      </c>
      <c r="G571">
        <f>+'2017TstatSetting'!H573</f>
        <v>67</v>
      </c>
      <c r="H571">
        <f>+'2017TstatSetting'!I573</f>
        <v>70</v>
      </c>
      <c r="I571">
        <f>+'2017TstatSetting'!J573</f>
        <v>80</v>
      </c>
      <c r="J571">
        <f>+'2017TstatSetting'!K573</f>
        <v>83</v>
      </c>
      <c r="K571">
        <f>+'2017TstatSetting'!L573</f>
        <v>83</v>
      </c>
      <c r="L571">
        <f>+'2017TstatSetting'!M573</f>
        <v>80</v>
      </c>
    </row>
    <row r="572" spans="1:12">
      <c r="A572" t="s">
        <v>59</v>
      </c>
      <c r="B572" t="s">
        <v>95</v>
      </c>
      <c r="C572" t="s">
        <v>35</v>
      </c>
      <c r="D572">
        <v>1</v>
      </c>
      <c r="E572">
        <f>+'2017TstatSetting'!F574</f>
        <v>70</v>
      </c>
      <c r="F572">
        <f>+'2017TstatSetting'!G574</f>
        <v>67</v>
      </c>
      <c r="G572">
        <f>+'2017TstatSetting'!H574</f>
        <v>67</v>
      </c>
      <c r="H572">
        <f>+'2017TstatSetting'!I574</f>
        <v>70</v>
      </c>
      <c r="I572">
        <f>+'2017TstatSetting'!J574</f>
        <v>83</v>
      </c>
      <c r="J572">
        <f>+'2017TstatSetting'!K574</f>
        <v>76</v>
      </c>
      <c r="K572">
        <f>+'2017TstatSetting'!L574</f>
        <v>76</v>
      </c>
      <c r="L572">
        <f>+'2017TstatSetting'!M574</f>
        <v>83</v>
      </c>
    </row>
    <row r="573" spans="1:12">
      <c r="A573" t="s">
        <v>59</v>
      </c>
      <c r="B573" t="s">
        <v>95</v>
      </c>
      <c r="C573" t="s">
        <v>35</v>
      </c>
      <c r="D573">
        <v>2</v>
      </c>
      <c r="E573">
        <f>+'2017TstatSetting'!F575</f>
        <v>74</v>
      </c>
      <c r="F573">
        <f>+'2017TstatSetting'!G575</f>
        <v>74</v>
      </c>
      <c r="G573">
        <f>+'2017TstatSetting'!H575</f>
        <v>74</v>
      </c>
      <c r="H573">
        <f>+'2017TstatSetting'!I575</f>
        <v>74</v>
      </c>
      <c r="I573">
        <f>+'2017TstatSetting'!J575</f>
        <v>78</v>
      </c>
      <c r="J573">
        <f>+'2017TstatSetting'!K575</f>
        <v>78</v>
      </c>
      <c r="K573">
        <f>+'2017TstatSetting'!L575</f>
        <v>78</v>
      </c>
      <c r="L573">
        <f>+'2017TstatSetting'!M575</f>
        <v>78</v>
      </c>
    </row>
    <row r="574" spans="1:12">
      <c r="A574" t="s">
        <v>59</v>
      </c>
      <c r="B574" t="s">
        <v>95</v>
      </c>
      <c r="C574" t="s">
        <v>35</v>
      </c>
      <c r="D574">
        <v>3</v>
      </c>
      <c r="E574">
        <f>+'2017TstatSetting'!F576</f>
        <v>72</v>
      </c>
      <c r="F574">
        <f>+'2017TstatSetting'!G576</f>
        <v>67</v>
      </c>
      <c r="G574">
        <f>+'2017TstatSetting'!H576</f>
        <v>67</v>
      </c>
      <c r="H574">
        <f>+'2017TstatSetting'!I576</f>
        <v>72</v>
      </c>
      <c r="I574">
        <f>+'2017TstatSetting'!J576</f>
        <v>83</v>
      </c>
      <c r="J574">
        <f>+'2017TstatSetting'!K576</f>
        <v>80</v>
      </c>
      <c r="K574">
        <f>+'2017TstatSetting'!L576</f>
        <v>80</v>
      </c>
      <c r="L574">
        <f>+'2017TstatSetting'!M576</f>
        <v>83</v>
      </c>
    </row>
    <row r="575" spans="1:12">
      <c r="A575" t="s">
        <v>59</v>
      </c>
      <c r="B575" t="s">
        <v>95</v>
      </c>
      <c r="C575" t="s">
        <v>35</v>
      </c>
      <c r="D575">
        <v>4</v>
      </c>
      <c r="E575">
        <f>+'2017TstatSetting'!F577</f>
        <v>72</v>
      </c>
      <c r="F575">
        <f>+'2017TstatSetting'!G577</f>
        <v>72</v>
      </c>
      <c r="G575">
        <f>+'2017TstatSetting'!H577</f>
        <v>72</v>
      </c>
      <c r="H575">
        <f>+'2017TstatSetting'!I577</f>
        <v>72</v>
      </c>
      <c r="I575">
        <f>+'2017TstatSetting'!J577</f>
        <v>80</v>
      </c>
      <c r="J575">
        <f>+'2017TstatSetting'!K577</f>
        <v>80</v>
      </c>
      <c r="K575">
        <f>+'2017TstatSetting'!L577</f>
        <v>80</v>
      </c>
      <c r="L575">
        <f>+'2017TstatSetting'!M577</f>
        <v>80</v>
      </c>
    </row>
    <row r="576" spans="1:12">
      <c r="A576" t="s">
        <v>59</v>
      </c>
      <c r="B576" t="s">
        <v>95</v>
      </c>
      <c r="C576" t="s">
        <v>35</v>
      </c>
      <c r="D576">
        <v>5</v>
      </c>
      <c r="E576">
        <f>+'2017TstatSetting'!F578</f>
        <v>70</v>
      </c>
      <c r="F576">
        <f>+'2017TstatSetting'!G578</f>
        <v>70</v>
      </c>
      <c r="G576">
        <f>+'2017TstatSetting'!H578</f>
        <v>70</v>
      </c>
      <c r="H576">
        <f>+'2017TstatSetting'!I578</f>
        <v>70</v>
      </c>
      <c r="I576">
        <f>+'2017TstatSetting'!J578</f>
        <v>76</v>
      </c>
      <c r="J576">
        <f>+'2017TstatSetting'!K578</f>
        <v>83</v>
      </c>
      <c r="K576">
        <f>+'2017TstatSetting'!L578</f>
        <v>83</v>
      </c>
      <c r="L576">
        <f>+'2017TstatSetting'!M578</f>
        <v>76</v>
      </c>
    </row>
    <row r="577" spans="1:12">
      <c r="A577" t="s">
        <v>59</v>
      </c>
      <c r="B577">
        <v>1975</v>
      </c>
      <c r="C577" t="s">
        <v>36</v>
      </c>
      <c r="D577">
        <v>1</v>
      </c>
      <c r="E577">
        <f>+'2017TstatSetting'!F579</f>
        <v>70</v>
      </c>
      <c r="F577">
        <f>+'2017TstatSetting'!G579</f>
        <v>67</v>
      </c>
      <c r="G577">
        <f>+'2017TstatSetting'!H579</f>
        <v>67</v>
      </c>
      <c r="H577">
        <f>+'2017TstatSetting'!I579</f>
        <v>70</v>
      </c>
      <c r="I577">
        <f>+'2017TstatSetting'!J579</f>
        <v>80</v>
      </c>
      <c r="J577">
        <f>+'2017TstatSetting'!K579</f>
        <v>80</v>
      </c>
      <c r="K577">
        <f>+'2017TstatSetting'!L579</f>
        <v>80</v>
      </c>
      <c r="L577">
        <f>+'2017TstatSetting'!M579</f>
        <v>80</v>
      </c>
    </row>
    <row r="578" spans="1:12">
      <c r="A578" t="s">
        <v>59</v>
      </c>
      <c r="B578">
        <v>1975</v>
      </c>
      <c r="C578" t="s">
        <v>36</v>
      </c>
      <c r="D578">
        <v>2</v>
      </c>
      <c r="E578">
        <f>+'2017TstatSetting'!F580</f>
        <v>70</v>
      </c>
      <c r="F578">
        <f>+'2017TstatSetting'!G580</f>
        <v>70</v>
      </c>
      <c r="G578">
        <f>+'2017TstatSetting'!H580</f>
        <v>70</v>
      </c>
      <c r="H578">
        <f>+'2017TstatSetting'!I580</f>
        <v>70</v>
      </c>
      <c r="I578">
        <f>+'2017TstatSetting'!J580</f>
        <v>76</v>
      </c>
      <c r="J578">
        <f>+'2017TstatSetting'!K580</f>
        <v>83</v>
      </c>
      <c r="K578">
        <f>+'2017TstatSetting'!L580</f>
        <v>83</v>
      </c>
      <c r="L578">
        <f>+'2017TstatSetting'!M580</f>
        <v>76</v>
      </c>
    </row>
    <row r="579" spans="1:12">
      <c r="A579" t="s">
        <v>59</v>
      </c>
      <c r="B579">
        <v>1975</v>
      </c>
      <c r="C579" t="s">
        <v>36</v>
      </c>
      <c r="D579">
        <v>3</v>
      </c>
      <c r="E579">
        <f>+'2017TstatSetting'!F581</f>
        <v>74</v>
      </c>
      <c r="F579">
        <f>+'2017TstatSetting'!G581</f>
        <v>74</v>
      </c>
      <c r="G579">
        <f>+'2017TstatSetting'!H581</f>
        <v>74</v>
      </c>
      <c r="H579">
        <f>+'2017TstatSetting'!I581</f>
        <v>74</v>
      </c>
      <c r="I579">
        <f>+'2017TstatSetting'!J581</f>
        <v>80</v>
      </c>
      <c r="J579">
        <f>+'2017TstatSetting'!K581</f>
        <v>83</v>
      </c>
      <c r="K579">
        <f>+'2017TstatSetting'!L581</f>
        <v>83</v>
      </c>
      <c r="L579">
        <f>+'2017TstatSetting'!M581</f>
        <v>80</v>
      </c>
    </row>
    <row r="580" spans="1:12">
      <c r="A580" t="s">
        <v>59</v>
      </c>
      <c r="B580">
        <v>1975</v>
      </c>
      <c r="C580" t="s">
        <v>36</v>
      </c>
      <c r="D580">
        <v>4</v>
      </c>
      <c r="E580">
        <f>+'2017TstatSetting'!F582</f>
        <v>72</v>
      </c>
      <c r="F580">
        <f>+'2017TstatSetting'!G582</f>
        <v>72</v>
      </c>
      <c r="G580">
        <f>+'2017TstatSetting'!H582</f>
        <v>72</v>
      </c>
      <c r="H580">
        <f>+'2017TstatSetting'!I582</f>
        <v>72</v>
      </c>
      <c r="I580">
        <f>+'2017TstatSetting'!J582</f>
        <v>83</v>
      </c>
      <c r="J580">
        <f>+'2017TstatSetting'!K582</f>
        <v>83</v>
      </c>
      <c r="K580">
        <f>+'2017TstatSetting'!L582</f>
        <v>83</v>
      </c>
      <c r="L580">
        <f>+'2017TstatSetting'!M582</f>
        <v>83</v>
      </c>
    </row>
    <row r="581" spans="1:12">
      <c r="A581" t="s">
        <v>59</v>
      </c>
      <c r="B581">
        <v>1975</v>
      </c>
      <c r="C581" t="s">
        <v>36</v>
      </c>
      <c r="D581">
        <v>5</v>
      </c>
      <c r="E581">
        <f>+'2017TstatSetting'!F583</f>
        <v>72</v>
      </c>
      <c r="F581">
        <f>+'2017TstatSetting'!G583</f>
        <v>67</v>
      </c>
      <c r="G581">
        <f>+'2017TstatSetting'!H583</f>
        <v>67</v>
      </c>
      <c r="H581">
        <f>+'2017TstatSetting'!I583</f>
        <v>72</v>
      </c>
      <c r="I581">
        <f>+'2017TstatSetting'!J583</f>
        <v>85</v>
      </c>
      <c r="J581">
        <f>+'2017TstatSetting'!K583</f>
        <v>85</v>
      </c>
      <c r="K581">
        <f>+'2017TstatSetting'!L583</f>
        <v>85</v>
      </c>
      <c r="L581">
        <f>+'2017TstatSetting'!M583</f>
        <v>85</v>
      </c>
    </row>
    <row r="582" spans="1:12">
      <c r="A582" t="s">
        <v>59</v>
      </c>
      <c r="B582">
        <v>1985</v>
      </c>
      <c r="C582" t="s">
        <v>36</v>
      </c>
      <c r="D582">
        <v>1</v>
      </c>
      <c r="E582">
        <f>+'2017TstatSetting'!F584</f>
        <v>70</v>
      </c>
      <c r="F582">
        <f>+'2017TstatSetting'!G584</f>
        <v>67</v>
      </c>
      <c r="G582">
        <f>+'2017TstatSetting'!H584</f>
        <v>67</v>
      </c>
      <c r="H582">
        <f>+'2017TstatSetting'!I584</f>
        <v>70</v>
      </c>
      <c r="I582">
        <f>+'2017TstatSetting'!J584</f>
        <v>83</v>
      </c>
      <c r="J582">
        <f>+'2017TstatSetting'!K584</f>
        <v>80</v>
      </c>
      <c r="K582">
        <f>+'2017TstatSetting'!L584</f>
        <v>80</v>
      </c>
      <c r="L582">
        <f>+'2017TstatSetting'!M584</f>
        <v>83</v>
      </c>
    </row>
    <row r="583" spans="1:12">
      <c r="A583" t="s">
        <v>59</v>
      </c>
      <c r="B583">
        <v>1985</v>
      </c>
      <c r="C583" t="s">
        <v>36</v>
      </c>
      <c r="D583">
        <v>2</v>
      </c>
      <c r="E583">
        <f>+'2017TstatSetting'!F585</f>
        <v>70</v>
      </c>
      <c r="F583">
        <f>+'2017TstatSetting'!G585</f>
        <v>70</v>
      </c>
      <c r="G583">
        <f>+'2017TstatSetting'!H585</f>
        <v>70</v>
      </c>
      <c r="H583">
        <f>+'2017TstatSetting'!I585</f>
        <v>70</v>
      </c>
      <c r="I583">
        <f>+'2017TstatSetting'!J585</f>
        <v>80</v>
      </c>
      <c r="J583">
        <f>+'2017TstatSetting'!K585</f>
        <v>80</v>
      </c>
      <c r="K583">
        <f>+'2017TstatSetting'!L585</f>
        <v>80</v>
      </c>
      <c r="L583">
        <f>+'2017TstatSetting'!M585</f>
        <v>80</v>
      </c>
    </row>
    <row r="584" spans="1:12">
      <c r="A584" t="s">
        <v>59</v>
      </c>
      <c r="B584">
        <v>1985</v>
      </c>
      <c r="C584" t="s">
        <v>36</v>
      </c>
      <c r="D584">
        <v>3</v>
      </c>
      <c r="E584">
        <f>+'2017TstatSetting'!F586</f>
        <v>72</v>
      </c>
      <c r="F584">
        <f>+'2017TstatSetting'!G586</f>
        <v>67</v>
      </c>
      <c r="G584">
        <f>+'2017TstatSetting'!H586</f>
        <v>67</v>
      </c>
      <c r="H584">
        <f>+'2017TstatSetting'!I586</f>
        <v>72</v>
      </c>
      <c r="I584">
        <f>+'2017TstatSetting'!J586</f>
        <v>76</v>
      </c>
      <c r="J584">
        <f>+'2017TstatSetting'!K586</f>
        <v>83</v>
      </c>
      <c r="K584">
        <f>+'2017TstatSetting'!L586</f>
        <v>83</v>
      </c>
      <c r="L584">
        <f>+'2017TstatSetting'!M586</f>
        <v>76</v>
      </c>
    </row>
    <row r="585" spans="1:12">
      <c r="A585" t="s">
        <v>59</v>
      </c>
      <c r="B585">
        <v>1985</v>
      </c>
      <c r="C585" t="s">
        <v>36</v>
      </c>
      <c r="D585">
        <v>4</v>
      </c>
      <c r="E585">
        <f>+'2017TstatSetting'!F587</f>
        <v>72</v>
      </c>
      <c r="F585">
        <f>+'2017TstatSetting'!G587</f>
        <v>72</v>
      </c>
      <c r="G585">
        <f>+'2017TstatSetting'!H587</f>
        <v>72</v>
      </c>
      <c r="H585">
        <f>+'2017TstatSetting'!I587</f>
        <v>72</v>
      </c>
      <c r="I585">
        <f>+'2017TstatSetting'!J587</f>
        <v>80</v>
      </c>
      <c r="J585">
        <f>+'2017TstatSetting'!K587</f>
        <v>83</v>
      </c>
      <c r="K585">
        <f>+'2017TstatSetting'!L587</f>
        <v>83</v>
      </c>
      <c r="L585">
        <f>+'2017TstatSetting'!M587</f>
        <v>80</v>
      </c>
    </row>
    <row r="586" spans="1:12">
      <c r="A586" t="s">
        <v>59</v>
      </c>
      <c r="B586">
        <v>1985</v>
      </c>
      <c r="C586" t="s">
        <v>36</v>
      </c>
      <c r="D586">
        <v>5</v>
      </c>
      <c r="E586">
        <f>+'2017TstatSetting'!F588</f>
        <v>74</v>
      </c>
      <c r="F586">
        <f>+'2017TstatSetting'!G588</f>
        <v>74</v>
      </c>
      <c r="G586">
        <f>+'2017TstatSetting'!H588</f>
        <v>74</v>
      </c>
      <c r="H586">
        <f>+'2017TstatSetting'!I588</f>
        <v>74</v>
      </c>
      <c r="I586">
        <f>+'2017TstatSetting'!J588</f>
        <v>83</v>
      </c>
      <c r="J586">
        <f>+'2017TstatSetting'!K588</f>
        <v>83</v>
      </c>
      <c r="K586">
        <f>+'2017TstatSetting'!L588</f>
        <v>83</v>
      </c>
      <c r="L586">
        <f>+'2017TstatSetting'!M588</f>
        <v>83</v>
      </c>
    </row>
    <row r="587" spans="1:12">
      <c r="A587" t="s">
        <v>59</v>
      </c>
      <c r="B587">
        <v>1996</v>
      </c>
      <c r="C587" t="s">
        <v>36</v>
      </c>
      <c r="D587">
        <v>1</v>
      </c>
      <c r="E587">
        <f>+'2017TstatSetting'!F589</f>
        <v>70</v>
      </c>
      <c r="F587">
        <f>+'2017TstatSetting'!G589</f>
        <v>67</v>
      </c>
      <c r="G587">
        <f>+'2017TstatSetting'!H589</f>
        <v>67</v>
      </c>
      <c r="H587">
        <f>+'2017TstatSetting'!I589</f>
        <v>70</v>
      </c>
      <c r="I587">
        <f>+'2017TstatSetting'!J589</f>
        <v>83</v>
      </c>
      <c r="J587">
        <f>+'2017TstatSetting'!K589</f>
        <v>80</v>
      </c>
      <c r="K587">
        <f>+'2017TstatSetting'!L589</f>
        <v>80</v>
      </c>
      <c r="L587">
        <f>+'2017TstatSetting'!M589</f>
        <v>83</v>
      </c>
    </row>
    <row r="588" spans="1:12">
      <c r="A588" t="s">
        <v>59</v>
      </c>
      <c r="B588">
        <v>1996</v>
      </c>
      <c r="C588" t="s">
        <v>36</v>
      </c>
      <c r="D588">
        <v>2</v>
      </c>
      <c r="E588">
        <f>+'2017TstatSetting'!F590</f>
        <v>72</v>
      </c>
      <c r="F588">
        <f>+'2017TstatSetting'!G590</f>
        <v>67</v>
      </c>
      <c r="G588">
        <f>+'2017TstatSetting'!H590</f>
        <v>67</v>
      </c>
      <c r="H588">
        <f>+'2017TstatSetting'!I590</f>
        <v>72</v>
      </c>
      <c r="I588">
        <f>+'2017TstatSetting'!J590</f>
        <v>80</v>
      </c>
      <c r="J588">
        <f>+'2017TstatSetting'!K590</f>
        <v>80</v>
      </c>
      <c r="K588">
        <f>+'2017TstatSetting'!L590</f>
        <v>80</v>
      </c>
      <c r="L588">
        <f>+'2017TstatSetting'!M590</f>
        <v>80</v>
      </c>
    </row>
    <row r="589" spans="1:12">
      <c r="A589" t="s">
        <v>59</v>
      </c>
      <c r="B589">
        <v>1996</v>
      </c>
      <c r="C589" t="s">
        <v>36</v>
      </c>
      <c r="D589">
        <v>3</v>
      </c>
      <c r="E589">
        <f>+'2017TstatSetting'!F591</f>
        <v>72</v>
      </c>
      <c r="F589">
        <f>+'2017TstatSetting'!G591</f>
        <v>72</v>
      </c>
      <c r="G589">
        <f>+'2017TstatSetting'!H591</f>
        <v>72</v>
      </c>
      <c r="H589">
        <f>+'2017TstatSetting'!I591</f>
        <v>72</v>
      </c>
      <c r="I589">
        <f>+'2017TstatSetting'!J591</f>
        <v>76</v>
      </c>
      <c r="J589">
        <f>+'2017TstatSetting'!K591</f>
        <v>83</v>
      </c>
      <c r="K589">
        <f>+'2017TstatSetting'!L591</f>
        <v>83</v>
      </c>
      <c r="L589">
        <f>+'2017TstatSetting'!M591</f>
        <v>76</v>
      </c>
    </row>
    <row r="590" spans="1:12">
      <c r="A590" t="s">
        <v>59</v>
      </c>
      <c r="B590">
        <v>1996</v>
      </c>
      <c r="C590" t="s">
        <v>36</v>
      </c>
      <c r="D590">
        <v>4</v>
      </c>
      <c r="E590">
        <f>+'2017TstatSetting'!F592</f>
        <v>74</v>
      </c>
      <c r="F590">
        <f>+'2017TstatSetting'!G592</f>
        <v>74</v>
      </c>
      <c r="G590">
        <f>+'2017TstatSetting'!H592</f>
        <v>74</v>
      </c>
      <c r="H590">
        <f>+'2017TstatSetting'!I592</f>
        <v>74</v>
      </c>
      <c r="I590">
        <f>+'2017TstatSetting'!J592</f>
        <v>80</v>
      </c>
      <c r="J590">
        <f>+'2017TstatSetting'!K592</f>
        <v>83</v>
      </c>
      <c r="K590">
        <f>+'2017TstatSetting'!L592</f>
        <v>83</v>
      </c>
      <c r="L590">
        <f>+'2017TstatSetting'!M592</f>
        <v>80</v>
      </c>
    </row>
    <row r="591" spans="1:12">
      <c r="A591" t="s">
        <v>59</v>
      </c>
      <c r="B591">
        <v>1996</v>
      </c>
      <c r="C591" t="s">
        <v>36</v>
      </c>
      <c r="D591">
        <v>5</v>
      </c>
      <c r="E591">
        <f>+'2017TstatSetting'!F593</f>
        <v>70</v>
      </c>
      <c r="F591">
        <f>+'2017TstatSetting'!G593</f>
        <v>70</v>
      </c>
      <c r="G591">
        <f>+'2017TstatSetting'!H593</f>
        <v>70</v>
      </c>
      <c r="H591">
        <f>+'2017TstatSetting'!I593</f>
        <v>70</v>
      </c>
      <c r="I591">
        <f>+'2017TstatSetting'!J593</f>
        <v>83</v>
      </c>
      <c r="J591">
        <f>+'2017TstatSetting'!K593</f>
        <v>83</v>
      </c>
      <c r="K591">
        <f>+'2017TstatSetting'!L593</f>
        <v>83</v>
      </c>
      <c r="L591">
        <f>+'2017TstatSetting'!M593</f>
        <v>83</v>
      </c>
    </row>
    <row r="592" spans="1:12">
      <c r="A592" t="s">
        <v>59</v>
      </c>
      <c r="B592">
        <v>2003</v>
      </c>
      <c r="C592" t="s">
        <v>36</v>
      </c>
      <c r="D592">
        <v>1</v>
      </c>
      <c r="E592">
        <f>+'2017TstatSetting'!F594</f>
        <v>70</v>
      </c>
      <c r="F592">
        <f>+'2017TstatSetting'!G594</f>
        <v>67</v>
      </c>
      <c r="G592">
        <f>+'2017TstatSetting'!H594</f>
        <v>67</v>
      </c>
      <c r="H592">
        <f>+'2017TstatSetting'!I594</f>
        <v>70</v>
      </c>
      <c r="I592">
        <f>+'2017TstatSetting'!J594</f>
        <v>78</v>
      </c>
      <c r="J592">
        <f>+'2017TstatSetting'!K594</f>
        <v>78</v>
      </c>
      <c r="K592">
        <f>+'2017TstatSetting'!L594</f>
        <v>78</v>
      </c>
      <c r="L592">
        <f>+'2017TstatSetting'!M594</f>
        <v>78</v>
      </c>
    </row>
    <row r="593" spans="1:12">
      <c r="A593" t="s">
        <v>59</v>
      </c>
      <c r="B593">
        <v>2003</v>
      </c>
      <c r="C593" t="s">
        <v>36</v>
      </c>
      <c r="D593">
        <v>2</v>
      </c>
      <c r="E593">
        <f>+'2017TstatSetting'!F595</f>
        <v>70</v>
      </c>
      <c r="F593">
        <f>+'2017TstatSetting'!G595</f>
        <v>70</v>
      </c>
      <c r="G593">
        <f>+'2017TstatSetting'!H595</f>
        <v>70</v>
      </c>
      <c r="H593">
        <f>+'2017TstatSetting'!I595</f>
        <v>70</v>
      </c>
      <c r="I593">
        <f>+'2017TstatSetting'!J595</f>
        <v>83</v>
      </c>
      <c r="J593">
        <f>+'2017TstatSetting'!K595</f>
        <v>80</v>
      </c>
      <c r="K593">
        <f>+'2017TstatSetting'!L595</f>
        <v>80</v>
      </c>
      <c r="L593">
        <f>+'2017TstatSetting'!M595</f>
        <v>83</v>
      </c>
    </row>
    <row r="594" spans="1:12">
      <c r="A594" t="s">
        <v>59</v>
      </c>
      <c r="B594">
        <v>2003</v>
      </c>
      <c r="C594" t="s">
        <v>36</v>
      </c>
      <c r="D594">
        <v>3</v>
      </c>
      <c r="E594">
        <f>+'2017TstatSetting'!F596</f>
        <v>72</v>
      </c>
      <c r="F594">
        <f>+'2017TstatSetting'!G596</f>
        <v>72</v>
      </c>
      <c r="G594">
        <f>+'2017TstatSetting'!H596</f>
        <v>72</v>
      </c>
      <c r="H594">
        <f>+'2017TstatSetting'!I596</f>
        <v>72</v>
      </c>
      <c r="I594">
        <f>+'2017TstatSetting'!J596</f>
        <v>80</v>
      </c>
      <c r="J594">
        <f>+'2017TstatSetting'!K596</f>
        <v>80</v>
      </c>
      <c r="K594">
        <f>+'2017TstatSetting'!L596</f>
        <v>80</v>
      </c>
      <c r="L594">
        <f>+'2017TstatSetting'!M596</f>
        <v>80</v>
      </c>
    </row>
    <row r="595" spans="1:12">
      <c r="A595" t="s">
        <v>59</v>
      </c>
      <c r="B595">
        <v>2003</v>
      </c>
      <c r="C595" t="s">
        <v>36</v>
      </c>
      <c r="D595">
        <v>4</v>
      </c>
      <c r="E595">
        <f>+'2017TstatSetting'!F597</f>
        <v>74</v>
      </c>
      <c r="F595">
        <f>+'2017TstatSetting'!G597</f>
        <v>74</v>
      </c>
      <c r="G595">
        <f>+'2017TstatSetting'!H597</f>
        <v>74</v>
      </c>
      <c r="H595">
        <f>+'2017TstatSetting'!I597</f>
        <v>74</v>
      </c>
      <c r="I595">
        <f>+'2017TstatSetting'!J597</f>
        <v>76</v>
      </c>
      <c r="J595">
        <f>+'2017TstatSetting'!K597</f>
        <v>83</v>
      </c>
      <c r="K595">
        <f>+'2017TstatSetting'!L597</f>
        <v>83</v>
      </c>
      <c r="L595">
        <f>+'2017TstatSetting'!M597</f>
        <v>76</v>
      </c>
    </row>
    <row r="596" spans="1:12">
      <c r="A596" t="s">
        <v>59</v>
      </c>
      <c r="B596">
        <v>2003</v>
      </c>
      <c r="C596" t="s">
        <v>36</v>
      </c>
      <c r="D596">
        <v>5</v>
      </c>
      <c r="E596">
        <f>+'2017TstatSetting'!F598</f>
        <v>72</v>
      </c>
      <c r="F596">
        <f>+'2017TstatSetting'!G598</f>
        <v>67</v>
      </c>
      <c r="G596">
        <f>+'2017TstatSetting'!H598</f>
        <v>67</v>
      </c>
      <c r="H596">
        <f>+'2017TstatSetting'!I598</f>
        <v>72</v>
      </c>
      <c r="I596">
        <f>+'2017TstatSetting'!J598</f>
        <v>80</v>
      </c>
      <c r="J596">
        <f>+'2017TstatSetting'!K598</f>
        <v>83</v>
      </c>
      <c r="K596">
        <f>+'2017TstatSetting'!L598</f>
        <v>83</v>
      </c>
      <c r="L596">
        <f>+'2017TstatSetting'!M598</f>
        <v>80</v>
      </c>
    </row>
    <row r="597" spans="1:12">
      <c r="A597" t="s">
        <v>59</v>
      </c>
      <c r="B597" t="s">
        <v>95</v>
      </c>
      <c r="C597" t="s">
        <v>36</v>
      </c>
      <c r="D597">
        <v>1</v>
      </c>
      <c r="E597">
        <f>+'2017TstatSetting'!F599</f>
        <v>70</v>
      </c>
      <c r="F597">
        <f>+'2017TstatSetting'!G599</f>
        <v>67</v>
      </c>
      <c r="G597">
        <f>+'2017TstatSetting'!H599</f>
        <v>67</v>
      </c>
      <c r="H597">
        <f>+'2017TstatSetting'!I599</f>
        <v>70</v>
      </c>
      <c r="I597">
        <f>+'2017TstatSetting'!J599</f>
        <v>83</v>
      </c>
      <c r="J597">
        <f>+'2017TstatSetting'!K599</f>
        <v>76</v>
      </c>
      <c r="K597">
        <f>+'2017TstatSetting'!L599</f>
        <v>76</v>
      </c>
      <c r="L597">
        <f>+'2017TstatSetting'!M599</f>
        <v>83</v>
      </c>
    </row>
    <row r="598" spans="1:12">
      <c r="A598" t="s">
        <v>59</v>
      </c>
      <c r="B598" t="s">
        <v>95</v>
      </c>
      <c r="C598" t="s">
        <v>36</v>
      </c>
      <c r="D598">
        <v>2</v>
      </c>
      <c r="E598">
        <f>+'2017TstatSetting'!F600</f>
        <v>70</v>
      </c>
      <c r="F598">
        <f>+'2017TstatSetting'!G600</f>
        <v>70</v>
      </c>
      <c r="G598">
        <f>+'2017TstatSetting'!H600</f>
        <v>70</v>
      </c>
      <c r="H598">
        <f>+'2017TstatSetting'!I600</f>
        <v>70</v>
      </c>
      <c r="I598">
        <f>+'2017TstatSetting'!J600</f>
        <v>78</v>
      </c>
      <c r="J598">
        <f>+'2017TstatSetting'!K600</f>
        <v>78</v>
      </c>
      <c r="K598">
        <f>+'2017TstatSetting'!L600</f>
        <v>78</v>
      </c>
      <c r="L598">
        <f>+'2017TstatSetting'!M600</f>
        <v>78</v>
      </c>
    </row>
    <row r="599" spans="1:12">
      <c r="A599" t="s">
        <v>59</v>
      </c>
      <c r="B599" t="s">
        <v>95</v>
      </c>
      <c r="C599" t="s">
        <v>36</v>
      </c>
      <c r="D599">
        <v>3</v>
      </c>
      <c r="E599">
        <f>+'2017TstatSetting'!F601</f>
        <v>74</v>
      </c>
      <c r="F599">
        <f>+'2017TstatSetting'!G601</f>
        <v>74</v>
      </c>
      <c r="G599">
        <f>+'2017TstatSetting'!H601</f>
        <v>74</v>
      </c>
      <c r="H599">
        <f>+'2017TstatSetting'!I601</f>
        <v>74</v>
      </c>
      <c r="I599">
        <f>+'2017TstatSetting'!J601</f>
        <v>83</v>
      </c>
      <c r="J599">
        <f>+'2017TstatSetting'!K601</f>
        <v>80</v>
      </c>
      <c r="K599">
        <f>+'2017TstatSetting'!L601</f>
        <v>80</v>
      </c>
      <c r="L599">
        <f>+'2017TstatSetting'!M601</f>
        <v>83</v>
      </c>
    </row>
    <row r="600" spans="1:12">
      <c r="A600" t="s">
        <v>59</v>
      </c>
      <c r="B600" t="s">
        <v>95</v>
      </c>
      <c r="C600" t="s">
        <v>36</v>
      </c>
      <c r="D600">
        <v>4</v>
      </c>
      <c r="E600">
        <f>+'2017TstatSetting'!F602</f>
        <v>72</v>
      </c>
      <c r="F600">
        <f>+'2017TstatSetting'!G602</f>
        <v>67</v>
      </c>
      <c r="G600">
        <f>+'2017TstatSetting'!H602</f>
        <v>67</v>
      </c>
      <c r="H600">
        <f>+'2017TstatSetting'!I602</f>
        <v>72</v>
      </c>
      <c r="I600">
        <f>+'2017TstatSetting'!J602</f>
        <v>80</v>
      </c>
      <c r="J600">
        <f>+'2017TstatSetting'!K602</f>
        <v>80</v>
      </c>
      <c r="K600">
        <f>+'2017TstatSetting'!L602</f>
        <v>80</v>
      </c>
      <c r="L600">
        <f>+'2017TstatSetting'!M602</f>
        <v>80</v>
      </c>
    </row>
    <row r="601" spans="1:12">
      <c r="A601" t="s">
        <v>59</v>
      </c>
      <c r="B601" t="s">
        <v>95</v>
      </c>
      <c r="C601" t="s">
        <v>36</v>
      </c>
      <c r="D601">
        <v>5</v>
      </c>
      <c r="E601">
        <f>+'2017TstatSetting'!F603</f>
        <v>72</v>
      </c>
      <c r="F601">
        <f>+'2017TstatSetting'!G603</f>
        <v>72</v>
      </c>
      <c r="G601">
        <f>+'2017TstatSetting'!H603</f>
        <v>72</v>
      </c>
      <c r="H601">
        <f>+'2017TstatSetting'!I603</f>
        <v>72</v>
      </c>
      <c r="I601">
        <f>+'2017TstatSetting'!J603</f>
        <v>76</v>
      </c>
      <c r="J601">
        <f>+'2017TstatSetting'!K603</f>
        <v>83</v>
      </c>
      <c r="K601">
        <f>+'2017TstatSetting'!L603</f>
        <v>83</v>
      </c>
      <c r="L601">
        <f>+'2017TstatSetting'!M603</f>
        <v>76</v>
      </c>
    </row>
    <row r="602" spans="1:12">
      <c r="A602" t="s">
        <v>59</v>
      </c>
      <c r="B602">
        <v>1975</v>
      </c>
      <c r="C602" t="s">
        <v>37</v>
      </c>
      <c r="D602">
        <v>1</v>
      </c>
      <c r="E602">
        <f>+'2017TstatSetting'!F604</f>
        <v>70</v>
      </c>
      <c r="F602">
        <f>+'2017TstatSetting'!G604</f>
        <v>70</v>
      </c>
      <c r="G602">
        <f>+'2017TstatSetting'!H604</f>
        <v>70</v>
      </c>
      <c r="H602">
        <f>+'2017TstatSetting'!I604</f>
        <v>70</v>
      </c>
      <c r="I602">
        <f>+'2017TstatSetting'!J604</f>
        <v>83</v>
      </c>
      <c r="J602">
        <f>+'2017TstatSetting'!K604</f>
        <v>80</v>
      </c>
      <c r="K602">
        <f>+'2017TstatSetting'!L604</f>
        <v>80</v>
      </c>
      <c r="L602">
        <f>+'2017TstatSetting'!M604</f>
        <v>83</v>
      </c>
    </row>
    <row r="603" spans="1:12">
      <c r="A603" t="s">
        <v>59</v>
      </c>
      <c r="B603">
        <v>1975</v>
      </c>
      <c r="C603" t="s">
        <v>37</v>
      </c>
      <c r="D603">
        <v>2</v>
      </c>
      <c r="E603">
        <f>+'2017TstatSetting'!F605</f>
        <v>72</v>
      </c>
      <c r="F603">
        <f>+'2017TstatSetting'!G605</f>
        <v>67</v>
      </c>
      <c r="G603">
        <f>+'2017TstatSetting'!H605</f>
        <v>67</v>
      </c>
      <c r="H603">
        <f>+'2017TstatSetting'!I605</f>
        <v>72</v>
      </c>
      <c r="I603">
        <f>+'2017TstatSetting'!J605</f>
        <v>80</v>
      </c>
      <c r="J603">
        <f>+'2017TstatSetting'!K605</f>
        <v>80</v>
      </c>
      <c r="K603">
        <f>+'2017TstatSetting'!L605</f>
        <v>80</v>
      </c>
      <c r="L603">
        <f>+'2017TstatSetting'!M605</f>
        <v>80</v>
      </c>
    </row>
    <row r="604" spans="1:12">
      <c r="A604" t="s">
        <v>59</v>
      </c>
      <c r="B604">
        <v>1975</v>
      </c>
      <c r="C604" t="s">
        <v>37</v>
      </c>
      <c r="D604">
        <v>3</v>
      </c>
      <c r="E604">
        <f>+'2017TstatSetting'!F606</f>
        <v>74</v>
      </c>
      <c r="F604">
        <f>+'2017TstatSetting'!G606</f>
        <v>74</v>
      </c>
      <c r="G604">
        <f>+'2017TstatSetting'!H606</f>
        <v>74</v>
      </c>
      <c r="H604">
        <f>+'2017TstatSetting'!I606</f>
        <v>74</v>
      </c>
      <c r="I604">
        <f>+'2017TstatSetting'!J606</f>
        <v>76</v>
      </c>
      <c r="J604">
        <f>+'2017TstatSetting'!K606</f>
        <v>83</v>
      </c>
      <c r="K604">
        <f>+'2017TstatSetting'!L606</f>
        <v>83</v>
      </c>
      <c r="L604">
        <f>+'2017TstatSetting'!M606</f>
        <v>76</v>
      </c>
    </row>
    <row r="605" spans="1:12">
      <c r="A605" t="s">
        <v>59</v>
      </c>
      <c r="B605">
        <v>1975</v>
      </c>
      <c r="C605" t="s">
        <v>37</v>
      </c>
      <c r="D605">
        <v>4</v>
      </c>
      <c r="E605">
        <f>+'2017TstatSetting'!F607</f>
        <v>72</v>
      </c>
      <c r="F605">
        <f>+'2017TstatSetting'!G607</f>
        <v>72</v>
      </c>
      <c r="G605">
        <f>+'2017TstatSetting'!H607</f>
        <v>72</v>
      </c>
      <c r="H605">
        <f>+'2017TstatSetting'!I607</f>
        <v>72</v>
      </c>
      <c r="I605">
        <f>+'2017TstatSetting'!J607</f>
        <v>80</v>
      </c>
      <c r="J605">
        <f>+'2017TstatSetting'!K607</f>
        <v>83</v>
      </c>
      <c r="K605">
        <f>+'2017TstatSetting'!L607</f>
        <v>83</v>
      </c>
      <c r="L605">
        <f>+'2017TstatSetting'!M607</f>
        <v>80</v>
      </c>
    </row>
    <row r="606" spans="1:12">
      <c r="A606" t="s">
        <v>59</v>
      </c>
      <c r="B606">
        <v>1975</v>
      </c>
      <c r="C606" t="s">
        <v>37</v>
      </c>
      <c r="D606">
        <v>5</v>
      </c>
      <c r="E606">
        <f>+'2017TstatSetting'!F608</f>
        <v>70</v>
      </c>
      <c r="F606">
        <f>+'2017TstatSetting'!G608</f>
        <v>67</v>
      </c>
      <c r="G606">
        <f>+'2017TstatSetting'!H608</f>
        <v>67</v>
      </c>
      <c r="H606">
        <f>+'2017TstatSetting'!I608</f>
        <v>70</v>
      </c>
      <c r="I606">
        <f>+'2017TstatSetting'!J608</f>
        <v>83</v>
      </c>
      <c r="J606">
        <f>+'2017TstatSetting'!K608</f>
        <v>83</v>
      </c>
      <c r="K606">
        <f>+'2017TstatSetting'!L608</f>
        <v>83</v>
      </c>
      <c r="L606">
        <f>+'2017TstatSetting'!M608</f>
        <v>83</v>
      </c>
    </row>
    <row r="607" spans="1:12">
      <c r="A607" t="s">
        <v>59</v>
      </c>
      <c r="B607">
        <v>1985</v>
      </c>
      <c r="C607" t="s">
        <v>37</v>
      </c>
      <c r="D607">
        <v>1</v>
      </c>
      <c r="E607">
        <f>+'2017TstatSetting'!F609</f>
        <v>70</v>
      </c>
      <c r="F607">
        <f>+'2017TstatSetting'!G609</f>
        <v>67</v>
      </c>
      <c r="G607">
        <f>+'2017TstatSetting'!H609</f>
        <v>67</v>
      </c>
      <c r="H607">
        <f>+'2017TstatSetting'!I609</f>
        <v>70</v>
      </c>
      <c r="I607">
        <f>+'2017TstatSetting'!J609</f>
        <v>78</v>
      </c>
      <c r="J607">
        <f>+'2017TstatSetting'!K609</f>
        <v>78</v>
      </c>
      <c r="K607">
        <f>+'2017TstatSetting'!L609</f>
        <v>78</v>
      </c>
      <c r="L607">
        <f>+'2017TstatSetting'!M609</f>
        <v>78</v>
      </c>
    </row>
    <row r="608" spans="1:12">
      <c r="A608" t="s">
        <v>59</v>
      </c>
      <c r="B608">
        <v>1985</v>
      </c>
      <c r="C608" t="s">
        <v>37</v>
      </c>
      <c r="D608">
        <v>2</v>
      </c>
      <c r="E608">
        <f>+'2017TstatSetting'!F610</f>
        <v>70</v>
      </c>
      <c r="F608">
        <f>+'2017TstatSetting'!G610</f>
        <v>70</v>
      </c>
      <c r="G608">
        <f>+'2017TstatSetting'!H610</f>
        <v>70</v>
      </c>
      <c r="H608">
        <f>+'2017TstatSetting'!I610</f>
        <v>70</v>
      </c>
      <c r="I608">
        <f>+'2017TstatSetting'!J610</f>
        <v>83</v>
      </c>
      <c r="J608">
        <f>+'2017TstatSetting'!K610</f>
        <v>80</v>
      </c>
      <c r="K608">
        <f>+'2017TstatSetting'!L610</f>
        <v>80</v>
      </c>
      <c r="L608">
        <f>+'2017TstatSetting'!M610</f>
        <v>83</v>
      </c>
    </row>
    <row r="609" spans="1:12">
      <c r="A609" t="s">
        <v>59</v>
      </c>
      <c r="B609">
        <v>1985</v>
      </c>
      <c r="C609" t="s">
        <v>37</v>
      </c>
      <c r="D609">
        <v>3</v>
      </c>
      <c r="E609">
        <f>+'2017TstatSetting'!F611</f>
        <v>72</v>
      </c>
      <c r="F609">
        <f>+'2017TstatSetting'!G611</f>
        <v>67</v>
      </c>
      <c r="G609">
        <f>+'2017TstatSetting'!H611</f>
        <v>67</v>
      </c>
      <c r="H609">
        <f>+'2017TstatSetting'!I611</f>
        <v>72</v>
      </c>
      <c r="I609">
        <f>+'2017TstatSetting'!J611</f>
        <v>80</v>
      </c>
      <c r="J609">
        <f>+'2017TstatSetting'!K611</f>
        <v>80</v>
      </c>
      <c r="K609">
        <f>+'2017TstatSetting'!L611</f>
        <v>80</v>
      </c>
      <c r="L609">
        <f>+'2017TstatSetting'!M611</f>
        <v>80</v>
      </c>
    </row>
    <row r="610" spans="1:12">
      <c r="A610" t="s">
        <v>59</v>
      </c>
      <c r="B610">
        <v>1985</v>
      </c>
      <c r="C610" t="s">
        <v>37</v>
      </c>
      <c r="D610">
        <v>4</v>
      </c>
      <c r="E610">
        <f>+'2017TstatSetting'!F612</f>
        <v>72</v>
      </c>
      <c r="F610">
        <f>+'2017TstatSetting'!G612</f>
        <v>72</v>
      </c>
      <c r="G610">
        <f>+'2017TstatSetting'!H612</f>
        <v>72</v>
      </c>
      <c r="H610">
        <f>+'2017TstatSetting'!I612</f>
        <v>72</v>
      </c>
      <c r="I610">
        <f>+'2017TstatSetting'!J612</f>
        <v>76</v>
      </c>
      <c r="J610">
        <f>+'2017TstatSetting'!K612</f>
        <v>83</v>
      </c>
      <c r="K610">
        <f>+'2017TstatSetting'!L612</f>
        <v>83</v>
      </c>
      <c r="L610">
        <f>+'2017TstatSetting'!M612</f>
        <v>76</v>
      </c>
    </row>
    <row r="611" spans="1:12">
      <c r="A611" t="s">
        <v>59</v>
      </c>
      <c r="B611">
        <v>1985</v>
      </c>
      <c r="C611" t="s">
        <v>37</v>
      </c>
      <c r="D611">
        <v>5</v>
      </c>
      <c r="E611">
        <f>+'2017TstatSetting'!F613</f>
        <v>74</v>
      </c>
      <c r="F611">
        <f>+'2017TstatSetting'!G613</f>
        <v>74</v>
      </c>
      <c r="G611">
        <f>+'2017TstatSetting'!H613</f>
        <v>74</v>
      </c>
      <c r="H611">
        <f>+'2017TstatSetting'!I613</f>
        <v>74</v>
      </c>
      <c r="I611">
        <f>+'2017TstatSetting'!J613</f>
        <v>80</v>
      </c>
      <c r="J611">
        <f>+'2017TstatSetting'!K613</f>
        <v>83</v>
      </c>
      <c r="K611">
        <f>+'2017TstatSetting'!L613</f>
        <v>83</v>
      </c>
      <c r="L611">
        <f>+'2017TstatSetting'!M613</f>
        <v>80</v>
      </c>
    </row>
    <row r="612" spans="1:12">
      <c r="A612" t="s">
        <v>59</v>
      </c>
      <c r="B612">
        <v>1996</v>
      </c>
      <c r="C612" t="s">
        <v>37</v>
      </c>
      <c r="D612">
        <v>1</v>
      </c>
      <c r="E612">
        <f>+'2017TstatSetting'!F614</f>
        <v>70</v>
      </c>
      <c r="F612">
        <f>+'2017TstatSetting'!G614</f>
        <v>67</v>
      </c>
      <c r="G612">
        <f>+'2017TstatSetting'!H614</f>
        <v>67</v>
      </c>
      <c r="H612">
        <f>+'2017TstatSetting'!I614</f>
        <v>70</v>
      </c>
      <c r="I612">
        <f>+'2017TstatSetting'!J614</f>
        <v>78</v>
      </c>
      <c r="J612">
        <f>+'2017TstatSetting'!K614</f>
        <v>78</v>
      </c>
      <c r="K612">
        <f>+'2017TstatSetting'!L614</f>
        <v>78</v>
      </c>
      <c r="L612">
        <f>+'2017TstatSetting'!M614</f>
        <v>78</v>
      </c>
    </row>
    <row r="613" spans="1:12">
      <c r="A613" t="s">
        <v>59</v>
      </c>
      <c r="B613">
        <v>1996</v>
      </c>
      <c r="C613" t="s">
        <v>37</v>
      </c>
      <c r="D613">
        <v>2</v>
      </c>
      <c r="E613">
        <f>+'2017TstatSetting'!F615</f>
        <v>70</v>
      </c>
      <c r="F613">
        <f>+'2017TstatSetting'!G615</f>
        <v>70</v>
      </c>
      <c r="G613">
        <f>+'2017TstatSetting'!H615</f>
        <v>70</v>
      </c>
      <c r="H613">
        <f>+'2017TstatSetting'!I615</f>
        <v>70</v>
      </c>
      <c r="I613">
        <f>+'2017TstatSetting'!J615</f>
        <v>83</v>
      </c>
      <c r="J613">
        <f>+'2017TstatSetting'!K615</f>
        <v>80</v>
      </c>
      <c r="K613">
        <f>+'2017TstatSetting'!L615</f>
        <v>80</v>
      </c>
      <c r="L613">
        <f>+'2017TstatSetting'!M615</f>
        <v>83</v>
      </c>
    </row>
    <row r="614" spans="1:12">
      <c r="A614" t="s">
        <v>59</v>
      </c>
      <c r="B614">
        <v>1996</v>
      </c>
      <c r="C614" t="s">
        <v>37</v>
      </c>
      <c r="D614">
        <v>3</v>
      </c>
      <c r="E614">
        <f>+'2017TstatSetting'!F616</f>
        <v>74</v>
      </c>
      <c r="F614">
        <f>+'2017TstatSetting'!G616</f>
        <v>74</v>
      </c>
      <c r="G614">
        <f>+'2017TstatSetting'!H616</f>
        <v>74</v>
      </c>
      <c r="H614">
        <f>+'2017TstatSetting'!I616</f>
        <v>74</v>
      </c>
      <c r="I614">
        <f>+'2017TstatSetting'!J616</f>
        <v>80</v>
      </c>
      <c r="J614">
        <f>+'2017TstatSetting'!K616</f>
        <v>80</v>
      </c>
      <c r="K614">
        <f>+'2017TstatSetting'!L616</f>
        <v>80</v>
      </c>
      <c r="L614">
        <f>+'2017TstatSetting'!M616</f>
        <v>80</v>
      </c>
    </row>
    <row r="615" spans="1:12">
      <c r="A615" t="s">
        <v>59</v>
      </c>
      <c r="B615">
        <v>1996</v>
      </c>
      <c r="C615" t="s">
        <v>37</v>
      </c>
      <c r="D615">
        <v>4</v>
      </c>
      <c r="E615">
        <f>+'2017TstatSetting'!F617</f>
        <v>72</v>
      </c>
      <c r="F615">
        <f>+'2017TstatSetting'!G617</f>
        <v>67</v>
      </c>
      <c r="G615">
        <f>+'2017TstatSetting'!H617</f>
        <v>67</v>
      </c>
      <c r="H615">
        <f>+'2017TstatSetting'!I617</f>
        <v>72</v>
      </c>
      <c r="I615">
        <f>+'2017TstatSetting'!J617</f>
        <v>76</v>
      </c>
      <c r="J615">
        <f>+'2017TstatSetting'!K617</f>
        <v>83</v>
      </c>
      <c r="K615">
        <f>+'2017TstatSetting'!L617</f>
        <v>83</v>
      </c>
      <c r="L615">
        <f>+'2017TstatSetting'!M617</f>
        <v>76</v>
      </c>
    </row>
    <row r="616" spans="1:12">
      <c r="A616" t="s">
        <v>59</v>
      </c>
      <c r="B616">
        <v>1996</v>
      </c>
      <c r="C616" t="s">
        <v>37</v>
      </c>
      <c r="D616">
        <v>5</v>
      </c>
      <c r="E616">
        <f>+'2017TstatSetting'!F618</f>
        <v>72</v>
      </c>
      <c r="F616">
        <f>+'2017TstatSetting'!G618</f>
        <v>72</v>
      </c>
      <c r="G616">
        <f>+'2017TstatSetting'!H618</f>
        <v>72</v>
      </c>
      <c r="H616">
        <f>+'2017TstatSetting'!I618</f>
        <v>72</v>
      </c>
      <c r="I616">
        <f>+'2017TstatSetting'!J618</f>
        <v>80</v>
      </c>
      <c r="J616">
        <f>+'2017TstatSetting'!K618</f>
        <v>83</v>
      </c>
      <c r="K616">
        <f>+'2017TstatSetting'!L618</f>
        <v>83</v>
      </c>
      <c r="L616">
        <f>+'2017TstatSetting'!M618</f>
        <v>80</v>
      </c>
    </row>
    <row r="617" spans="1:12">
      <c r="A617" t="s">
        <v>59</v>
      </c>
      <c r="B617">
        <v>2003</v>
      </c>
      <c r="C617" t="s">
        <v>37</v>
      </c>
      <c r="D617">
        <v>1</v>
      </c>
      <c r="E617">
        <f>+'2017TstatSetting'!F619</f>
        <v>70</v>
      </c>
      <c r="F617">
        <f>+'2017TstatSetting'!G619</f>
        <v>70</v>
      </c>
      <c r="G617">
        <f>+'2017TstatSetting'!H619</f>
        <v>70</v>
      </c>
      <c r="H617">
        <f>+'2017TstatSetting'!I619</f>
        <v>70</v>
      </c>
      <c r="I617">
        <f>+'2017TstatSetting'!J619</f>
        <v>80</v>
      </c>
      <c r="J617">
        <f>+'2017TstatSetting'!K619</f>
        <v>80</v>
      </c>
      <c r="K617">
        <f>+'2017TstatSetting'!L619</f>
        <v>80</v>
      </c>
      <c r="L617">
        <f>+'2017TstatSetting'!M619</f>
        <v>80</v>
      </c>
    </row>
    <row r="618" spans="1:12">
      <c r="A618" t="s">
        <v>59</v>
      </c>
      <c r="B618">
        <v>2003</v>
      </c>
      <c r="C618" t="s">
        <v>37</v>
      </c>
      <c r="D618">
        <v>2</v>
      </c>
      <c r="E618">
        <f>+'2017TstatSetting'!F620</f>
        <v>72</v>
      </c>
      <c r="F618">
        <f>+'2017TstatSetting'!G620</f>
        <v>67</v>
      </c>
      <c r="G618">
        <f>+'2017TstatSetting'!H620</f>
        <v>67</v>
      </c>
      <c r="H618">
        <f>+'2017TstatSetting'!I620</f>
        <v>72</v>
      </c>
      <c r="I618">
        <f>+'2017TstatSetting'!J620</f>
        <v>76</v>
      </c>
      <c r="J618">
        <f>+'2017TstatSetting'!K620</f>
        <v>83</v>
      </c>
      <c r="K618">
        <f>+'2017TstatSetting'!L620</f>
        <v>83</v>
      </c>
      <c r="L618">
        <f>+'2017TstatSetting'!M620</f>
        <v>76</v>
      </c>
    </row>
    <row r="619" spans="1:12">
      <c r="A619" t="s">
        <v>59</v>
      </c>
      <c r="B619">
        <v>2003</v>
      </c>
      <c r="C619" t="s">
        <v>37</v>
      </c>
      <c r="D619">
        <v>3</v>
      </c>
      <c r="E619">
        <f>+'2017TstatSetting'!F621</f>
        <v>74</v>
      </c>
      <c r="F619">
        <f>+'2017TstatSetting'!G621</f>
        <v>74</v>
      </c>
      <c r="G619">
        <f>+'2017TstatSetting'!H621</f>
        <v>74</v>
      </c>
      <c r="H619">
        <f>+'2017TstatSetting'!I621</f>
        <v>74</v>
      </c>
      <c r="I619">
        <f>+'2017TstatSetting'!J621</f>
        <v>80</v>
      </c>
      <c r="J619">
        <f>+'2017TstatSetting'!K621</f>
        <v>83</v>
      </c>
      <c r="K619">
        <f>+'2017TstatSetting'!L621</f>
        <v>83</v>
      </c>
      <c r="L619">
        <f>+'2017TstatSetting'!M621</f>
        <v>80</v>
      </c>
    </row>
    <row r="620" spans="1:12">
      <c r="A620" t="s">
        <v>59</v>
      </c>
      <c r="B620">
        <v>2003</v>
      </c>
      <c r="C620" t="s">
        <v>37</v>
      </c>
      <c r="D620">
        <v>4</v>
      </c>
      <c r="E620">
        <f>+'2017TstatSetting'!F622</f>
        <v>72</v>
      </c>
      <c r="F620">
        <f>+'2017TstatSetting'!G622</f>
        <v>72</v>
      </c>
      <c r="G620">
        <f>+'2017TstatSetting'!H622</f>
        <v>72</v>
      </c>
      <c r="H620">
        <f>+'2017TstatSetting'!I622</f>
        <v>72</v>
      </c>
      <c r="I620">
        <f>+'2017TstatSetting'!J622</f>
        <v>83</v>
      </c>
      <c r="J620">
        <f>+'2017TstatSetting'!K622</f>
        <v>83</v>
      </c>
      <c r="K620">
        <f>+'2017TstatSetting'!L622</f>
        <v>83</v>
      </c>
      <c r="L620">
        <f>+'2017TstatSetting'!M622</f>
        <v>83</v>
      </c>
    </row>
    <row r="621" spans="1:12">
      <c r="A621" t="s">
        <v>59</v>
      </c>
      <c r="B621">
        <v>2003</v>
      </c>
      <c r="C621" t="s">
        <v>37</v>
      </c>
      <c r="D621">
        <v>5</v>
      </c>
      <c r="E621">
        <f>+'2017TstatSetting'!F623</f>
        <v>70</v>
      </c>
      <c r="F621">
        <f>+'2017TstatSetting'!G623</f>
        <v>67</v>
      </c>
      <c r="G621">
        <f>+'2017TstatSetting'!H623</f>
        <v>67</v>
      </c>
      <c r="H621">
        <f>+'2017TstatSetting'!I623</f>
        <v>70</v>
      </c>
      <c r="I621">
        <f>+'2017TstatSetting'!J623</f>
        <v>85</v>
      </c>
      <c r="J621">
        <f>+'2017TstatSetting'!K623</f>
        <v>85</v>
      </c>
      <c r="K621">
        <f>+'2017TstatSetting'!L623</f>
        <v>85</v>
      </c>
      <c r="L621">
        <f>+'2017TstatSetting'!M623</f>
        <v>85</v>
      </c>
    </row>
    <row r="622" spans="1:12">
      <c r="A622" t="s">
        <v>59</v>
      </c>
      <c r="B622" t="s">
        <v>95</v>
      </c>
      <c r="C622" t="s">
        <v>37</v>
      </c>
      <c r="D622">
        <v>1</v>
      </c>
      <c r="E622">
        <f>+'2017TstatSetting'!F624</f>
        <v>70</v>
      </c>
      <c r="F622">
        <f>+'2017TstatSetting'!G624</f>
        <v>67</v>
      </c>
      <c r="G622">
        <f>+'2017TstatSetting'!H624</f>
        <v>67</v>
      </c>
      <c r="H622">
        <f>+'2017TstatSetting'!I624</f>
        <v>70</v>
      </c>
      <c r="I622">
        <f>+'2017TstatSetting'!J624</f>
        <v>78</v>
      </c>
      <c r="J622">
        <f>+'2017TstatSetting'!K624</f>
        <v>78</v>
      </c>
      <c r="K622">
        <f>+'2017TstatSetting'!L624</f>
        <v>78</v>
      </c>
      <c r="L622">
        <f>+'2017TstatSetting'!M624</f>
        <v>78</v>
      </c>
    </row>
    <row r="623" spans="1:12">
      <c r="A623" t="s">
        <v>59</v>
      </c>
      <c r="B623" t="s">
        <v>95</v>
      </c>
      <c r="C623" t="s">
        <v>37</v>
      </c>
      <c r="D623">
        <v>2</v>
      </c>
      <c r="E623">
        <f>+'2017TstatSetting'!F625</f>
        <v>70</v>
      </c>
      <c r="F623">
        <f>+'2017TstatSetting'!G625</f>
        <v>70</v>
      </c>
      <c r="G623">
        <f>+'2017TstatSetting'!H625</f>
        <v>70</v>
      </c>
      <c r="H623">
        <f>+'2017TstatSetting'!I625</f>
        <v>70</v>
      </c>
      <c r="I623">
        <f>+'2017TstatSetting'!J625</f>
        <v>83</v>
      </c>
      <c r="J623">
        <f>+'2017TstatSetting'!K625</f>
        <v>80</v>
      </c>
      <c r="K623">
        <f>+'2017TstatSetting'!L625</f>
        <v>80</v>
      </c>
      <c r="L623">
        <f>+'2017TstatSetting'!M625</f>
        <v>83</v>
      </c>
    </row>
    <row r="624" spans="1:12">
      <c r="A624" t="s">
        <v>59</v>
      </c>
      <c r="B624" t="s">
        <v>95</v>
      </c>
      <c r="C624" t="s">
        <v>37</v>
      </c>
      <c r="D624">
        <v>3</v>
      </c>
      <c r="E624">
        <f>+'2017TstatSetting'!F626</f>
        <v>72</v>
      </c>
      <c r="F624">
        <f>+'2017TstatSetting'!G626</f>
        <v>67</v>
      </c>
      <c r="G624">
        <f>+'2017TstatSetting'!H626</f>
        <v>67</v>
      </c>
      <c r="H624">
        <f>+'2017TstatSetting'!I626</f>
        <v>72</v>
      </c>
      <c r="I624">
        <f>+'2017TstatSetting'!J626</f>
        <v>80</v>
      </c>
      <c r="J624">
        <f>+'2017TstatSetting'!K626</f>
        <v>80</v>
      </c>
      <c r="K624">
        <f>+'2017TstatSetting'!L626</f>
        <v>80</v>
      </c>
      <c r="L624">
        <f>+'2017TstatSetting'!M626</f>
        <v>80</v>
      </c>
    </row>
    <row r="625" spans="1:12">
      <c r="A625" t="s">
        <v>59</v>
      </c>
      <c r="B625" t="s">
        <v>95</v>
      </c>
      <c r="C625" t="s">
        <v>37</v>
      </c>
      <c r="D625">
        <v>4</v>
      </c>
      <c r="E625">
        <f>+'2017TstatSetting'!F627</f>
        <v>74</v>
      </c>
      <c r="F625">
        <f>+'2017TstatSetting'!G627</f>
        <v>74</v>
      </c>
      <c r="G625">
        <f>+'2017TstatSetting'!H627</f>
        <v>74</v>
      </c>
      <c r="H625">
        <f>+'2017TstatSetting'!I627</f>
        <v>74</v>
      </c>
      <c r="I625">
        <f>+'2017TstatSetting'!J627</f>
        <v>76</v>
      </c>
      <c r="J625">
        <f>+'2017TstatSetting'!K627</f>
        <v>83</v>
      </c>
      <c r="K625">
        <f>+'2017TstatSetting'!L627</f>
        <v>83</v>
      </c>
      <c r="L625">
        <f>+'2017TstatSetting'!M627</f>
        <v>76</v>
      </c>
    </row>
    <row r="626" spans="1:12">
      <c r="A626" t="s">
        <v>59</v>
      </c>
      <c r="B626" t="s">
        <v>95</v>
      </c>
      <c r="C626" t="s">
        <v>37</v>
      </c>
      <c r="D626">
        <v>5</v>
      </c>
      <c r="E626">
        <f>+'2017TstatSetting'!F628</f>
        <v>72</v>
      </c>
      <c r="F626">
        <f>+'2017TstatSetting'!G628</f>
        <v>72</v>
      </c>
      <c r="G626">
        <f>+'2017TstatSetting'!H628</f>
        <v>72</v>
      </c>
      <c r="H626">
        <f>+'2017TstatSetting'!I628</f>
        <v>72</v>
      </c>
      <c r="I626">
        <f>+'2017TstatSetting'!J628</f>
        <v>80</v>
      </c>
      <c r="J626">
        <f>+'2017TstatSetting'!K628</f>
        <v>83</v>
      </c>
      <c r="K626">
        <f>+'2017TstatSetting'!L628</f>
        <v>83</v>
      </c>
      <c r="L626">
        <f>+'2017TstatSetting'!M628</f>
        <v>80</v>
      </c>
    </row>
    <row r="627" spans="1:12">
      <c r="A627" t="s">
        <v>59</v>
      </c>
      <c r="B627">
        <v>1975</v>
      </c>
      <c r="C627" t="s">
        <v>38</v>
      </c>
      <c r="D627">
        <v>1</v>
      </c>
      <c r="E627">
        <f>+'2017TstatSetting'!F629</f>
        <v>70</v>
      </c>
      <c r="F627">
        <f>+'2017TstatSetting'!G629</f>
        <v>67</v>
      </c>
      <c r="G627">
        <f>+'2017TstatSetting'!H629</f>
        <v>67</v>
      </c>
      <c r="H627">
        <f>+'2017TstatSetting'!I629</f>
        <v>70</v>
      </c>
      <c r="I627">
        <f>+'2017TstatSetting'!J629</f>
        <v>76</v>
      </c>
      <c r="J627">
        <f>+'2017TstatSetting'!K629</f>
        <v>83</v>
      </c>
      <c r="K627">
        <f>+'2017TstatSetting'!L629</f>
        <v>83</v>
      </c>
      <c r="L627">
        <f>+'2017TstatSetting'!M629</f>
        <v>76</v>
      </c>
    </row>
    <row r="628" spans="1:12">
      <c r="A628" t="s">
        <v>59</v>
      </c>
      <c r="B628">
        <v>1975</v>
      </c>
      <c r="C628" t="s">
        <v>38</v>
      </c>
      <c r="D628">
        <v>2</v>
      </c>
      <c r="E628">
        <f>+'2017TstatSetting'!F630</f>
        <v>70</v>
      </c>
      <c r="F628">
        <f>+'2017TstatSetting'!G630</f>
        <v>70</v>
      </c>
      <c r="G628">
        <f>+'2017TstatSetting'!H630</f>
        <v>70</v>
      </c>
      <c r="H628">
        <f>+'2017TstatSetting'!I630</f>
        <v>70</v>
      </c>
      <c r="I628">
        <f>+'2017TstatSetting'!J630</f>
        <v>80</v>
      </c>
      <c r="J628">
        <f>+'2017TstatSetting'!K630</f>
        <v>83</v>
      </c>
      <c r="K628">
        <f>+'2017TstatSetting'!L630</f>
        <v>83</v>
      </c>
      <c r="L628">
        <f>+'2017TstatSetting'!M630</f>
        <v>80</v>
      </c>
    </row>
    <row r="629" spans="1:12">
      <c r="A629" t="s">
        <v>59</v>
      </c>
      <c r="B629">
        <v>1975</v>
      </c>
      <c r="C629" t="s">
        <v>38</v>
      </c>
      <c r="D629">
        <v>3</v>
      </c>
      <c r="E629">
        <f>+'2017TstatSetting'!F631</f>
        <v>72</v>
      </c>
      <c r="F629">
        <f>+'2017TstatSetting'!G631</f>
        <v>67</v>
      </c>
      <c r="G629">
        <f>+'2017TstatSetting'!H631</f>
        <v>67</v>
      </c>
      <c r="H629">
        <f>+'2017TstatSetting'!I631</f>
        <v>72</v>
      </c>
      <c r="I629">
        <f>+'2017TstatSetting'!J631</f>
        <v>83</v>
      </c>
      <c r="J629">
        <f>+'2017TstatSetting'!K631</f>
        <v>83</v>
      </c>
      <c r="K629">
        <f>+'2017TstatSetting'!L631</f>
        <v>83</v>
      </c>
      <c r="L629">
        <f>+'2017TstatSetting'!M631</f>
        <v>83</v>
      </c>
    </row>
    <row r="630" spans="1:12">
      <c r="A630" t="s">
        <v>59</v>
      </c>
      <c r="B630">
        <v>1975</v>
      </c>
      <c r="C630" t="s">
        <v>38</v>
      </c>
      <c r="D630">
        <v>4</v>
      </c>
      <c r="E630">
        <f>+'2017TstatSetting'!F632</f>
        <v>72</v>
      </c>
      <c r="F630">
        <f>+'2017TstatSetting'!G632</f>
        <v>72</v>
      </c>
      <c r="G630">
        <f>+'2017TstatSetting'!H632</f>
        <v>72</v>
      </c>
      <c r="H630">
        <f>+'2017TstatSetting'!I632</f>
        <v>72</v>
      </c>
      <c r="I630">
        <f>+'2017TstatSetting'!J632</f>
        <v>85</v>
      </c>
      <c r="J630">
        <f>+'2017TstatSetting'!K632</f>
        <v>85</v>
      </c>
      <c r="K630">
        <f>+'2017TstatSetting'!L632</f>
        <v>85</v>
      </c>
      <c r="L630">
        <f>+'2017TstatSetting'!M632</f>
        <v>85</v>
      </c>
    </row>
    <row r="631" spans="1:12">
      <c r="A631" t="s">
        <v>59</v>
      </c>
      <c r="B631">
        <v>1975</v>
      </c>
      <c r="C631" t="s">
        <v>38</v>
      </c>
      <c r="D631">
        <v>5</v>
      </c>
      <c r="E631">
        <f>+'2017TstatSetting'!F633</f>
        <v>74</v>
      </c>
      <c r="F631">
        <f>+'2017TstatSetting'!G633</f>
        <v>74</v>
      </c>
      <c r="G631">
        <f>+'2017TstatSetting'!H633</f>
        <v>74</v>
      </c>
      <c r="H631">
        <f>+'2017TstatSetting'!I633</f>
        <v>74</v>
      </c>
      <c r="I631">
        <f>+'2017TstatSetting'!J633</f>
        <v>90</v>
      </c>
      <c r="J631">
        <f>+'2017TstatSetting'!K633</f>
        <v>90</v>
      </c>
      <c r="K631">
        <f>+'2017TstatSetting'!L633</f>
        <v>90</v>
      </c>
      <c r="L631">
        <f>+'2017TstatSetting'!M633</f>
        <v>90</v>
      </c>
    </row>
    <row r="632" spans="1:12">
      <c r="A632" t="s">
        <v>59</v>
      </c>
      <c r="B632">
        <v>1985</v>
      </c>
      <c r="C632" t="s">
        <v>38</v>
      </c>
      <c r="D632">
        <v>1</v>
      </c>
      <c r="E632">
        <f>+'2017TstatSetting'!F634</f>
        <v>70</v>
      </c>
      <c r="F632">
        <f>+'2017TstatSetting'!G634</f>
        <v>67</v>
      </c>
      <c r="G632">
        <f>+'2017TstatSetting'!H634</f>
        <v>67</v>
      </c>
      <c r="H632">
        <f>+'2017TstatSetting'!I634</f>
        <v>70</v>
      </c>
      <c r="I632">
        <f>+'2017TstatSetting'!J634</f>
        <v>76</v>
      </c>
      <c r="J632">
        <f>+'2017TstatSetting'!K634</f>
        <v>83</v>
      </c>
      <c r="K632">
        <f>+'2017TstatSetting'!L634</f>
        <v>83</v>
      </c>
      <c r="L632">
        <f>+'2017TstatSetting'!M634</f>
        <v>76</v>
      </c>
    </row>
    <row r="633" spans="1:12">
      <c r="A633" t="s">
        <v>59</v>
      </c>
      <c r="B633">
        <v>1985</v>
      </c>
      <c r="C633" t="s">
        <v>38</v>
      </c>
      <c r="D633">
        <v>2</v>
      </c>
      <c r="E633">
        <f>+'2017TstatSetting'!F635</f>
        <v>70</v>
      </c>
      <c r="F633">
        <f>+'2017TstatSetting'!G635</f>
        <v>70</v>
      </c>
      <c r="G633">
        <f>+'2017TstatSetting'!H635</f>
        <v>70</v>
      </c>
      <c r="H633">
        <f>+'2017TstatSetting'!I635</f>
        <v>70</v>
      </c>
      <c r="I633">
        <f>+'2017TstatSetting'!J635</f>
        <v>80</v>
      </c>
      <c r="J633">
        <f>+'2017TstatSetting'!K635</f>
        <v>83</v>
      </c>
      <c r="K633">
        <f>+'2017TstatSetting'!L635</f>
        <v>83</v>
      </c>
      <c r="L633">
        <f>+'2017TstatSetting'!M635</f>
        <v>80</v>
      </c>
    </row>
    <row r="634" spans="1:12">
      <c r="A634" t="s">
        <v>59</v>
      </c>
      <c r="B634">
        <v>1985</v>
      </c>
      <c r="C634" t="s">
        <v>38</v>
      </c>
      <c r="D634">
        <v>3</v>
      </c>
      <c r="E634">
        <f>+'2017TstatSetting'!F636</f>
        <v>72</v>
      </c>
      <c r="F634">
        <f>+'2017TstatSetting'!G636</f>
        <v>67</v>
      </c>
      <c r="G634">
        <f>+'2017TstatSetting'!H636</f>
        <v>67</v>
      </c>
      <c r="H634">
        <f>+'2017TstatSetting'!I636</f>
        <v>72</v>
      </c>
      <c r="I634">
        <f>+'2017TstatSetting'!J636</f>
        <v>83</v>
      </c>
      <c r="J634">
        <f>+'2017TstatSetting'!K636</f>
        <v>83</v>
      </c>
      <c r="K634">
        <f>+'2017TstatSetting'!L636</f>
        <v>83</v>
      </c>
      <c r="L634">
        <f>+'2017TstatSetting'!M636</f>
        <v>83</v>
      </c>
    </row>
    <row r="635" spans="1:12">
      <c r="A635" t="s">
        <v>59</v>
      </c>
      <c r="B635">
        <v>1985</v>
      </c>
      <c r="C635" t="s">
        <v>38</v>
      </c>
      <c r="D635">
        <v>4</v>
      </c>
      <c r="E635">
        <f>+'2017TstatSetting'!F637</f>
        <v>72</v>
      </c>
      <c r="F635">
        <f>+'2017TstatSetting'!G637</f>
        <v>72</v>
      </c>
      <c r="G635">
        <f>+'2017TstatSetting'!H637</f>
        <v>72</v>
      </c>
      <c r="H635">
        <f>+'2017TstatSetting'!I637</f>
        <v>72</v>
      </c>
      <c r="I635">
        <f>+'2017TstatSetting'!J637</f>
        <v>85</v>
      </c>
      <c r="J635">
        <f>+'2017TstatSetting'!K637</f>
        <v>85</v>
      </c>
      <c r="K635">
        <f>+'2017TstatSetting'!L637</f>
        <v>85</v>
      </c>
      <c r="L635">
        <f>+'2017TstatSetting'!M637</f>
        <v>85</v>
      </c>
    </row>
    <row r="636" spans="1:12">
      <c r="A636" t="s">
        <v>59</v>
      </c>
      <c r="B636">
        <v>1985</v>
      </c>
      <c r="C636" t="s">
        <v>38</v>
      </c>
      <c r="D636">
        <v>5</v>
      </c>
      <c r="E636">
        <f>+'2017TstatSetting'!F638</f>
        <v>74</v>
      </c>
      <c r="F636">
        <f>+'2017TstatSetting'!G638</f>
        <v>74</v>
      </c>
      <c r="G636">
        <f>+'2017TstatSetting'!H638</f>
        <v>74</v>
      </c>
      <c r="H636">
        <f>+'2017TstatSetting'!I638</f>
        <v>74</v>
      </c>
      <c r="I636">
        <f>+'2017TstatSetting'!J638</f>
        <v>90</v>
      </c>
      <c r="J636">
        <f>+'2017TstatSetting'!K638</f>
        <v>90</v>
      </c>
      <c r="K636">
        <f>+'2017TstatSetting'!L638</f>
        <v>90</v>
      </c>
      <c r="L636">
        <f>+'2017TstatSetting'!M638</f>
        <v>90</v>
      </c>
    </row>
    <row r="637" spans="1:12">
      <c r="A637" t="s">
        <v>59</v>
      </c>
      <c r="B637">
        <v>1996</v>
      </c>
      <c r="C637" t="s">
        <v>38</v>
      </c>
      <c r="D637">
        <v>1</v>
      </c>
      <c r="E637">
        <f>+'2017TstatSetting'!F639</f>
        <v>70</v>
      </c>
      <c r="F637">
        <f>+'2017TstatSetting'!G639</f>
        <v>67</v>
      </c>
      <c r="G637">
        <f>+'2017TstatSetting'!H639</f>
        <v>67</v>
      </c>
      <c r="H637">
        <f>+'2017TstatSetting'!I639</f>
        <v>70</v>
      </c>
      <c r="I637">
        <f>+'2017TstatSetting'!J639</f>
        <v>76</v>
      </c>
      <c r="J637">
        <f>+'2017TstatSetting'!K639</f>
        <v>83</v>
      </c>
      <c r="K637">
        <f>+'2017TstatSetting'!L639</f>
        <v>83</v>
      </c>
      <c r="L637">
        <f>+'2017TstatSetting'!M639</f>
        <v>76</v>
      </c>
    </row>
    <row r="638" spans="1:12">
      <c r="A638" t="s">
        <v>59</v>
      </c>
      <c r="B638">
        <v>1996</v>
      </c>
      <c r="C638" t="s">
        <v>38</v>
      </c>
      <c r="D638">
        <v>2</v>
      </c>
      <c r="E638">
        <f>+'2017TstatSetting'!F640</f>
        <v>70</v>
      </c>
      <c r="F638">
        <f>+'2017TstatSetting'!G640</f>
        <v>70</v>
      </c>
      <c r="G638">
        <f>+'2017TstatSetting'!H640</f>
        <v>70</v>
      </c>
      <c r="H638">
        <f>+'2017TstatSetting'!I640</f>
        <v>70</v>
      </c>
      <c r="I638">
        <f>+'2017TstatSetting'!J640</f>
        <v>80</v>
      </c>
      <c r="J638">
        <f>+'2017TstatSetting'!K640</f>
        <v>83</v>
      </c>
      <c r="K638">
        <f>+'2017TstatSetting'!L640</f>
        <v>83</v>
      </c>
      <c r="L638">
        <f>+'2017TstatSetting'!M640</f>
        <v>80</v>
      </c>
    </row>
    <row r="639" spans="1:12">
      <c r="A639" t="s">
        <v>59</v>
      </c>
      <c r="B639">
        <v>1996</v>
      </c>
      <c r="C639" t="s">
        <v>38</v>
      </c>
      <c r="D639">
        <v>3</v>
      </c>
      <c r="E639">
        <f>+'2017TstatSetting'!F641</f>
        <v>72</v>
      </c>
      <c r="F639">
        <f>+'2017TstatSetting'!G641</f>
        <v>67</v>
      </c>
      <c r="G639">
        <f>+'2017TstatSetting'!H641</f>
        <v>67</v>
      </c>
      <c r="H639">
        <f>+'2017TstatSetting'!I641</f>
        <v>72</v>
      </c>
      <c r="I639">
        <f>+'2017TstatSetting'!J641</f>
        <v>83</v>
      </c>
      <c r="J639">
        <f>+'2017TstatSetting'!K641</f>
        <v>83</v>
      </c>
      <c r="K639">
        <f>+'2017TstatSetting'!L641</f>
        <v>83</v>
      </c>
      <c r="L639">
        <f>+'2017TstatSetting'!M641</f>
        <v>83</v>
      </c>
    </row>
    <row r="640" spans="1:12">
      <c r="A640" t="s">
        <v>59</v>
      </c>
      <c r="B640">
        <v>1996</v>
      </c>
      <c r="C640" t="s">
        <v>38</v>
      </c>
      <c r="D640">
        <v>4</v>
      </c>
      <c r="E640">
        <f>+'2017TstatSetting'!F642</f>
        <v>72</v>
      </c>
      <c r="F640">
        <f>+'2017TstatSetting'!G642</f>
        <v>72</v>
      </c>
      <c r="G640">
        <f>+'2017TstatSetting'!H642</f>
        <v>72</v>
      </c>
      <c r="H640">
        <f>+'2017TstatSetting'!I642</f>
        <v>72</v>
      </c>
      <c r="I640">
        <f>+'2017TstatSetting'!J642</f>
        <v>85</v>
      </c>
      <c r="J640">
        <f>+'2017TstatSetting'!K642</f>
        <v>85</v>
      </c>
      <c r="K640">
        <f>+'2017TstatSetting'!L642</f>
        <v>85</v>
      </c>
      <c r="L640">
        <f>+'2017TstatSetting'!M642</f>
        <v>85</v>
      </c>
    </row>
    <row r="641" spans="1:12">
      <c r="A641" t="s">
        <v>59</v>
      </c>
      <c r="B641">
        <v>1996</v>
      </c>
      <c r="C641" t="s">
        <v>38</v>
      </c>
      <c r="D641">
        <v>5</v>
      </c>
      <c r="E641">
        <f>+'2017TstatSetting'!F643</f>
        <v>74</v>
      </c>
      <c r="F641">
        <f>+'2017TstatSetting'!G643</f>
        <v>74</v>
      </c>
      <c r="G641">
        <f>+'2017TstatSetting'!H643</f>
        <v>74</v>
      </c>
      <c r="H641">
        <f>+'2017TstatSetting'!I643</f>
        <v>74</v>
      </c>
      <c r="I641">
        <f>+'2017TstatSetting'!J643</f>
        <v>90</v>
      </c>
      <c r="J641">
        <f>+'2017TstatSetting'!K643</f>
        <v>90</v>
      </c>
      <c r="K641">
        <f>+'2017TstatSetting'!L643</f>
        <v>90</v>
      </c>
      <c r="L641">
        <f>+'2017TstatSetting'!M643</f>
        <v>90</v>
      </c>
    </row>
    <row r="642" spans="1:12">
      <c r="A642" t="s">
        <v>59</v>
      </c>
      <c r="B642">
        <v>2003</v>
      </c>
      <c r="C642" t="s">
        <v>38</v>
      </c>
      <c r="D642">
        <v>1</v>
      </c>
      <c r="E642">
        <f>+'2017TstatSetting'!F644</f>
        <v>67</v>
      </c>
      <c r="F642">
        <f>+'2017TstatSetting'!G644</f>
        <v>72</v>
      </c>
      <c r="G642">
        <f>+'2017TstatSetting'!H644</f>
        <v>72</v>
      </c>
      <c r="H642">
        <f>+'2017TstatSetting'!I644</f>
        <v>67</v>
      </c>
      <c r="I642">
        <f>+'2017TstatSetting'!J644</f>
        <v>76</v>
      </c>
      <c r="J642">
        <f>+'2017TstatSetting'!K644</f>
        <v>83</v>
      </c>
      <c r="K642">
        <f>+'2017TstatSetting'!L644</f>
        <v>83</v>
      </c>
      <c r="L642">
        <f>+'2017TstatSetting'!M644</f>
        <v>76</v>
      </c>
    </row>
    <row r="643" spans="1:12">
      <c r="A643" t="s">
        <v>59</v>
      </c>
      <c r="B643">
        <v>2003</v>
      </c>
      <c r="C643" t="s">
        <v>38</v>
      </c>
      <c r="D643">
        <v>2</v>
      </c>
      <c r="E643">
        <f>+'2017TstatSetting'!F645</f>
        <v>70</v>
      </c>
      <c r="F643">
        <f>+'2017TstatSetting'!G645</f>
        <v>67</v>
      </c>
      <c r="G643">
        <f>+'2017TstatSetting'!H645</f>
        <v>67</v>
      </c>
      <c r="H643">
        <f>+'2017TstatSetting'!I645</f>
        <v>70</v>
      </c>
      <c r="I643">
        <f>+'2017TstatSetting'!J645</f>
        <v>80</v>
      </c>
      <c r="J643">
        <f>+'2017TstatSetting'!K645</f>
        <v>83</v>
      </c>
      <c r="K643">
        <f>+'2017TstatSetting'!L645</f>
        <v>83</v>
      </c>
      <c r="L643">
        <f>+'2017TstatSetting'!M645</f>
        <v>80</v>
      </c>
    </row>
    <row r="644" spans="1:12">
      <c r="A644" t="s">
        <v>59</v>
      </c>
      <c r="B644">
        <v>2003</v>
      </c>
      <c r="C644" t="s">
        <v>38</v>
      </c>
      <c r="D644">
        <v>3</v>
      </c>
      <c r="E644">
        <f>+'2017TstatSetting'!F646</f>
        <v>72</v>
      </c>
      <c r="F644">
        <f>+'2017TstatSetting'!G646</f>
        <v>67</v>
      </c>
      <c r="G644">
        <f>+'2017TstatSetting'!H646</f>
        <v>67</v>
      </c>
      <c r="H644">
        <f>+'2017TstatSetting'!I646</f>
        <v>72</v>
      </c>
      <c r="I644">
        <f>+'2017TstatSetting'!J646</f>
        <v>83</v>
      </c>
      <c r="J644">
        <f>+'2017TstatSetting'!K646</f>
        <v>83</v>
      </c>
      <c r="K644">
        <f>+'2017TstatSetting'!L646</f>
        <v>83</v>
      </c>
      <c r="L644">
        <f>+'2017TstatSetting'!M646</f>
        <v>83</v>
      </c>
    </row>
    <row r="645" spans="1:12">
      <c r="A645" t="s">
        <v>59</v>
      </c>
      <c r="B645">
        <v>2003</v>
      </c>
      <c r="C645" t="s">
        <v>38</v>
      </c>
      <c r="D645">
        <v>4</v>
      </c>
      <c r="E645">
        <f>+'2017TstatSetting'!F647</f>
        <v>72</v>
      </c>
      <c r="F645">
        <f>+'2017TstatSetting'!G647</f>
        <v>72</v>
      </c>
      <c r="G645">
        <f>+'2017TstatSetting'!H647</f>
        <v>72</v>
      </c>
      <c r="H645">
        <f>+'2017TstatSetting'!I647</f>
        <v>72</v>
      </c>
      <c r="I645">
        <f>+'2017TstatSetting'!J647</f>
        <v>85</v>
      </c>
      <c r="J645">
        <f>+'2017TstatSetting'!K647</f>
        <v>85</v>
      </c>
      <c r="K645">
        <f>+'2017TstatSetting'!L647</f>
        <v>85</v>
      </c>
      <c r="L645">
        <f>+'2017TstatSetting'!M647</f>
        <v>85</v>
      </c>
    </row>
    <row r="646" spans="1:12">
      <c r="A646" t="s">
        <v>59</v>
      </c>
      <c r="B646">
        <v>2003</v>
      </c>
      <c r="C646" t="s">
        <v>38</v>
      </c>
      <c r="D646">
        <v>5</v>
      </c>
      <c r="E646">
        <f>+'2017TstatSetting'!F648</f>
        <v>70</v>
      </c>
      <c r="F646">
        <f>+'2017TstatSetting'!G648</f>
        <v>70</v>
      </c>
      <c r="G646">
        <f>+'2017TstatSetting'!H648</f>
        <v>70</v>
      </c>
      <c r="H646">
        <f>+'2017TstatSetting'!I648</f>
        <v>70</v>
      </c>
      <c r="I646">
        <f>+'2017TstatSetting'!J648</f>
        <v>90</v>
      </c>
      <c r="J646">
        <f>+'2017TstatSetting'!K648</f>
        <v>90</v>
      </c>
      <c r="K646">
        <f>+'2017TstatSetting'!L648</f>
        <v>90</v>
      </c>
      <c r="L646">
        <f>+'2017TstatSetting'!M648</f>
        <v>90</v>
      </c>
    </row>
    <row r="647" spans="1:12">
      <c r="A647" t="s">
        <v>59</v>
      </c>
      <c r="B647" t="s">
        <v>95</v>
      </c>
      <c r="C647" t="s">
        <v>38</v>
      </c>
      <c r="D647">
        <v>1</v>
      </c>
      <c r="E647">
        <f>+'2017TstatSetting'!F649</f>
        <v>70</v>
      </c>
      <c r="F647">
        <f>+'2017TstatSetting'!G649</f>
        <v>67</v>
      </c>
      <c r="G647">
        <f>+'2017TstatSetting'!H649</f>
        <v>67</v>
      </c>
      <c r="H647">
        <f>+'2017TstatSetting'!I649</f>
        <v>70</v>
      </c>
      <c r="I647">
        <f>+'2017TstatSetting'!J649</f>
        <v>80</v>
      </c>
      <c r="J647">
        <f>+'2017TstatSetting'!K649</f>
        <v>80</v>
      </c>
      <c r="K647">
        <f>+'2017TstatSetting'!L649</f>
        <v>80</v>
      </c>
      <c r="L647">
        <f>+'2017TstatSetting'!M649</f>
        <v>80</v>
      </c>
    </row>
    <row r="648" spans="1:12">
      <c r="A648" t="s">
        <v>59</v>
      </c>
      <c r="B648" t="s">
        <v>95</v>
      </c>
      <c r="C648" t="s">
        <v>38</v>
      </c>
      <c r="D648">
        <v>2</v>
      </c>
      <c r="E648">
        <f>+'2017TstatSetting'!F650</f>
        <v>70</v>
      </c>
      <c r="F648">
        <f>+'2017TstatSetting'!G650</f>
        <v>70</v>
      </c>
      <c r="G648">
        <f>+'2017TstatSetting'!H650</f>
        <v>70</v>
      </c>
      <c r="H648">
        <f>+'2017TstatSetting'!I650</f>
        <v>70</v>
      </c>
      <c r="I648">
        <f>+'2017TstatSetting'!J650</f>
        <v>76</v>
      </c>
      <c r="J648">
        <f>+'2017TstatSetting'!K650</f>
        <v>83</v>
      </c>
      <c r="K648">
        <f>+'2017TstatSetting'!L650</f>
        <v>83</v>
      </c>
      <c r="L648">
        <f>+'2017TstatSetting'!M650</f>
        <v>76</v>
      </c>
    </row>
    <row r="649" spans="1:12">
      <c r="A649" t="s">
        <v>59</v>
      </c>
      <c r="B649" t="s">
        <v>95</v>
      </c>
      <c r="C649" t="s">
        <v>38</v>
      </c>
      <c r="D649">
        <v>3</v>
      </c>
      <c r="E649">
        <f>+'2017TstatSetting'!F651</f>
        <v>72</v>
      </c>
      <c r="F649">
        <f>+'2017TstatSetting'!G651</f>
        <v>67</v>
      </c>
      <c r="G649">
        <f>+'2017TstatSetting'!H651</f>
        <v>67</v>
      </c>
      <c r="H649">
        <f>+'2017TstatSetting'!I651</f>
        <v>72</v>
      </c>
      <c r="I649">
        <f>+'2017TstatSetting'!J651</f>
        <v>80</v>
      </c>
      <c r="J649">
        <f>+'2017TstatSetting'!K651</f>
        <v>83</v>
      </c>
      <c r="K649">
        <f>+'2017TstatSetting'!L651</f>
        <v>83</v>
      </c>
      <c r="L649">
        <f>+'2017TstatSetting'!M651</f>
        <v>80</v>
      </c>
    </row>
    <row r="650" spans="1:12">
      <c r="A650" t="s">
        <v>59</v>
      </c>
      <c r="B650" t="s">
        <v>95</v>
      </c>
      <c r="C650" t="s">
        <v>38</v>
      </c>
      <c r="D650">
        <v>4</v>
      </c>
      <c r="E650">
        <f>+'2017TstatSetting'!F652</f>
        <v>72</v>
      </c>
      <c r="F650">
        <f>+'2017TstatSetting'!G652</f>
        <v>72</v>
      </c>
      <c r="G650">
        <f>+'2017TstatSetting'!H652</f>
        <v>72</v>
      </c>
      <c r="H650">
        <f>+'2017TstatSetting'!I652</f>
        <v>72</v>
      </c>
      <c r="I650">
        <f>+'2017TstatSetting'!J652</f>
        <v>83</v>
      </c>
      <c r="J650">
        <f>+'2017TstatSetting'!K652</f>
        <v>83</v>
      </c>
      <c r="K650">
        <f>+'2017TstatSetting'!L652</f>
        <v>83</v>
      </c>
      <c r="L650">
        <f>+'2017TstatSetting'!M652</f>
        <v>83</v>
      </c>
    </row>
    <row r="651" spans="1:12">
      <c r="A651" t="s">
        <v>59</v>
      </c>
      <c r="B651" t="s">
        <v>95</v>
      </c>
      <c r="C651" t="s">
        <v>38</v>
      </c>
      <c r="D651">
        <v>5</v>
      </c>
      <c r="E651">
        <f>+'2017TstatSetting'!F653</f>
        <v>74</v>
      </c>
      <c r="F651">
        <f>+'2017TstatSetting'!G653</f>
        <v>74</v>
      </c>
      <c r="G651">
        <f>+'2017TstatSetting'!H653</f>
        <v>74</v>
      </c>
      <c r="H651">
        <f>+'2017TstatSetting'!I653</f>
        <v>74</v>
      </c>
      <c r="I651">
        <f>+'2017TstatSetting'!J653</f>
        <v>85</v>
      </c>
      <c r="J651">
        <f>+'2017TstatSetting'!K653</f>
        <v>85</v>
      </c>
      <c r="K651">
        <f>+'2017TstatSetting'!L653</f>
        <v>85</v>
      </c>
      <c r="L651">
        <f>+'2017TstatSetting'!M653</f>
        <v>85</v>
      </c>
    </row>
    <row r="652" spans="1:12">
      <c r="A652" t="s">
        <v>59</v>
      </c>
      <c r="B652">
        <v>1975</v>
      </c>
      <c r="C652" t="s">
        <v>39</v>
      </c>
      <c r="D652">
        <v>1</v>
      </c>
      <c r="E652">
        <f>+'2017TstatSetting'!F654</f>
        <v>70</v>
      </c>
      <c r="F652">
        <f>+'2017TstatSetting'!G654</f>
        <v>70</v>
      </c>
      <c r="G652">
        <f>+'2017TstatSetting'!H654</f>
        <v>70</v>
      </c>
      <c r="H652">
        <f>+'2017TstatSetting'!I654</f>
        <v>70</v>
      </c>
      <c r="I652">
        <f>+'2017TstatSetting'!J654</f>
        <v>76</v>
      </c>
      <c r="J652">
        <f>+'2017TstatSetting'!K654</f>
        <v>83</v>
      </c>
      <c r="K652">
        <f>+'2017TstatSetting'!L654</f>
        <v>83</v>
      </c>
      <c r="L652">
        <f>+'2017TstatSetting'!M654</f>
        <v>76</v>
      </c>
    </row>
    <row r="653" spans="1:12">
      <c r="A653" t="s">
        <v>59</v>
      </c>
      <c r="B653">
        <v>1975</v>
      </c>
      <c r="C653" t="s">
        <v>39</v>
      </c>
      <c r="D653">
        <v>2</v>
      </c>
      <c r="E653">
        <f>+'2017TstatSetting'!F655</f>
        <v>72</v>
      </c>
      <c r="F653">
        <f>+'2017TstatSetting'!G655</f>
        <v>67</v>
      </c>
      <c r="G653">
        <f>+'2017TstatSetting'!H655</f>
        <v>67</v>
      </c>
      <c r="H653">
        <f>+'2017TstatSetting'!I655</f>
        <v>72</v>
      </c>
      <c r="I653">
        <f>+'2017TstatSetting'!J655</f>
        <v>80</v>
      </c>
      <c r="J653">
        <f>+'2017TstatSetting'!K655</f>
        <v>83</v>
      </c>
      <c r="K653">
        <f>+'2017TstatSetting'!L655</f>
        <v>83</v>
      </c>
      <c r="L653">
        <f>+'2017TstatSetting'!M655</f>
        <v>80</v>
      </c>
    </row>
    <row r="654" spans="1:12">
      <c r="A654" t="s">
        <v>59</v>
      </c>
      <c r="B654">
        <v>1975</v>
      </c>
      <c r="C654" t="s">
        <v>39</v>
      </c>
      <c r="D654">
        <v>3</v>
      </c>
      <c r="E654">
        <f>+'2017TstatSetting'!F656</f>
        <v>72</v>
      </c>
      <c r="F654">
        <f>+'2017TstatSetting'!G656</f>
        <v>72</v>
      </c>
      <c r="G654">
        <f>+'2017TstatSetting'!H656</f>
        <v>72</v>
      </c>
      <c r="H654">
        <f>+'2017TstatSetting'!I656</f>
        <v>72</v>
      </c>
      <c r="I654">
        <f>+'2017TstatSetting'!J656</f>
        <v>83</v>
      </c>
      <c r="J654">
        <f>+'2017TstatSetting'!K656</f>
        <v>83</v>
      </c>
      <c r="K654">
        <f>+'2017TstatSetting'!L656</f>
        <v>83</v>
      </c>
      <c r="L654">
        <f>+'2017TstatSetting'!M656</f>
        <v>83</v>
      </c>
    </row>
    <row r="655" spans="1:12">
      <c r="A655" t="s">
        <v>59</v>
      </c>
      <c r="B655">
        <v>1975</v>
      </c>
      <c r="C655" t="s">
        <v>39</v>
      </c>
      <c r="D655">
        <v>4</v>
      </c>
      <c r="E655">
        <f>+'2017TstatSetting'!F657</f>
        <v>70</v>
      </c>
      <c r="F655">
        <f>+'2017TstatSetting'!G657</f>
        <v>67</v>
      </c>
      <c r="G655">
        <f>+'2017TstatSetting'!H657</f>
        <v>67</v>
      </c>
      <c r="H655">
        <f>+'2017TstatSetting'!I657</f>
        <v>70</v>
      </c>
      <c r="I655">
        <f>+'2017TstatSetting'!J657</f>
        <v>85</v>
      </c>
      <c r="J655">
        <f>+'2017TstatSetting'!K657</f>
        <v>85</v>
      </c>
      <c r="K655">
        <f>+'2017TstatSetting'!L657</f>
        <v>85</v>
      </c>
      <c r="L655">
        <f>+'2017TstatSetting'!M657</f>
        <v>85</v>
      </c>
    </row>
    <row r="656" spans="1:12">
      <c r="A656" t="s">
        <v>59</v>
      </c>
      <c r="B656">
        <v>1975</v>
      </c>
      <c r="C656" t="s">
        <v>39</v>
      </c>
      <c r="D656">
        <v>5</v>
      </c>
      <c r="E656">
        <f>+'2017TstatSetting'!F658</f>
        <v>67</v>
      </c>
      <c r="F656">
        <f>+'2017TstatSetting'!G658</f>
        <v>72</v>
      </c>
      <c r="G656">
        <f>+'2017TstatSetting'!H658</f>
        <v>72</v>
      </c>
      <c r="H656">
        <f>+'2017TstatSetting'!I658</f>
        <v>67</v>
      </c>
      <c r="I656">
        <f>+'2017TstatSetting'!J658</f>
        <v>90</v>
      </c>
      <c r="J656">
        <f>+'2017TstatSetting'!K658</f>
        <v>90</v>
      </c>
      <c r="K656">
        <f>+'2017TstatSetting'!L658</f>
        <v>90</v>
      </c>
      <c r="L656">
        <f>+'2017TstatSetting'!M658</f>
        <v>90</v>
      </c>
    </row>
    <row r="657" spans="1:12">
      <c r="A657" t="s">
        <v>59</v>
      </c>
      <c r="B657">
        <v>1985</v>
      </c>
      <c r="C657" t="s">
        <v>39</v>
      </c>
      <c r="D657">
        <v>1</v>
      </c>
      <c r="E657">
        <f>+'2017TstatSetting'!F659</f>
        <v>70</v>
      </c>
      <c r="F657">
        <f>+'2017TstatSetting'!G659</f>
        <v>67</v>
      </c>
      <c r="G657">
        <f>+'2017TstatSetting'!H659</f>
        <v>67</v>
      </c>
      <c r="H657">
        <f>+'2017TstatSetting'!I659</f>
        <v>70</v>
      </c>
      <c r="I657">
        <f>+'2017TstatSetting'!J659</f>
        <v>76</v>
      </c>
      <c r="J657">
        <f>+'2017TstatSetting'!K659</f>
        <v>83</v>
      </c>
      <c r="K657">
        <f>+'2017TstatSetting'!L659</f>
        <v>83</v>
      </c>
      <c r="L657">
        <f>+'2017TstatSetting'!M659</f>
        <v>76</v>
      </c>
    </row>
    <row r="658" spans="1:12">
      <c r="A658" t="s">
        <v>59</v>
      </c>
      <c r="B658">
        <v>1985</v>
      </c>
      <c r="C658" t="s">
        <v>39</v>
      </c>
      <c r="D658">
        <v>2</v>
      </c>
      <c r="E658">
        <f>+'2017TstatSetting'!F660</f>
        <v>70</v>
      </c>
      <c r="F658">
        <f>+'2017TstatSetting'!G660</f>
        <v>70</v>
      </c>
      <c r="G658">
        <f>+'2017TstatSetting'!H660</f>
        <v>70</v>
      </c>
      <c r="H658">
        <f>+'2017TstatSetting'!I660</f>
        <v>70</v>
      </c>
      <c r="I658">
        <f>+'2017TstatSetting'!J660</f>
        <v>80</v>
      </c>
      <c r="J658">
        <f>+'2017TstatSetting'!K660</f>
        <v>83</v>
      </c>
      <c r="K658">
        <f>+'2017TstatSetting'!L660</f>
        <v>83</v>
      </c>
      <c r="L658">
        <f>+'2017TstatSetting'!M660</f>
        <v>80</v>
      </c>
    </row>
    <row r="659" spans="1:12">
      <c r="A659" t="s">
        <v>59</v>
      </c>
      <c r="B659">
        <v>1985</v>
      </c>
      <c r="C659" t="s">
        <v>39</v>
      </c>
      <c r="D659">
        <v>3</v>
      </c>
      <c r="E659">
        <f>+'2017TstatSetting'!F661</f>
        <v>72</v>
      </c>
      <c r="F659">
        <f>+'2017TstatSetting'!G661</f>
        <v>67</v>
      </c>
      <c r="G659">
        <f>+'2017TstatSetting'!H661</f>
        <v>67</v>
      </c>
      <c r="H659">
        <f>+'2017TstatSetting'!I661</f>
        <v>72</v>
      </c>
      <c r="I659">
        <f>+'2017TstatSetting'!J661</f>
        <v>83</v>
      </c>
      <c r="J659">
        <f>+'2017TstatSetting'!K661</f>
        <v>83</v>
      </c>
      <c r="K659">
        <f>+'2017TstatSetting'!L661</f>
        <v>83</v>
      </c>
      <c r="L659">
        <f>+'2017TstatSetting'!M661</f>
        <v>83</v>
      </c>
    </row>
    <row r="660" spans="1:12">
      <c r="A660" t="s">
        <v>59</v>
      </c>
      <c r="B660">
        <v>1985</v>
      </c>
      <c r="C660" t="s">
        <v>39</v>
      </c>
      <c r="D660">
        <v>4</v>
      </c>
      <c r="E660">
        <f>+'2017TstatSetting'!F662</f>
        <v>72</v>
      </c>
      <c r="F660">
        <f>+'2017TstatSetting'!G662</f>
        <v>72</v>
      </c>
      <c r="G660">
        <f>+'2017TstatSetting'!H662</f>
        <v>72</v>
      </c>
      <c r="H660">
        <f>+'2017TstatSetting'!I662</f>
        <v>72</v>
      </c>
      <c r="I660">
        <f>+'2017TstatSetting'!J662</f>
        <v>85</v>
      </c>
      <c r="J660">
        <f>+'2017TstatSetting'!K662</f>
        <v>85</v>
      </c>
      <c r="K660">
        <f>+'2017TstatSetting'!L662</f>
        <v>85</v>
      </c>
      <c r="L660">
        <f>+'2017TstatSetting'!M662</f>
        <v>85</v>
      </c>
    </row>
    <row r="661" spans="1:12">
      <c r="A661" t="s">
        <v>59</v>
      </c>
      <c r="B661">
        <v>1985</v>
      </c>
      <c r="C661" t="s">
        <v>39</v>
      </c>
      <c r="D661">
        <v>5</v>
      </c>
      <c r="E661">
        <f>+'2017TstatSetting'!F663</f>
        <v>67</v>
      </c>
      <c r="F661">
        <f>+'2017TstatSetting'!G663</f>
        <v>72</v>
      </c>
      <c r="G661">
        <f>+'2017TstatSetting'!H663</f>
        <v>72</v>
      </c>
      <c r="H661">
        <f>+'2017TstatSetting'!I663</f>
        <v>67</v>
      </c>
      <c r="I661">
        <f>+'2017TstatSetting'!J663</f>
        <v>90</v>
      </c>
      <c r="J661">
        <f>+'2017TstatSetting'!K663</f>
        <v>90</v>
      </c>
      <c r="K661">
        <f>+'2017TstatSetting'!L663</f>
        <v>90</v>
      </c>
      <c r="L661">
        <f>+'2017TstatSetting'!M663</f>
        <v>90</v>
      </c>
    </row>
    <row r="662" spans="1:12">
      <c r="A662" t="s">
        <v>59</v>
      </c>
      <c r="B662">
        <v>1996</v>
      </c>
      <c r="C662" t="s">
        <v>39</v>
      </c>
      <c r="D662">
        <v>1</v>
      </c>
      <c r="E662">
        <f>+'2017TstatSetting'!F664</f>
        <v>70</v>
      </c>
      <c r="F662">
        <f>+'2017TstatSetting'!G664</f>
        <v>70</v>
      </c>
      <c r="G662">
        <f>+'2017TstatSetting'!H664</f>
        <v>70</v>
      </c>
      <c r="H662">
        <f>+'2017TstatSetting'!I664</f>
        <v>70</v>
      </c>
      <c r="I662">
        <f>+'2017TstatSetting'!J664</f>
        <v>80</v>
      </c>
      <c r="J662">
        <f>+'2017TstatSetting'!K664</f>
        <v>80</v>
      </c>
      <c r="K662">
        <f>+'2017TstatSetting'!L664</f>
        <v>80</v>
      </c>
      <c r="L662">
        <f>+'2017TstatSetting'!M664</f>
        <v>80</v>
      </c>
    </row>
    <row r="663" spans="1:12">
      <c r="A663" t="s">
        <v>59</v>
      </c>
      <c r="B663">
        <v>1996</v>
      </c>
      <c r="C663" t="s">
        <v>39</v>
      </c>
      <c r="D663">
        <v>2</v>
      </c>
      <c r="E663">
        <f>+'2017TstatSetting'!F665</f>
        <v>67</v>
      </c>
      <c r="F663">
        <f>+'2017TstatSetting'!G665</f>
        <v>67</v>
      </c>
      <c r="G663">
        <f>+'2017TstatSetting'!H665</f>
        <v>67</v>
      </c>
      <c r="H663">
        <f>+'2017TstatSetting'!I665</f>
        <v>67</v>
      </c>
      <c r="I663">
        <f>+'2017TstatSetting'!J665</f>
        <v>76</v>
      </c>
      <c r="J663">
        <f>+'2017TstatSetting'!K665</f>
        <v>83</v>
      </c>
      <c r="K663">
        <f>+'2017TstatSetting'!L665</f>
        <v>83</v>
      </c>
      <c r="L663">
        <f>+'2017TstatSetting'!M665</f>
        <v>76</v>
      </c>
    </row>
    <row r="664" spans="1:12">
      <c r="A664" t="s">
        <v>59</v>
      </c>
      <c r="B664">
        <v>1996</v>
      </c>
      <c r="C664" t="s">
        <v>39</v>
      </c>
      <c r="D664">
        <v>3</v>
      </c>
      <c r="E664">
        <f>+'2017TstatSetting'!F666</f>
        <v>67</v>
      </c>
      <c r="F664">
        <f>+'2017TstatSetting'!G666</f>
        <v>70</v>
      </c>
      <c r="G664">
        <f>+'2017TstatSetting'!H666</f>
        <v>70</v>
      </c>
      <c r="H664">
        <f>+'2017TstatSetting'!I666</f>
        <v>67</v>
      </c>
      <c r="I664">
        <f>+'2017TstatSetting'!J666</f>
        <v>80</v>
      </c>
      <c r="J664">
        <f>+'2017TstatSetting'!K666</f>
        <v>83</v>
      </c>
      <c r="K664">
        <f>+'2017TstatSetting'!L666</f>
        <v>83</v>
      </c>
      <c r="L664">
        <f>+'2017TstatSetting'!M666</f>
        <v>80</v>
      </c>
    </row>
    <row r="665" spans="1:12">
      <c r="A665" t="s">
        <v>59</v>
      </c>
      <c r="B665">
        <v>1996</v>
      </c>
      <c r="C665" t="s">
        <v>39</v>
      </c>
      <c r="D665">
        <v>4</v>
      </c>
      <c r="E665">
        <f>+'2017TstatSetting'!F667</f>
        <v>67</v>
      </c>
      <c r="F665">
        <f>+'2017TstatSetting'!G667</f>
        <v>72</v>
      </c>
      <c r="G665">
        <f>+'2017TstatSetting'!H667</f>
        <v>72</v>
      </c>
      <c r="H665">
        <f>+'2017TstatSetting'!I667</f>
        <v>67</v>
      </c>
      <c r="I665">
        <f>+'2017TstatSetting'!J667</f>
        <v>83</v>
      </c>
      <c r="J665">
        <f>+'2017TstatSetting'!K667</f>
        <v>83</v>
      </c>
      <c r="K665">
        <f>+'2017TstatSetting'!L667</f>
        <v>83</v>
      </c>
      <c r="L665">
        <f>+'2017TstatSetting'!M667</f>
        <v>83</v>
      </c>
    </row>
    <row r="666" spans="1:12">
      <c r="A666" t="s">
        <v>59</v>
      </c>
      <c r="B666">
        <v>1996</v>
      </c>
      <c r="C666" t="s">
        <v>39</v>
      </c>
      <c r="D666">
        <v>5</v>
      </c>
      <c r="E666">
        <f>+'2017TstatSetting'!F668</f>
        <v>70</v>
      </c>
      <c r="F666">
        <f>+'2017TstatSetting'!G668</f>
        <v>67</v>
      </c>
      <c r="G666">
        <f>+'2017TstatSetting'!H668</f>
        <v>67</v>
      </c>
      <c r="H666">
        <f>+'2017TstatSetting'!I668</f>
        <v>70</v>
      </c>
      <c r="I666">
        <f>+'2017TstatSetting'!J668</f>
        <v>85</v>
      </c>
      <c r="J666">
        <f>+'2017TstatSetting'!K668</f>
        <v>85</v>
      </c>
      <c r="K666">
        <f>+'2017TstatSetting'!L668</f>
        <v>85</v>
      </c>
      <c r="L666">
        <f>+'2017TstatSetting'!M668</f>
        <v>85</v>
      </c>
    </row>
    <row r="667" spans="1:12">
      <c r="A667" t="s">
        <v>59</v>
      </c>
      <c r="B667">
        <v>2003</v>
      </c>
      <c r="C667" t="s">
        <v>39</v>
      </c>
      <c r="D667">
        <v>1</v>
      </c>
      <c r="E667">
        <f>+'2017TstatSetting'!F669</f>
        <v>70</v>
      </c>
      <c r="F667">
        <f>+'2017TstatSetting'!G669</f>
        <v>67</v>
      </c>
      <c r="G667">
        <f>+'2017TstatSetting'!H669</f>
        <v>67</v>
      </c>
      <c r="H667">
        <f>+'2017TstatSetting'!I669</f>
        <v>70</v>
      </c>
      <c r="I667">
        <f>+'2017TstatSetting'!J669</f>
        <v>74</v>
      </c>
      <c r="J667">
        <f>+'2017TstatSetting'!K669</f>
        <v>74</v>
      </c>
      <c r="K667">
        <f>+'2017TstatSetting'!L669</f>
        <v>74</v>
      </c>
      <c r="L667">
        <f>+'2017TstatSetting'!M669</f>
        <v>74</v>
      </c>
    </row>
    <row r="668" spans="1:12">
      <c r="A668" t="s">
        <v>59</v>
      </c>
      <c r="B668">
        <v>2003</v>
      </c>
      <c r="C668" t="s">
        <v>39</v>
      </c>
      <c r="D668">
        <v>2</v>
      </c>
      <c r="E668">
        <f>+'2017TstatSetting'!F670</f>
        <v>72</v>
      </c>
      <c r="F668">
        <f>+'2017TstatSetting'!G670</f>
        <v>67</v>
      </c>
      <c r="G668">
        <f>+'2017TstatSetting'!H670</f>
        <v>67</v>
      </c>
      <c r="H668">
        <f>+'2017TstatSetting'!I670</f>
        <v>72</v>
      </c>
      <c r="I668">
        <f>+'2017TstatSetting'!J670</f>
        <v>83</v>
      </c>
      <c r="J668">
        <f>+'2017TstatSetting'!K670</f>
        <v>76</v>
      </c>
      <c r="K668">
        <f>+'2017TstatSetting'!L670</f>
        <v>76</v>
      </c>
      <c r="L668">
        <f>+'2017TstatSetting'!M670</f>
        <v>83</v>
      </c>
    </row>
    <row r="669" spans="1:12">
      <c r="A669" t="s">
        <v>59</v>
      </c>
      <c r="B669">
        <v>2003</v>
      </c>
      <c r="C669" t="s">
        <v>39</v>
      </c>
      <c r="D669">
        <v>3</v>
      </c>
      <c r="E669">
        <f>+'2017TstatSetting'!F671</f>
        <v>72</v>
      </c>
      <c r="F669">
        <f>+'2017TstatSetting'!G671</f>
        <v>72</v>
      </c>
      <c r="G669">
        <f>+'2017TstatSetting'!H671</f>
        <v>72</v>
      </c>
      <c r="H669">
        <f>+'2017TstatSetting'!I671</f>
        <v>72</v>
      </c>
      <c r="I669">
        <f>+'2017TstatSetting'!J671</f>
        <v>78</v>
      </c>
      <c r="J669">
        <f>+'2017TstatSetting'!K671</f>
        <v>78</v>
      </c>
      <c r="K669">
        <f>+'2017TstatSetting'!L671</f>
        <v>78</v>
      </c>
      <c r="L669">
        <f>+'2017TstatSetting'!M671</f>
        <v>78</v>
      </c>
    </row>
    <row r="670" spans="1:12">
      <c r="A670" t="s">
        <v>59</v>
      </c>
      <c r="B670">
        <v>2003</v>
      </c>
      <c r="C670" t="s">
        <v>39</v>
      </c>
      <c r="D670">
        <v>4</v>
      </c>
      <c r="E670">
        <f>+'2017TstatSetting'!F672</f>
        <v>70</v>
      </c>
      <c r="F670">
        <f>+'2017TstatSetting'!G672</f>
        <v>70</v>
      </c>
      <c r="G670">
        <f>+'2017TstatSetting'!H672</f>
        <v>70</v>
      </c>
      <c r="H670">
        <f>+'2017TstatSetting'!I672</f>
        <v>70</v>
      </c>
      <c r="I670">
        <f>+'2017TstatSetting'!J672</f>
        <v>83</v>
      </c>
      <c r="J670">
        <f>+'2017TstatSetting'!K672</f>
        <v>80</v>
      </c>
      <c r="K670">
        <f>+'2017TstatSetting'!L672</f>
        <v>80</v>
      </c>
      <c r="L670">
        <f>+'2017TstatSetting'!M672</f>
        <v>83</v>
      </c>
    </row>
    <row r="671" spans="1:12">
      <c r="A671" t="s">
        <v>59</v>
      </c>
      <c r="B671">
        <v>2003</v>
      </c>
      <c r="C671" t="s">
        <v>39</v>
      </c>
      <c r="D671">
        <v>5</v>
      </c>
      <c r="E671">
        <f>+'2017TstatSetting'!F673</f>
        <v>74</v>
      </c>
      <c r="F671">
        <f>+'2017TstatSetting'!G673</f>
        <v>74</v>
      </c>
      <c r="G671">
        <f>+'2017TstatSetting'!H673</f>
        <v>74</v>
      </c>
      <c r="H671">
        <f>+'2017TstatSetting'!I673</f>
        <v>74</v>
      </c>
      <c r="I671">
        <f>+'2017TstatSetting'!J673</f>
        <v>80</v>
      </c>
      <c r="J671">
        <f>+'2017TstatSetting'!K673</f>
        <v>80</v>
      </c>
      <c r="K671">
        <f>+'2017TstatSetting'!L673</f>
        <v>80</v>
      </c>
      <c r="L671">
        <f>+'2017TstatSetting'!M673</f>
        <v>80</v>
      </c>
    </row>
    <row r="672" spans="1:12">
      <c r="A672" t="s">
        <v>59</v>
      </c>
      <c r="B672" t="s">
        <v>95</v>
      </c>
      <c r="C672" t="s">
        <v>39</v>
      </c>
      <c r="D672">
        <v>1</v>
      </c>
      <c r="E672">
        <f>+'2017TstatSetting'!F674</f>
        <v>74</v>
      </c>
      <c r="F672">
        <f>+'2017TstatSetting'!G674</f>
        <v>74</v>
      </c>
      <c r="G672">
        <f>+'2017TstatSetting'!H674</f>
        <v>74</v>
      </c>
      <c r="H672">
        <f>+'2017TstatSetting'!I674</f>
        <v>74</v>
      </c>
      <c r="I672">
        <f>+'2017TstatSetting'!J674</f>
        <v>74</v>
      </c>
      <c r="J672">
        <f>+'2017TstatSetting'!K674</f>
        <v>74</v>
      </c>
      <c r="K672">
        <f>+'2017TstatSetting'!L674</f>
        <v>74</v>
      </c>
      <c r="L672">
        <f>+'2017TstatSetting'!M674</f>
        <v>74</v>
      </c>
    </row>
    <row r="673" spans="1:12">
      <c r="A673" t="s">
        <v>59</v>
      </c>
      <c r="B673" t="s">
        <v>95</v>
      </c>
      <c r="C673" t="s">
        <v>39</v>
      </c>
      <c r="D673">
        <v>2</v>
      </c>
      <c r="E673">
        <f>+'2017TstatSetting'!F675</f>
        <v>72</v>
      </c>
      <c r="F673">
        <f>+'2017TstatSetting'!G675</f>
        <v>72</v>
      </c>
      <c r="G673">
        <f>+'2017TstatSetting'!H675</f>
        <v>72</v>
      </c>
      <c r="H673">
        <f>+'2017TstatSetting'!I675</f>
        <v>72</v>
      </c>
      <c r="I673">
        <f>+'2017TstatSetting'!J675</f>
        <v>83</v>
      </c>
      <c r="J673">
        <f>+'2017TstatSetting'!K675</f>
        <v>76</v>
      </c>
      <c r="K673">
        <f>+'2017TstatSetting'!L675</f>
        <v>76</v>
      </c>
      <c r="L673">
        <f>+'2017TstatSetting'!M675</f>
        <v>83</v>
      </c>
    </row>
    <row r="674" spans="1:12">
      <c r="A674" t="s">
        <v>59</v>
      </c>
      <c r="B674" t="s">
        <v>95</v>
      </c>
      <c r="C674" t="s">
        <v>39</v>
      </c>
      <c r="D674">
        <v>3</v>
      </c>
      <c r="E674">
        <f>+'2017TstatSetting'!F676</f>
        <v>72</v>
      </c>
      <c r="F674">
        <f>+'2017TstatSetting'!G676</f>
        <v>67</v>
      </c>
      <c r="G674">
        <f>+'2017TstatSetting'!H676</f>
        <v>67</v>
      </c>
      <c r="H674">
        <f>+'2017TstatSetting'!I676</f>
        <v>72</v>
      </c>
      <c r="I674">
        <f>+'2017TstatSetting'!J676</f>
        <v>78</v>
      </c>
      <c r="J674">
        <f>+'2017TstatSetting'!K676</f>
        <v>78</v>
      </c>
      <c r="K674">
        <f>+'2017TstatSetting'!L676</f>
        <v>78</v>
      </c>
      <c r="L674">
        <f>+'2017TstatSetting'!M676</f>
        <v>78</v>
      </c>
    </row>
    <row r="675" spans="1:12">
      <c r="A675" t="s">
        <v>59</v>
      </c>
      <c r="B675" t="s">
        <v>95</v>
      </c>
      <c r="C675" t="s">
        <v>39</v>
      </c>
      <c r="D675">
        <v>4</v>
      </c>
      <c r="E675">
        <f>+'2017TstatSetting'!F677</f>
        <v>70</v>
      </c>
      <c r="F675">
        <f>+'2017TstatSetting'!G677</f>
        <v>67</v>
      </c>
      <c r="G675">
        <f>+'2017TstatSetting'!H677</f>
        <v>67</v>
      </c>
      <c r="H675">
        <f>+'2017TstatSetting'!I677</f>
        <v>70</v>
      </c>
      <c r="I675">
        <f>+'2017TstatSetting'!J677</f>
        <v>83</v>
      </c>
      <c r="J675">
        <f>+'2017TstatSetting'!K677</f>
        <v>80</v>
      </c>
      <c r="K675">
        <f>+'2017TstatSetting'!L677</f>
        <v>80</v>
      </c>
      <c r="L675">
        <f>+'2017TstatSetting'!M677</f>
        <v>83</v>
      </c>
    </row>
    <row r="676" spans="1:12">
      <c r="A676" t="s">
        <v>59</v>
      </c>
      <c r="B676" t="s">
        <v>95</v>
      </c>
      <c r="C676" t="s">
        <v>39</v>
      </c>
      <c r="D676">
        <v>5</v>
      </c>
      <c r="E676">
        <f>+'2017TstatSetting'!F678</f>
        <v>70</v>
      </c>
      <c r="F676">
        <f>+'2017TstatSetting'!G678</f>
        <v>70</v>
      </c>
      <c r="G676">
        <f>+'2017TstatSetting'!H678</f>
        <v>70</v>
      </c>
      <c r="H676">
        <f>+'2017TstatSetting'!I678</f>
        <v>70</v>
      </c>
      <c r="I676">
        <f>+'2017TstatSetting'!J678</f>
        <v>80</v>
      </c>
      <c r="J676">
        <f>+'2017TstatSetting'!K678</f>
        <v>80</v>
      </c>
      <c r="K676">
        <f>+'2017TstatSetting'!L678</f>
        <v>80</v>
      </c>
      <c r="L676">
        <f>+'2017TstatSetting'!M678</f>
        <v>80</v>
      </c>
    </row>
    <row r="677" spans="1:12">
      <c r="A677" t="s">
        <v>59</v>
      </c>
      <c r="B677">
        <v>1975</v>
      </c>
      <c r="C677" t="s">
        <v>40</v>
      </c>
      <c r="D677">
        <v>1</v>
      </c>
      <c r="E677">
        <f>+'2017TstatSetting'!F679</f>
        <v>70</v>
      </c>
      <c r="F677">
        <f>+'2017TstatSetting'!G679</f>
        <v>67</v>
      </c>
      <c r="G677">
        <f>+'2017TstatSetting'!H679</f>
        <v>67</v>
      </c>
      <c r="H677">
        <f>+'2017TstatSetting'!I679</f>
        <v>70</v>
      </c>
      <c r="I677">
        <f>+'2017TstatSetting'!J679</f>
        <v>76</v>
      </c>
      <c r="J677">
        <f>+'2017TstatSetting'!K679</f>
        <v>83</v>
      </c>
      <c r="K677">
        <f>+'2017TstatSetting'!L679</f>
        <v>83</v>
      </c>
      <c r="L677">
        <f>+'2017TstatSetting'!M679</f>
        <v>76</v>
      </c>
    </row>
    <row r="678" spans="1:12">
      <c r="A678" t="s">
        <v>59</v>
      </c>
      <c r="B678">
        <v>1975</v>
      </c>
      <c r="C678" t="s">
        <v>40</v>
      </c>
      <c r="D678">
        <v>2</v>
      </c>
      <c r="E678">
        <f>+'2017TstatSetting'!F680</f>
        <v>72</v>
      </c>
      <c r="F678">
        <f>+'2017TstatSetting'!G680</f>
        <v>67</v>
      </c>
      <c r="G678">
        <f>+'2017TstatSetting'!H680</f>
        <v>67</v>
      </c>
      <c r="H678">
        <f>+'2017TstatSetting'!I680</f>
        <v>72</v>
      </c>
      <c r="I678">
        <f>+'2017TstatSetting'!J680</f>
        <v>80</v>
      </c>
      <c r="J678">
        <f>+'2017TstatSetting'!K680</f>
        <v>83</v>
      </c>
      <c r="K678">
        <f>+'2017TstatSetting'!L680</f>
        <v>83</v>
      </c>
      <c r="L678">
        <f>+'2017TstatSetting'!M680</f>
        <v>80</v>
      </c>
    </row>
    <row r="679" spans="1:12">
      <c r="A679" t="s">
        <v>59</v>
      </c>
      <c r="B679">
        <v>1975</v>
      </c>
      <c r="C679" t="s">
        <v>40</v>
      </c>
      <c r="D679">
        <v>3</v>
      </c>
      <c r="E679">
        <f>+'2017TstatSetting'!F681</f>
        <v>70</v>
      </c>
      <c r="F679">
        <f>+'2017TstatSetting'!G681</f>
        <v>70</v>
      </c>
      <c r="G679">
        <f>+'2017TstatSetting'!H681</f>
        <v>70</v>
      </c>
      <c r="H679">
        <f>+'2017TstatSetting'!I681</f>
        <v>70</v>
      </c>
      <c r="I679">
        <f>+'2017TstatSetting'!J681</f>
        <v>83</v>
      </c>
      <c r="J679">
        <f>+'2017TstatSetting'!K681</f>
        <v>83</v>
      </c>
      <c r="K679">
        <f>+'2017TstatSetting'!L681</f>
        <v>83</v>
      </c>
      <c r="L679">
        <f>+'2017TstatSetting'!M681</f>
        <v>83</v>
      </c>
    </row>
    <row r="680" spans="1:12">
      <c r="A680" t="s">
        <v>59</v>
      </c>
      <c r="B680">
        <v>1975</v>
      </c>
      <c r="C680" t="s">
        <v>40</v>
      </c>
      <c r="D680">
        <v>4</v>
      </c>
      <c r="E680">
        <f>+'2017TstatSetting'!F682</f>
        <v>72</v>
      </c>
      <c r="F680">
        <f>+'2017TstatSetting'!G682</f>
        <v>72</v>
      </c>
      <c r="G680">
        <f>+'2017TstatSetting'!H682</f>
        <v>72</v>
      </c>
      <c r="H680">
        <f>+'2017TstatSetting'!I682</f>
        <v>72</v>
      </c>
      <c r="I680">
        <f>+'2017TstatSetting'!J682</f>
        <v>85</v>
      </c>
      <c r="J680">
        <f>+'2017TstatSetting'!K682</f>
        <v>85</v>
      </c>
      <c r="K680">
        <f>+'2017TstatSetting'!L682</f>
        <v>85</v>
      </c>
      <c r="L680">
        <f>+'2017TstatSetting'!M682</f>
        <v>85</v>
      </c>
    </row>
    <row r="681" spans="1:12">
      <c r="A681" t="s">
        <v>59</v>
      </c>
      <c r="B681">
        <v>1975</v>
      </c>
      <c r="C681" t="s">
        <v>40</v>
      </c>
      <c r="D681">
        <v>5</v>
      </c>
      <c r="E681">
        <f>+'2017TstatSetting'!F683</f>
        <v>74</v>
      </c>
      <c r="F681">
        <f>+'2017TstatSetting'!G683</f>
        <v>74</v>
      </c>
      <c r="G681">
        <f>+'2017TstatSetting'!H683</f>
        <v>74</v>
      </c>
      <c r="H681">
        <f>+'2017TstatSetting'!I683</f>
        <v>74</v>
      </c>
      <c r="I681">
        <f>+'2017TstatSetting'!J683</f>
        <v>90</v>
      </c>
      <c r="J681">
        <f>+'2017TstatSetting'!K683</f>
        <v>90</v>
      </c>
      <c r="K681">
        <f>+'2017TstatSetting'!L683</f>
        <v>90</v>
      </c>
      <c r="L681">
        <f>+'2017TstatSetting'!M683</f>
        <v>90</v>
      </c>
    </row>
    <row r="682" spans="1:12">
      <c r="A682" t="s">
        <v>59</v>
      </c>
      <c r="B682">
        <v>1985</v>
      </c>
      <c r="C682" t="s">
        <v>40</v>
      </c>
      <c r="D682">
        <v>1</v>
      </c>
      <c r="E682">
        <f>+'2017TstatSetting'!F684</f>
        <v>74</v>
      </c>
      <c r="F682">
        <f>+'2017TstatSetting'!G684</f>
        <v>74</v>
      </c>
      <c r="G682">
        <f>+'2017TstatSetting'!H684</f>
        <v>74</v>
      </c>
      <c r="H682">
        <f>+'2017TstatSetting'!I684</f>
        <v>74</v>
      </c>
      <c r="I682">
        <f>+'2017TstatSetting'!J684</f>
        <v>76</v>
      </c>
      <c r="J682">
        <f>+'2017TstatSetting'!K684</f>
        <v>83</v>
      </c>
      <c r="K682">
        <f>+'2017TstatSetting'!L684</f>
        <v>83</v>
      </c>
      <c r="L682">
        <f>+'2017TstatSetting'!M684</f>
        <v>76</v>
      </c>
    </row>
    <row r="683" spans="1:12">
      <c r="A683" t="s">
        <v>59</v>
      </c>
      <c r="B683">
        <v>1985</v>
      </c>
      <c r="C683" t="s">
        <v>40</v>
      </c>
      <c r="D683">
        <v>2</v>
      </c>
      <c r="E683">
        <f>+'2017TstatSetting'!F685</f>
        <v>70</v>
      </c>
      <c r="F683">
        <f>+'2017TstatSetting'!G685</f>
        <v>67</v>
      </c>
      <c r="G683">
        <f>+'2017TstatSetting'!H685</f>
        <v>67</v>
      </c>
      <c r="H683">
        <f>+'2017TstatSetting'!I685</f>
        <v>70</v>
      </c>
      <c r="I683">
        <f>+'2017TstatSetting'!J685</f>
        <v>80</v>
      </c>
      <c r="J683">
        <f>+'2017TstatSetting'!K685</f>
        <v>83</v>
      </c>
      <c r="K683">
        <f>+'2017TstatSetting'!L685</f>
        <v>83</v>
      </c>
      <c r="L683">
        <f>+'2017TstatSetting'!M685</f>
        <v>80</v>
      </c>
    </row>
    <row r="684" spans="1:12">
      <c r="A684" t="s">
        <v>59</v>
      </c>
      <c r="B684">
        <v>1985</v>
      </c>
      <c r="C684" t="s">
        <v>40</v>
      </c>
      <c r="D684">
        <v>3</v>
      </c>
      <c r="E684">
        <f>+'2017TstatSetting'!F686</f>
        <v>70</v>
      </c>
      <c r="F684">
        <f>+'2017TstatSetting'!G686</f>
        <v>70</v>
      </c>
      <c r="G684">
        <f>+'2017TstatSetting'!H686</f>
        <v>70</v>
      </c>
      <c r="H684">
        <f>+'2017TstatSetting'!I686</f>
        <v>70</v>
      </c>
      <c r="I684">
        <f>+'2017TstatSetting'!J686</f>
        <v>83</v>
      </c>
      <c r="J684">
        <f>+'2017TstatSetting'!K686</f>
        <v>83</v>
      </c>
      <c r="K684">
        <f>+'2017TstatSetting'!L686</f>
        <v>83</v>
      </c>
      <c r="L684">
        <f>+'2017TstatSetting'!M686</f>
        <v>83</v>
      </c>
    </row>
    <row r="685" spans="1:12">
      <c r="A685" t="s">
        <v>59</v>
      </c>
      <c r="B685">
        <v>1985</v>
      </c>
      <c r="C685" t="s">
        <v>40</v>
      </c>
      <c r="D685">
        <v>4</v>
      </c>
      <c r="E685">
        <f>+'2017TstatSetting'!F687</f>
        <v>72</v>
      </c>
      <c r="F685">
        <f>+'2017TstatSetting'!G687</f>
        <v>67</v>
      </c>
      <c r="G685">
        <f>+'2017TstatSetting'!H687</f>
        <v>67</v>
      </c>
      <c r="H685">
        <f>+'2017TstatSetting'!I687</f>
        <v>72</v>
      </c>
      <c r="I685">
        <f>+'2017TstatSetting'!J687</f>
        <v>85</v>
      </c>
      <c r="J685">
        <f>+'2017TstatSetting'!K687</f>
        <v>85</v>
      </c>
      <c r="K685">
        <f>+'2017TstatSetting'!L687</f>
        <v>85</v>
      </c>
      <c r="L685">
        <f>+'2017TstatSetting'!M687</f>
        <v>85</v>
      </c>
    </row>
    <row r="686" spans="1:12">
      <c r="A686" t="s">
        <v>59</v>
      </c>
      <c r="B686">
        <v>1985</v>
      </c>
      <c r="C686" t="s">
        <v>40</v>
      </c>
      <c r="D686">
        <v>5</v>
      </c>
      <c r="E686">
        <f>+'2017TstatSetting'!F688</f>
        <v>72</v>
      </c>
      <c r="F686">
        <f>+'2017TstatSetting'!G688</f>
        <v>72</v>
      </c>
      <c r="G686">
        <f>+'2017TstatSetting'!H688</f>
        <v>72</v>
      </c>
      <c r="H686">
        <f>+'2017TstatSetting'!I688</f>
        <v>72</v>
      </c>
      <c r="I686">
        <f>+'2017TstatSetting'!J688</f>
        <v>90</v>
      </c>
      <c r="J686">
        <f>+'2017TstatSetting'!K688</f>
        <v>90</v>
      </c>
      <c r="K686">
        <f>+'2017TstatSetting'!L688</f>
        <v>90</v>
      </c>
      <c r="L686">
        <f>+'2017TstatSetting'!M688</f>
        <v>90</v>
      </c>
    </row>
    <row r="687" spans="1:12">
      <c r="A687" t="s">
        <v>59</v>
      </c>
      <c r="B687">
        <v>1996</v>
      </c>
      <c r="C687" t="s">
        <v>40</v>
      </c>
      <c r="D687">
        <v>1</v>
      </c>
      <c r="E687">
        <f>+'2017TstatSetting'!F689</f>
        <v>70</v>
      </c>
      <c r="F687">
        <f>+'2017TstatSetting'!G689</f>
        <v>70</v>
      </c>
      <c r="G687">
        <f>+'2017TstatSetting'!H689</f>
        <v>70</v>
      </c>
      <c r="H687">
        <f>+'2017TstatSetting'!I689</f>
        <v>70</v>
      </c>
      <c r="I687">
        <f>+'2017TstatSetting'!J689</f>
        <v>76</v>
      </c>
      <c r="J687">
        <f>+'2017TstatSetting'!K689</f>
        <v>83</v>
      </c>
      <c r="K687">
        <f>+'2017TstatSetting'!L689</f>
        <v>83</v>
      </c>
      <c r="L687">
        <f>+'2017TstatSetting'!M689</f>
        <v>76</v>
      </c>
    </row>
    <row r="688" spans="1:12">
      <c r="A688" t="s">
        <v>59</v>
      </c>
      <c r="B688">
        <v>1996</v>
      </c>
      <c r="C688" t="s">
        <v>40</v>
      </c>
      <c r="D688">
        <v>2</v>
      </c>
      <c r="E688">
        <f>+'2017TstatSetting'!F690</f>
        <v>72</v>
      </c>
      <c r="F688">
        <f>+'2017TstatSetting'!G690</f>
        <v>72</v>
      </c>
      <c r="G688">
        <f>+'2017TstatSetting'!H690</f>
        <v>72</v>
      </c>
      <c r="H688">
        <f>+'2017TstatSetting'!I690</f>
        <v>72</v>
      </c>
      <c r="I688">
        <f>+'2017TstatSetting'!J690</f>
        <v>80</v>
      </c>
      <c r="J688">
        <f>+'2017TstatSetting'!K690</f>
        <v>83</v>
      </c>
      <c r="K688">
        <f>+'2017TstatSetting'!L690</f>
        <v>83</v>
      </c>
      <c r="L688">
        <f>+'2017TstatSetting'!M690</f>
        <v>80</v>
      </c>
    </row>
    <row r="689" spans="1:12">
      <c r="A689" t="s">
        <v>59</v>
      </c>
      <c r="B689">
        <v>1996</v>
      </c>
      <c r="C689" t="s">
        <v>40</v>
      </c>
      <c r="D689">
        <v>3</v>
      </c>
      <c r="E689">
        <f>+'2017TstatSetting'!F691</f>
        <v>72</v>
      </c>
      <c r="F689">
        <f>+'2017TstatSetting'!G691</f>
        <v>67</v>
      </c>
      <c r="G689">
        <f>+'2017TstatSetting'!H691</f>
        <v>67</v>
      </c>
      <c r="H689">
        <f>+'2017TstatSetting'!I691</f>
        <v>72</v>
      </c>
      <c r="I689">
        <f>+'2017TstatSetting'!J691</f>
        <v>83</v>
      </c>
      <c r="J689">
        <f>+'2017TstatSetting'!K691</f>
        <v>83</v>
      </c>
      <c r="K689">
        <f>+'2017TstatSetting'!L691</f>
        <v>83</v>
      </c>
      <c r="L689">
        <f>+'2017TstatSetting'!M691</f>
        <v>83</v>
      </c>
    </row>
    <row r="690" spans="1:12">
      <c r="A690" t="s">
        <v>59</v>
      </c>
      <c r="B690">
        <v>1996</v>
      </c>
      <c r="C690" t="s">
        <v>40</v>
      </c>
      <c r="D690">
        <v>4</v>
      </c>
      <c r="E690">
        <f>+'2017TstatSetting'!F692</f>
        <v>74</v>
      </c>
      <c r="F690">
        <f>+'2017TstatSetting'!G692</f>
        <v>74</v>
      </c>
      <c r="G690">
        <f>+'2017TstatSetting'!H692</f>
        <v>74</v>
      </c>
      <c r="H690">
        <f>+'2017TstatSetting'!I692</f>
        <v>74</v>
      </c>
      <c r="I690">
        <f>+'2017TstatSetting'!J692</f>
        <v>85</v>
      </c>
      <c r="J690">
        <f>+'2017TstatSetting'!K692</f>
        <v>85</v>
      </c>
      <c r="K690">
        <f>+'2017TstatSetting'!L692</f>
        <v>85</v>
      </c>
      <c r="L690">
        <f>+'2017TstatSetting'!M692</f>
        <v>85</v>
      </c>
    </row>
    <row r="691" spans="1:12">
      <c r="A691" t="s">
        <v>59</v>
      </c>
      <c r="B691">
        <v>1996</v>
      </c>
      <c r="C691" t="s">
        <v>40</v>
      </c>
      <c r="D691">
        <v>5</v>
      </c>
      <c r="E691">
        <f>+'2017TstatSetting'!F693</f>
        <v>70</v>
      </c>
      <c r="F691">
        <f>+'2017TstatSetting'!G693</f>
        <v>67</v>
      </c>
      <c r="G691">
        <f>+'2017TstatSetting'!H693</f>
        <v>67</v>
      </c>
      <c r="H691">
        <f>+'2017TstatSetting'!I693</f>
        <v>70</v>
      </c>
      <c r="I691">
        <f>+'2017TstatSetting'!J693</f>
        <v>90</v>
      </c>
      <c r="J691">
        <f>+'2017TstatSetting'!K693</f>
        <v>90</v>
      </c>
      <c r="K691">
        <f>+'2017TstatSetting'!L693</f>
        <v>90</v>
      </c>
      <c r="L691">
        <f>+'2017TstatSetting'!M693</f>
        <v>90</v>
      </c>
    </row>
    <row r="692" spans="1:12">
      <c r="A692" t="s">
        <v>59</v>
      </c>
      <c r="B692">
        <v>2003</v>
      </c>
      <c r="C692" t="s">
        <v>40</v>
      </c>
      <c r="D692">
        <v>1</v>
      </c>
      <c r="E692">
        <f>+'2017TstatSetting'!F694</f>
        <v>70</v>
      </c>
      <c r="F692">
        <f>+'2017TstatSetting'!G694</f>
        <v>67</v>
      </c>
      <c r="G692">
        <f>+'2017TstatSetting'!H694</f>
        <v>67</v>
      </c>
      <c r="H692">
        <f>+'2017TstatSetting'!I694</f>
        <v>70</v>
      </c>
      <c r="I692">
        <f>+'2017TstatSetting'!J694</f>
        <v>78</v>
      </c>
      <c r="J692">
        <f>+'2017TstatSetting'!K694</f>
        <v>78</v>
      </c>
      <c r="K692">
        <f>+'2017TstatSetting'!L694</f>
        <v>78</v>
      </c>
      <c r="L692">
        <f>+'2017TstatSetting'!M694</f>
        <v>78</v>
      </c>
    </row>
    <row r="693" spans="1:12">
      <c r="A693" t="s">
        <v>59</v>
      </c>
      <c r="B693">
        <v>2003</v>
      </c>
      <c r="C693" t="s">
        <v>40</v>
      </c>
      <c r="D693">
        <v>2</v>
      </c>
      <c r="E693">
        <f>+'2017TstatSetting'!F695</f>
        <v>72</v>
      </c>
      <c r="F693">
        <f>+'2017TstatSetting'!G695</f>
        <v>67</v>
      </c>
      <c r="G693">
        <f>+'2017TstatSetting'!H695</f>
        <v>67</v>
      </c>
      <c r="H693">
        <f>+'2017TstatSetting'!I695</f>
        <v>72</v>
      </c>
      <c r="I693">
        <f>+'2017TstatSetting'!J695</f>
        <v>83</v>
      </c>
      <c r="J693">
        <f>+'2017TstatSetting'!K695</f>
        <v>80</v>
      </c>
      <c r="K693">
        <f>+'2017TstatSetting'!L695</f>
        <v>80</v>
      </c>
      <c r="L693">
        <f>+'2017TstatSetting'!M695</f>
        <v>83</v>
      </c>
    </row>
    <row r="694" spans="1:12">
      <c r="A694" t="s">
        <v>59</v>
      </c>
      <c r="B694">
        <v>2003</v>
      </c>
      <c r="C694" t="s">
        <v>40</v>
      </c>
      <c r="D694">
        <v>3</v>
      </c>
      <c r="E694">
        <f>+'2017TstatSetting'!F696</f>
        <v>72</v>
      </c>
      <c r="F694">
        <f>+'2017TstatSetting'!G696</f>
        <v>72</v>
      </c>
      <c r="G694">
        <f>+'2017TstatSetting'!H696</f>
        <v>72</v>
      </c>
      <c r="H694">
        <f>+'2017TstatSetting'!I696</f>
        <v>72</v>
      </c>
      <c r="I694">
        <f>+'2017TstatSetting'!J696</f>
        <v>80</v>
      </c>
      <c r="J694">
        <f>+'2017TstatSetting'!K696</f>
        <v>80</v>
      </c>
      <c r="K694">
        <f>+'2017TstatSetting'!L696</f>
        <v>80</v>
      </c>
      <c r="L694">
        <f>+'2017TstatSetting'!M696</f>
        <v>80</v>
      </c>
    </row>
    <row r="695" spans="1:12">
      <c r="A695" t="s">
        <v>59</v>
      </c>
      <c r="B695">
        <v>2003</v>
      </c>
      <c r="C695" t="s">
        <v>40</v>
      </c>
      <c r="D695">
        <v>4</v>
      </c>
      <c r="E695">
        <f>+'2017TstatSetting'!F697</f>
        <v>70</v>
      </c>
      <c r="F695">
        <f>+'2017TstatSetting'!G697</f>
        <v>70</v>
      </c>
      <c r="G695">
        <f>+'2017TstatSetting'!H697</f>
        <v>70</v>
      </c>
      <c r="H695">
        <f>+'2017TstatSetting'!I697</f>
        <v>70</v>
      </c>
      <c r="I695">
        <f>+'2017TstatSetting'!J697</f>
        <v>76</v>
      </c>
      <c r="J695">
        <f>+'2017TstatSetting'!K697</f>
        <v>83</v>
      </c>
      <c r="K695">
        <f>+'2017TstatSetting'!L697</f>
        <v>83</v>
      </c>
      <c r="L695">
        <f>+'2017TstatSetting'!M697</f>
        <v>76</v>
      </c>
    </row>
    <row r="696" spans="1:12">
      <c r="A696" t="s">
        <v>59</v>
      </c>
      <c r="B696">
        <v>2003</v>
      </c>
      <c r="C696" t="s">
        <v>40</v>
      </c>
      <c r="D696">
        <v>5</v>
      </c>
      <c r="E696">
        <f>+'2017TstatSetting'!F698</f>
        <v>67</v>
      </c>
      <c r="F696">
        <f>+'2017TstatSetting'!G698</f>
        <v>72</v>
      </c>
      <c r="G696">
        <f>+'2017TstatSetting'!H698</f>
        <v>72</v>
      </c>
      <c r="H696">
        <f>+'2017TstatSetting'!I698</f>
        <v>67</v>
      </c>
      <c r="I696">
        <f>+'2017TstatSetting'!J698</f>
        <v>80</v>
      </c>
      <c r="J696">
        <f>+'2017TstatSetting'!K698</f>
        <v>83</v>
      </c>
      <c r="K696">
        <f>+'2017TstatSetting'!L698</f>
        <v>83</v>
      </c>
      <c r="L696">
        <f>+'2017TstatSetting'!M698</f>
        <v>80</v>
      </c>
    </row>
    <row r="697" spans="1:12">
      <c r="A697" t="s">
        <v>59</v>
      </c>
      <c r="B697" t="s">
        <v>95</v>
      </c>
      <c r="C697" t="s">
        <v>40</v>
      </c>
      <c r="D697">
        <v>1</v>
      </c>
      <c r="E697">
        <f>+'2017TstatSetting'!F699</f>
        <v>72</v>
      </c>
      <c r="F697">
        <f>+'2017TstatSetting'!G699</f>
        <v>67</v>
      </c>
      <c r="G697">
        <f>+'2017TstatSetting'!H699</f>
        <v>67</v>
      </c>
      <c r="H697">
        <f>+'2017TstatSetting'!I699</f>
        <v>72</v>
      </c>
      <c r="I697">
        <f>+'2017TstatSetting'!J699</f>
        <v>83</v>
      </c>
      <c r="J697">
        <f>+'2017TstatSetting'!K699</f>
        <v>76</v>
      </c>
      <c r="K697">
        <f>+'2017TstatSetting'!L699</f>
        <v>76</v>
      </c>
      <c r="L697">
        <f>+'2017TstatSetting'!M699</f>
        <v>83</v>
      </c>
    </row>
    <row r="698" spans="1:12">
      <c r="A698" t="s">
        <v>59</v>
      </c>
      <c r="B698" t="s">
        <v>95</v>
      </c>
      <c r="C698" t="s">
        <v>40</v>
      </c>
      <c r="D698">
        <v>2</v>
      </c>
      <c r="E698">
        <f>+'2017TstatSetting'!F700</f>
        <v>70</v>
      </c>
      <c r="F698">
        <f>+'2017TstatSetting'!G700</f>
        <v>70</v>
      </c>
      <c r="G698">
        <f>+'2017TstatSetting'!H700</f>
        <v>70</v>
      </c>
      <c r="H698">
        <f>+'2017TstatSetting'!I700</f>
        <v>70</v>
      </c>
      <c r="I698">
        <f>+'2017TstatSetting'!J700</f>
        <v>78</v>
      </c>
      <c r="J698">
        <f>+'2017TstatSetting'!K700</f>
        <v>78</v>
      </c>
      <c r="K698">
        <f>+'2017TstatSetting'!L700</f>
        <v>78</v>
      </c>
      <c r="L698">
        <f>+'2017TstatSetting'!M700</f>
        <v>78</v>
      </c>
    </row>
    <row r="699" spans="1:12">
      <c r="A699" t="s">
        <v>59</v>
      </c>
      <c r="B699" t="s">
        <v>95</v>
      </c>
      <c r="C699" t="s">
        <v>40</v>
      </c>
      <c r="D699">
        <v>3</v>
      </c>
      <c r="E699">
        <f>+'2017TstatSetting'!F701</f>
        <v>72</v>
      </c>
      <c r="F699">
        <f>+'2017TstatSetting'!G701</f>
        <v>72</v>
      </c>
      <c r="G699">
        <f>+'2017TstatSetting'!H701</f>
        <v>72</v>
      </c>
      <c r="H699">
        <f>+'2017TstatSetting'!I701</f>
        <v>72</v>
      </c>
      <c r="I699">
        <f>+'2017TstatSetting'!J701</f>
        <v>83</v>
      </c>
      <c r="J699">
        <f>+'2017TstatSetting'!K701</f>
        <v>80</v>
      </c>
      <c r="K699">
        <f>+'2017TstatSetting'!L701</f>
        <v>80</v>
      </c>
      <c r="L699">
        <f>+'2017TstatSetting'!M701</f>
        <v>83</v>
      </c>
    </row>
    <row r="700" spans="1:12">
      <c r="A700" t="s">
        <v>59</v>
      </c>
      <c r="B700" t="s">
        <v>95</v>
      </c>
      <c r="C700" t="s">
        <v>40</v>
      </c>
      <c r="D700">
        <v>4</v>
      </c>
      <c r="E700">
        <f>+'2017TstatSetting'!F702</f>
        <v>70</v>
      </c>
      <c r="F700">
        <f>+'2017TstatSetting'!G702</f>
        <v>67</v>
      </c>
      <c r="G700">
        <f>+'2017TstatSetting'!H702</f>
        <v>67</v>
      </c>
      <c r="H700">
        <f>+'2017TstatSetting'!I702</f>
        <v>70</v>
      </c>
      <c r="I700">
        <f>+'2017TstatSetting'!J702</f>
        <v>80</v>
      </c>
      <c r="J700">
        <f>+'2017TstatSetting'!K702</f>
        <v>80</v>
      </c>
      <c r="K700">
        <f>+'2017TstatSetting'!L702</f>
        <v>80</v>
      </c>
      <c r="L700">
        <f>+'2017TstatSetting'!M702</f>
        <v>80</v>
      </c>
    </row>
    <row r="701" spans="1:12">
      <c r="A701" t="s">
        <v>59</v>
      </c>
      <c r="B701" t="s">
        <v>95</v>
      </c>
      <c r="C701" t="s">
        <v>40</v>
      </c>
      <c r="D701">
        <v>5</v>
      </c>
      <c r="E701">
        <f>+'2017TstatSetting'!F703</f>
        <v>74</v>
      </c>
      <c r="F701">
        <f>+'2017TstatSetting'!G703</f>
        <v>74</v>
      </c>
      <c r="G701">
        <f>+'2017TstatSetting'!H703</f>
        <v>74</v>
      </c>
      <c r="H701">
        <f>+'2017TstatSetting'!I703</f>
        <v>74</v>
      </c>
      <c r="I701">
        <f>+'2017TstatSetting'!J703</f>
        <v>76</v>
      </c>
      <c r="J701">
        <f>+'2017TstatSetting'!K703</f>
        <v>83</v>
      </c>
      <c r="K701">
        <f>+'2017TstatSetting'!L703</f>
        <v>83</v>
      </c>
      <c r="L701">
        <f>+'2017TstatSetting'!M703</f>
        <v>76</v>
      </c>
    </row>
    <row r="702" spans="1:12">
      <c r="A702" t="s">
        <v>59</v>
      </c>
      <c r="B702">
        <v>1975</v>
      </c>
      <c r="C702" t="s">
        <v>41</v>
      </c>
      <c r="D702">
        <v>1</v>
      </c>
      <c r="E702">
        <f>+'2017TstatSetting'!F704</f>
        <v>70</v>
      </c>
      <c r="F702">
        <f>+'2017TstatSetting'!G704</f>
        <v>70</v>
      </c>
      <c r="G702">
        <f>+'2017TstatSetting'!H704</f>
        <v>70</v>
      </c>
      <c r="H702">
        <f>+'2017TstatSetting'!I704</f>
        <v>70</v>
      </c>
      <c r="I702">
        <f>+'2017TstatSetting'!J704</f>
        <v>76</v>
      </c>
      <c r="J702">
        <f>+'2017TstatSetting'!K704</f>
        <v>83</v>
      </c>
      <c r="K702">
        <f>+'2017TstatSetting'!L704</f>
        <v>83</v>
      </c>
      <c r="L702">
        <f>+'2017TstatSetting'!M704</f>
        <v>76</v>
      </c>
    </row>
    <row r="703" spans="1:12">
      <c r="A703" t="s">
        <v>59</v>
      </c>
      <c r="B703">
        <v>1975</v>
      </c>
      <c r="C703" t="s">
        <v>41</v>
      </c>
      <c r="D703">
        <v>2</v>
      </c>
      <c r="E703">
        <f>+'2017TstatSetting'!F705</f>
        <v>72</v>
      </c>
      <c r="F703">
        <f>+'2017TstatSetting'!G705</f>
        <v>67</v>
      </c>
      <c r="G703">
        <f>+'2017TstatSetting'!H705</f>
        <v>67</v>
      </c>
      <c r="H703">
        <f>+'2017TstatSetting'!I705</f>
        <v>72</v>
      </c>
      <c r="I703">
        <f>+'2017TstatSetting'!J705</f>
        <v>80</v>
      </c>
      <c r="J703">
        <f>+'2017TstatSetting'!K705</f>
        <v>83</v>
      </c>
      <c r="K703">
        <f>+'2017TstatSetting'!L705</f>
        <v>83</v>
      </c>
      <c r="L703">
        <f>+'2017TstatSetting'!M705</f>
        <v>80</v>
      </c>
    </row>
    <row r="704" spans="1:12">
      <c r="A704" t="s">
        <v>59</v>
      </c>
      <c r="B704">
        <v>1975</v>
      </c>
      <c r="C704" t="s">
        <v>41</v>
      </c>
      <c r="D704">
        <v>3</v>
      </c>
      <c r="E704">
        <f>+'2017TstatSetting'!F706</f>
        <v>74</v>
      </c>
      <c r="F704">
        <f>+'2017TstatSetting'!G706</f>
        <v>74</v>
      </c>
      <c r="G704">
        <f>+'2017TstatSetting'!H706</f>
        <v>74</v>
      </c>
      <c r="H704">
        <f>+'2017TstatSetting'!I706</f>
        <v>74</v>
      </c>
      <c r="I704">
        <f>+'2017TstatSetting'!J706</f>
        <v>83</v>
      </c>
      <c r="J704">
        <f>+'2017TstatSetting'!K706</f>
        <v>83</v>
      </c>
      <c r="K704">
        <f>+'2017TstatSetting'!L706</f>
        <v>83</v>
      </c>
      <c r="L704">
        <f>+'2017TstatSetting'!M706</f>
        <v>83</v>
      </c>
    </row>
    <row r="705" spans="1:12">
      <c r="A705" t="s">
        <v>59</v>
      </c>
      <c r="B705">
        <v>1975</v>
      </c>
      <c r="C705" t="s">
        <v>41</v>
      </c>
      <c r="D705">
        <v>4</v>
      </c>
      <c r="E705">
        <f>+'2017TstatSetting'!F707</f>
        <v>72</v>
      </c>
      <c r="F705">
        <f>+'2017TstatSetting'!G707</f>
        <v>72</v>
      </c>
      <c r="G705">
        <f>+'2017TstatSetting'!H707</f>
        <v>72</v>
      </c>
      <c r="H705">
        <f>+'2017TstatSetting'!I707</f>
        <v>72</v>
      </c>
      <c r="I705">
        <f>+'2017TstatSetting'!J707</f>
        <v>85</v>
      </c>
      <c r="J705">
        <f>+'2017TstatSetting'!K707</f>
        <v>85</v>
      </c>
      <c r="K705">
        <f>+'2017TstatSetting'!L707</f>
        <v>85</v>
      </c>
      <c r="L705">
        <f>+'2017TstatSetting'!M707</f>
        <v>85</v>
      </c>
    </row>
    <row r="706" spans="1:12">
      <c r="A706" t="s">
        <v>59</v>
      </c>
      <c r="B706">
        <v>1975</v>
      </c>
      <c r="C706" t="s">
        <v>41</v>
      </c>
      <c r="D706">
        <v>5</v>
      </c>
      <c r="E706">
        <f>+'2017TstatSetting'!F708</f>
        <v>70</v>
      </c>
      <c r="F706">
        <f>+'2017TstatSetting'!G708</f>
        <v>67</v>
      </c>
      <c r="G706">
        <f>+'2017TstatSetting'!H708</f>
        <v>67</v>
      </c>
      <c r="H706">
        <f>+'2017TstatSetting'!I708</f>
        <v>70</v>
      </c>
      <c r="I706">
        <f>+'2017TstatSetting'!J708</f>
        <v>90</v>
      </c>
      <c r="J706">
        <f>+'2017TstatSetting'!K708</f>
        <v>90</v>
      </c>
      <c r="K706">
        <f>+'2017TstatSetting'!L708</f>
        <v>90</v>
      </c>
      <c r="L706">
        <f>+'2017TstatSetting'!M708</f>
        <v>90</v>
      </c>
    </row>
    <row r="707" spans="1:12">
      <c r="A707" t="s">
        <v>59</v>
      </c>
      <c r="B707">
        <v>1985</v>
      </c>
      <c r="C707" t="s">
        <v>41</v>
      </c>
      <c r="D707">
        <v>1</v>
      </c>
      <c r="E707">
        <f>+'2017TstatSetting'!F709</f>
        <v>70</v>
      </c>
      <c r="F707">
        <f>+'2017TstatSetting'!G709</f>
        <v>67</v>
      </c>
      <c r="G707">
        <f>+'2017TstatSetting'!H709</f>
        <v>67</v>
      </c>
      <c r="H707">
        <f>+'2017TstatSetting'!I709</f>
        <v>70</v>
      </c>
      <c r="I707">
        <f>+'2017TstatSetting'!J709</f>
        <v>76</v>
      </c>
      <c r="J707">
        <f>+'2017TstatSetting'!K709</f>
        <v>83</v>
      </c>
      <c r="K707">
        <f>+'2017TstatSetting'!L709</f>
        <v>83</v>
      </c>
      <c r="L707">
        <f>+'2017TstatSetting'!M709</f>
        <v>76</v>
      </c>
    </row>
    <row r="708" spans="1:12">
      <c r="A708" t="s">
        <v>59</v>
      </c>
      <c r="B708">
        <v>1985</v>
      </c>
      <c r="C708" t="s">
        <v>41</v>
      </c>
      <c r="D708">
        <v>2</v>
      </c>
      <c r="E708">
        <f>+'2017TstatSetting'!F710</f>
        <v>70</v>
      </c>
      <c r="F708">
        <f>+'2017TstatSetting'!G710</f>
        <v>70</v>
      </c>
      <c r="G708">
        <f>+'2017TstatSetting'!H710</f>
        <v>70</v>
      </c>
      <c r="H708">
        <f>+'2017TstatSetting'!I710</f>
        <v>70</v>
      </c>
      <c r="I708">
        <f>+'2017TstatSetting'!J710</f>
        <v>80</v>
      </c>
      <c r="J708">
        <f>+'2017TstatSetting'!K710</f>
        <v>83</v>
      </c>
      <c r="K708">
        <f>+'2017TstatSetting'!L710</f>
        <v>83</v>
      </c>
      <c r="L708">
        <f>+'2017TstatSetting'!M710</f>
        <v>80</v>
      </c>
    </row>
    <row r="709" spans="1:12">
      <c r="A709" t="s">
        <v>59</v>
      </c>
      <c r="B709">
        <v>1985</v>
      </c>
      <c r="C709" t="s">
        <v>41</v>
      </c>
      <c r="D709">
        <v>3</v>
      </c>
      <c r="E709">
        <f>+'2017TstatSetting'!F711</f>
        <v>72</v>
      </c>
      <c r="F709">
        <f>+'2017TstatSetting'!G711</f>
        <v>67</v>
      </c>
      <c r="G709">
        <f>+'2017TstatSetting'!H711</f>
        <v>67</v>
      </c>
      <c r="H709">
        <f>+'2017TstatSetting'!I711</f>
        <v>72</v>
      </c>
      <c r="I709">
        <f>+'2017TstatSetting'!J711</f>
        <v>83</v>
      </c>
      <c r="J709">
        <f>+'2017TstatSetting'!K711</f>
        <v>83</v>
      </c>
      <c r="K709">
        <f>+'2017TstatSetting'!L711</f>
        <v>83</v>
      </c>
      <c r="L709">
        <f>+'2017TstatSetting'!M711</f>
        <v>83</v>
      </c>
    </row>
    <row r="710" spans="1:12">
      <c r="A710" t="s">
        <v>59</v>
      </c>
      <c r="B710">
        <v>1985</v>
      </c>
      <c r="C710" t="s">
        <v>41</v>
      </c>
      <c r="D710">
        <v>4</v>
      </c>
      <c r="E710">
        <f>+'2017TstatSetting'!F712</f>
        <v>74</v>
      </c>
      <c r="F710">
        <f>+'2017TstatSetting'!G712</f>
        <v>74</v>
      </c>
      <c r="G710">
        <f>+'2017TstatSetting'!H712</f>
        <v>74</v>
      </c>
      <c r="H710">
        <f>+'2017TstatSetting'!I712</f>
        <v>74</v>
      </c>
      <c r="I710">
        <f>+'2017TstatSetting'!J712</f>
        <v>85</v>
      </c>
      <c r="J710">
        <f>+'2017TstatSetting'!K712</f>
        <v>85</v>
      </c>
      <c r="K710">
        <f>+'2017TstatSetting'!L712</f>
        <v>85</v>
      </c>
      <c r="L710">
        <f>+'2017TstatSetting'!M712</f>
        <v>85</v>
      </c>
    </row>
    <row r="711" spans="1:12">
      <c r="A711" t="s">
        <v>59</v>
      </c>
      <c r="B711">
        <v>1985</v>
      </c>
      <c r="C711" t="s">
        <v>41</v>
      </c>
      <c r="D711">
        <v>5</v>
      </c>
      <c r="E711">
        <f>+'2017TstatSetting'!F713</f>
        <v>72</v>
      </c>
      <c r="F711">
        <f>+'2017TstatSetting'!G713</f>
        <v>72</v>
      </c>
      <c r="G711">
        <f>+'2017TstatSetting'!H713</f>
        <v>72</v>
      </c>
      <c r="H711">
        <f>+'2017TstatSetting'!I713</f>
        <v>72</v>
      </c>
      <c r="I711">
        <f>+'2017TstatSetting'!J713</f>
        <v>90</v>
      </c>
      <c r="J711">
        <f>+'2017TstatSetting'!K713</f>
        <v>90</v>
      </c>
      <c r="K711">
        <f>+'2017TstatSetting'!L713</f>
        <v>90</v>
      </c>
      <c r="L711">
        <f>+'2017TstatSetting'!M713</f>
        <v>90</v>
      </c>
    </row>
    <row r="712" spans="1:12">
      <c r="A712" t="s">
        <v>59</v>
      </c>
      <c r="B712">
        <v>1996</v>
      </c>
      <c r="C712" t="s">
        <v>41</v>
      </c>
      <c r="D712">
        <v>1</v>
      </c>
      <c r="E712">
        <f>+'2017TstatSetting'!F714</f>
        <v>70</v>
      </c>
      <c r="F712">
        <f>+'2017TstatSetting'!G714</f>
        <v>70</v>
      </c>
      <c r="G712">
        <f>+'2017TstatSetting'!H714</f>
        <v>70</v>
      </c>
      <c r="H712">
        <f>+'2017TstatSetting'!I714</f>
        <v>70</v>
      </c>
      <c r="I712">
        <f>+'2017TstatSetting'!J714</f>
        <v>76</v>
      </c>
      <c r="J712">
        <f>+'2017TstatSetting'!K714</f>
        <v>83</v>
      </c>
      <c r="K712">
        <f>+'2017TstatSetting'!L714</f>
        <v>83</v>
      </c>
      <c r="L712">
        <f>+'2017TstatSetting'!M714</f>
        <v>76</v>
      </c>
    </row>
    <row r="713" spans="1:12">
      <c r="A713" t="s">
        <v>59</v>
      </c>
      <c r="B713">
        <v>1996</v>
      </c>
      <c r="C713" t="s">
        <v>41</v>
      </c>
      <c r="D713">
        <v>2</v>
      </c>
      <c r="E713">
        <f>+'2017TstatSetting'!F715</f>
        <v>72</v>
      </c>
      <c r="F713">
        <f>+'2017TstatSetting'!G715</f>
        <v>67</v>
      </c>
      <c r="G713">
        <f>+'2017TstatSetting'!H715</f>
        <v>67</v>
      </c>
      <c r="H713">
        <f>+'2017TstatSetting'!I715</f>
        <v>72</v>
      </c>
      <c r="I713">
        <f>+'2017TstatSetting'!J715</f>
        <v>80</v>
      </c>
      <c r="J713">
        <f>+'2017TstatSetting'!K715</f>
        <v>83</v>
      </c>
      <c r="K713">
        <f>+'2017TstatSetting'!L715</f>
        <v>83</v>
      </c>
      <c r="L713">
        <f>+'2017TstatSetting'!M715</f>
        <v>80</v>
      </c>
    </row>
    <row r="714" spans="1:12">
      <c r="A714" t="s">
        <v>59</v>
      </c>
      <c r="B714">
        <v>1996</v>
      </c>
      <c r="C714" t="s">
        <v>41</v>
      </c>
      <c r="D714">
        <v>3</v>
      </c>
      <c r="E714">
        <f>+'2017TstatSetting'!F716</f>
        <v>74</v>
      </c>
      <c r="F714">
        <f>+'2017TstatSetting'!G716</f>
        <v>74</v>
      </c>
      <c r="G714">
        <f>+'2017TstatSetting'!H716</f>
        <v>74</v>
      </c>
      <c r="H714">
        <f>+'2017TstatSetting'!I716</f>
        <v>74</v>
      </c>
      <c r="I714">
        <f>+'2017TstatSetting'!J716</f>
        <v>83</v>
      </c>
      <c r="J714">
        <f>+'2017TstatSetting'!K716</f>
        <v>83</v>
      </c>
      <c r="K714">
        <f>+'2017TstatSetting'!L716</f>
        <v>83</v>
      </c>
      <c r="L714">
        <f>+'2017TstatSetting'!M716</f>
        <v>83</v>
      </c>
    </row>
    <row r="715" spans="1:12">
      <c r="A715" t="s">
        <v>59</v>
      </c>
      <c r="B715">
        <v>1996</v>
      </c>
      <c r="C715" t="s">
        <v>41</v>
      </c>
      <c r="D715">
        <v>4</v>
      </c>
      <c r="E715">
        <f>+'2017TstatSetting'!F717</f>
        <v>72</v>
      </c>
      <c r="F715">
        <f>+'2017TstatSetting'!G717</f>
        <v>72</v>
      </c>
      <c r="G715">
        <f>+'2017TstatSetting'!H717</f>
        <v>72</v>
      </c>
      <c r="H715">
        <f>+'2017TstatSetting'!I717</f>
        <v>72</v>
      </c>
      <c r="I715">
        <f>+'2017TstatSetting'!J717</f>
        <v>85</v>
      </c>
      <c r="J715">
        <f>+'2017TstatSetting'!K717</f>
        <v>85</v>
      </c>
      <c r="K715">
        <f>+'2017TstatSetting'!L717</f>
        <v>85</v>
      </c>
      <c r="L715">
        <f>+'2017TstatSetting'!M717</f>
        <v>85</v>
      </c>
    </row>
    <row r="716" spans="1:12">
      <c r="A716" t="s">
        <v>59</v>
      </c>
      <c r="B716">
        <v>1996</v>
      </c>
      <c r="C716" t="s">
        <v>41</v>
      </c>
      <c r="D716">
        <v>5</v>
      </c>
      <c r="E716">
        <f>+'2017TstatSetting'!F718</f>
        <v>70</v>
      </c>
      <c r="F716">
        <f>+'2017TstatSetting'!G718</f>
        <v>67</v>
      </c>
      <c r="G716">
        <f>+'2017TstatSetting'!H718</f>
        <v>67</v>
      </c>
      <c r="H716">
        <f>+'2017TstatSetting'!I718</f>
        <v>70</v>
      </c>
      <c r="I716">
        <f>+'2017TstatSetting'!J718</f>
        <v>90</v>
      </c>
      <c r="J716">
        <f>+'2017TstatSetting'!K718</f>
        <v>90</v>
      </c>
      <c r="K716">
        <f>+'2017TstatSetting'!L718</f>
        <v>90</v>
      </c>
      <c r="L716">
        <f>+'2017TstatSetting'!M718</f>
        <v>90</v>
      </c>
    </row>
    <row r="717" spans="1:12">
      <c r="A717" t="s">
        <v>59</v>
      </c>
      <c r="B717">
        <v>2003</v>
      </c>
      <c r="C717" t="s">
        <v>41</v>
      </c>
      <c r="D717">
        <v>1</v>
      </c>
      <c r="E717">
        <f>+'2017TstatSetting'!F719</f>
        <v>70</v>
      </c>
      <c r="F717">
        <f>+'2017TstatSetting'!G719</f>
        <v>67</v>
      </c>
      <c r="G717">
        <f>+'2017TstatSetting'!H719</f>
        <v>67</v>
      </c>
      <c r="H717">
        <f>+'2017TstatSetting'!I719</f>
        <v>70</v>
      </c>
      <c r="I717">
        <f>+'2017TstatSetting'!J719</f>
        <v>83</v>
      </c>
      <c r="J717">
        <f>+'2017TstatSetting'!K719</f>
        <v>80</v>
      </c>
      <c r="K717">
        <f>+'2017TstatSetting'!L719</f>
        <v>80</v>
      </c>
      <c r="L717">
        <f>+'2017TstatSetting'!M719</f>
        <v>83</v>
      </c>
    </row>
    <row r="718" spans="1:12">
      <c r="A718" t="s">
        <v>59</v>
      </c>
      <c r="B718">
        <v>2003</v>
      </c>
      <c r="C718" t="s">
        <v>41</v>
      </c>
      <c r="D718">
        <v>2</v>
      </c>
      <c r="E718">
        <f>+'2017TstatSetting'!F720</f>
        <v>70</v>
      </c>
      <c r="F718">
        <f>+'2017TstatSetting'!G720</f>
        <v>70</v>
      </c>
      <c r="G718">
        <f>+'2017TstatSetting'!H720</f>
        <v>70</v>
      </c>
      <c r="H718">
        <f>+'2017TstatSetting'!I720</f>
        <v>70</v>
      </c>
      <c r="I718">
        <f>+'2017TstatSetting'!J720</f>
        <v>80</v>
      </c>
      <c r="J718">
        <f>+'2017TstatSetting'!K720</f>
        <v>80</v>
      </c>
      <c r="K718">
        <f>+'2017TstatSetting'!L720</f>
        <v>80</v>
      </c>
      <c r="L718">
        <f>+'2017TstatSetting'!M720</f>
        <v>80</v>
      </c>
    </row>
    <row r="719" spans="1:12">
      <c r="A719" t="s">
        <v>59</v>
      </c>
      <c r="B719">
        <v>2003</v>
      </c>
      <c r="C719" t="s">
        <v>41</v>
      </c>
      <c r="D719">
        <v>3</v>
      </c>
      <c r="E719">
        <f>+'2017TstatSetting'!F721</f>
        <v>74</v>
      </c>
      <c r="F719">
        <f>+'2017TstatSetting'!G721</f>
        <v>74</v>
      </c>
      <c r="G719">
        <f>+'2017TstatSetting'!H721</f>
        <v>74</v>
      </c>
      <c r="H719">
        <f>+'2017TstatSetting'!I721</f>
        <v>74</v>
      </c>
      <c r="I719">
        <f>+'2017TstatSetting'!J721</f>
        <v>76</v>
      </c>
      <c r="J719">
        <f>+'2017TstatSetting'!K721</f>
        <v>83</v>
      </c>
      <c r="K719">
        <f>+'2017TstatSetting'!L721</f>
        <v>83</v>
      </c>
      <c r="L719">
        <f>+'2017TstatSetting'!M721</f>
        <v>76</v>
      </c>
    </row>
    <row r="720" spans="1:12">
      <c r="A720" t="s">
        <v>59</v>
      </c>
      <c r="B720">
        <v>2003</v>
      </c>
      <c r="C720" t="s">
        <v>41</v>
      </c>
      <c r="D720">
        <v>4</v>
      </c>
      <c r="E720">
        <f>+'2017TstatSetting'!F722</f>
        <v>72</v>
      </c>
      <c r="F720">
        <f>+'2017TstatSetting'!G722</f>
        <v>67</v>
      </c>
      <c r="G720">
        <f>+'2017TstatSetting'!H722</f>
        <v>67</v>
      </c>
      <c r="H720">
        <f>+'2017TstatSetting'!I722</f>
        <v>72</v>
      </c>
      <c r="I720">
        <f>+'2017TstatSetting'!J722</f>
        <v>80</v>
      </c>
      <c r="J720">
        <f>+'2017TstatSetting'!K722</f>
        <v>83</v>
      </c>
      <c r="K720">
        <f>+'2017TstatSetting'!L722</f>
        <v>83</v>
      </c>
      <c r="L720">
        <f>+'2017TstatSetting'!M722</f>
        <v>80</v>
      </c>
    </row>
    <row r="721" spans="1:12">
      <c r="A721" t="s">
        <v>59</v>
      </c>
      <c r="B721">
        <v>2003</v>
      </c>
      <c r="C721" t="s">
        <v>41</v>
      </c>
      <c r="D721">
        <v>5</v>
      </c>
      <c r="E721">
        <f>+'2017TstatSetting'!F723</f>
        <v>72</v>
      </c>
      <c r="F721">
        <f>+'2017TstatSetting'!G723</f>
        <v>72</v>
      </c>
      <c r="G721">
        <f>+'2017TstatSetting'!H723</f>
        <v>72</v>
      </c>
      <c r="H721">
        <f>+'2017TstatSetting'!I723</f>
        <v>72</v>
      </c>
      <c r="I721">
        <f>+'2017TstatSetting'!J723</f>
        <v>83</v>
      </c>
      <c r="J721">
        <f>+'2017TstatSetting'!K723</f>
        <v>83</v>
      </c>
      <c r="K721">
        <f>+'2017TstatSetting'!L723</f>
        <v>83</v>
      </c>
      <c r="L721">
        <f>+'2017TstatSetting'!M723</f>
        <v>83</v>
      </c>
    </row>
    <row r="722" spans="1:12">
      <c r="A722" t="s">
        <v>59</v>
      </c>
      <c r="B722" t="s">
        <v>95</v>
      </c>
      <c r="C722" t="s">
        <v>41</v>
      </c>
      <c r="D722">
        <v>1</v>
      </c>
      <c r="E722">
        <f>+'2017TstatSetting'!F724</f>
        <v>70</v>
      </c>
      <c r="F722">
        <f>+'2017TstatSetting'!G724</f>
        <v>70</v>
      </c>
      <c r="G722">
        <f>+'2017TstatSetting'!H724</f>
        <v>70</v>
      </c>
      <c r="H722">
        <f>+'2017TstatSetting'!I724</f>
        <v>70</v>
      </c>
      <c r="I722">
        <f>+'2017TstatSetting'!J724</f>
        <v>83</v>
      </c>
      <c r="J722">
        <f>+'2017TstatSetting'!K724</f>
        <v>76</v>
      </c>
      <c r="K722">
        <f>+'2017TstatSetting'!L724</f>
        <v>76</v>
      </c>
      <c r="L722">
        <f>+'2017TstatSetting'!M724</f>
        <v>83</v>
      </c>
    </row>
    <row r="723" spans="1:12">
      <c r="A723" t="s">
        <v>59</v>
      </c>
      <c r="B723" t="s">
        <v>95</v>
      </c>
      <c r="C723" t="s">
        <v>41</v>
      </c>
      <c r="D723">
        <v>2</v>
      </c>
      <c r="E723">
        <f>+'2017TstatSetting'!F725</f>
        <v>74</v>
      </c>
      <c r="F723">
        <f>+'2017TstatSetting'!G725</f>
        <v>74</v>
      </c>
      <c r="G723">
        <f>+'2017TstatSetting'!H725</f>
        <v>74</v>
      </c>
      <c r="H723">
        <f>+'2017TstatSetting'!I725</f>
        <v>74</v>
      </c>
      <c r="I723">
        <f>+'2017TstatSetting'!J725</f>
        <v>78</v>
      </c>
      <c r="J723">
        <f>+'2017TstatSetting'!K725</f>
        <v>78</v>
      </c>
      <c r="K723">
        <f>+'2017TstatSetting'!L725</f>
        <v>78</v>
      </c>
      <c r="L723">
        <f>+'2017TstatSetting'!M725</f>
        <v>78</v>
      </c>
    </row>
    <row r="724" spans="1:12">
      <c r="A724" t="s">
        <v>59</v>
      </c>
      <c r="B724" t="s">
        <v>95</v>
      </c>
      <c r="C724" t="s">
        <v>41</v>
      </c>
      <c r="D724">
        <v>3</v>
      </c>
      <c r="E724">
        <f>+'2017TstatSetting'!F726</f>
        <v>72</v>
      </c>
      <c r="F724">
        <f>+'2017TstatSetting'!G726</f>
        <v>72</v>
      </c>
      <c r="G724">
        <f>+'2017TstatSetting'!H726</f>
        <v>72</v>
      </c>
      <c r="H724">
        <f>+'2017TstatSetting'!I726</f>
        <v>72</v>
      </c>
      <c r="I724">
        <f>+'2017TstatSetting'!J726</f>
        <v>83</v>
      </c>
      <c r="J724">
        <f>+'2017TstatSetting'!K726</f>
        <v>80</v>
      </c>
      <c r="K724">
        <f>+'2017TstatSetting'!L726</f>
        <v>80</v>
      </c>
      <c r="L724">
        <f>+'2017TstatSetting'!M726</f>
        <v>83</v>
      </c>
    </row>
    <row r="725" spans="1:12">
      <c r="A725" t="s">
        <v>59</v>
      </c>
      <c r="B725" t="s">
        <v>95</v>
      </c>
      <c r="C725" t="s">
        <v>41</v>
      </c>
      <c r="D725">
        <v>4</v>
      </c>
      <c r="E725">
        <f>+'2017TstatSetting'!F727</f>
        <v>72</v>
      </c>
      <c r="F725">
        <f>+'2017TstatSetting'!G727</f>
        <v>67</v>
      </c>
      <c r="G725">
        <f>+'2017TstatSetting'!H727</f>
        <v>67</v>
      </c>
      <c r="H725">
        <f>+'2017TstatSetting'!I727</f>
        <v>72</v>
      </c>
      <c r="I725">
        <f>+'2017TstatSetting'!J727</f>
        <v>80</v>
      </c>
      <c r="J725">
        <f>+'2017TstatSetting'!K727</f>
        <v>80</v>
      </c>
      <c r="K725">
        <f>+'2017TstatSetting'!L727</f>
        <v>80</v>
      </c>
      <c r="L725">
        <f>+'2017TstatSetting'!M727</f>
        <v>80</v>
      </c>
    </row>
    <row r="726" spans="1:12">
      <c r="A726" t="s">
        <v>59</v>
      </c>
      <c r="B726" t="s">
        <v>95</v>
      </c>
      <c r="C726" t="s">
        <v>41</v>
      </c>
      <c r="D726">
        <v>5</v>
      </c>
      <c r="E726">
        <f>+'2017TstatSetting'!F728</f>
        <v>70</v>
      </c>
      <c r="F726">
        <f>+'2017TstatSetting'!G728</f>
        <v>67</v>
      </c>
      <c r="G726">
        <f>+'2017TstatSetting'!H728</f>
        <v>67</v>
      </c>
      <c r="H726">
        <f>+'2017TstatSetting'!I728</f>
        <v>70</v>
      </c>
      <c r="I726">
        <f>+'2017TstatSetting'!J728</f>
        <v>76</v>
      </c>
      <c r="J726">
        <f>+'2017TstatSetting'!K728</f>
        <v>83</v>
      </c>
      <c r="K726">
        <f>+'2017TstatSetting'!L728</f>
        <v>83</v>
      </c>
      <c r="L726">
        <f>+'2017TstatSetting'!M728</f>
        <v>76</v>
      </c>
    </row>
    <row r="727" spans="1:12">
      <c r="A727" t="s">
        <v>59</v>
      </c>
      <c r="B727">
        <v>1975</v>
      </c>
      <c r="C727" t="s">
        <v>42</v>
      </c>
      <c r="D727">
        <v>1</v>
      </c>
      <c r="E727">
        <f>+'2017TstatSetting'!F729</f>
        <v>67</v>
      </c>
      <c r="F727">
        <f>+'2017TstatSetting'!G729</f>
        <v>70</v>
      </c>
      <c r="G727">
        <f>+'2017TstatSetting'!H729</f>
        <v>70</v>
      </c>
      <c r="H727">
        <f>+'2017TstatSetting'!I729</f>
        <v>67</v>
      </c>
      <c r="I727">
        <f>+'2017TstatSetting'!J729</f>
        <v>74</v>
      </c>
      <c r="J727">
        <f>+'2017TstatSetting'!K729</f>
        <v>74</v>
      </c>
      <c r="K727">
        <f>+'2017TstatSetting'!L729</f>
        <v>74</v>
      </c>
      <c r="L727">
        <f>+'2017TstatSetting'!M729</f>
        <v>74</v>
      </c>
    </row>
    <row r="728" spans="1:12">
      <c r="A728" t="s">
        <v>59</v>
      </c>
      <c r="B728">
        <v>1975</v>
      </c>
      <c r="C728" t="s">
        <v>42</v>
      </c>
      <c r="D728">
        <v>2</v>
      </c>
      <c r="E728">
        <f>+'2017TstatSetting'!F730</f>
        <v>67</v>
      </c>
      <c r="F728">
        <f>+'2017TstatSetting'!G730</f>
        <v>72</v>
      </c>
      <c r="G728">
        <f>+'2017TstatSetting'!H730</f>
        <v>72</v>
      </c>
      <c r="H728">
        <f>+'2017TstatSetting'!I730</f>
        <v>67</v>
      </c>
      <c r="I728">
        <f>+'2017TstatSetting'!J730</f>
        <v>83</v>
      </c>
      <c r="J728">
        <f>+'2017TstatSetting'!K730</f>
        <v>76</v>
      </c>
      <c r="K728">
        <f>+'2017TstatSetting'!L730</f>
        <v>76</v>
      </c>
      <c r="L728">
        <f>+'2017TstatSetting'!M730</f>
        <v>83</v>
      </c>
    </row>
    <row r="729" spans="1:12">
      <c r="A729" t="s">
        <v>59</v>
      </c>
      <c r="B729">
        <v>1975</v>
      </c>
      <c r="C729" t="s">
        <v>42</v>
      </c>
      <c r="D729">
        <v>3</v>
      </c>
      <c r="E729">
        <f>+'2017TstatSetting'!F731</f>
        <v>72</v>
      </c>
      <c r="F729">
        <f>+'2017TstatSetting'!G731</f>
        <v>67</v>
      </c>
      <c r="G729">
        <f>+'2017TstatSetting'!H731</f>
        <v>67</v>
      </c>
      <c r="H729">
        <f>+'2017TstatSetting'!I731</f>
        <v>72</v>
      </c>
      <c r="I729">
        <f>+'2017TstatSetting'!J731</f>
        <v>78</v>
      </c>
      <c r="J729">
        <f>+'2017TstatSetting'!K731</f>
        <v>78</v>
      </c>
      <c r="K729">
        <f>+'2017TstatSetting'!L731</f>
        <v>78</v>
      </c>
      <c r="L729">
        <f>+'2017TstatSetting'!M731</f>
        <v>78</v>
      </c>
    </row>
    <row r="730" spans="1:12">
      <c r="A730" t="s">
        <v>59</v>
      </c>
      <c r="B730">
        <v>1975</v>
      </c>
      <c r="C730" t="s">
        <v>42</v>
      </c>
      <c r="D730">
        <v>4</v>
      </c>
      <c r="E730">
        <f>+'2017TstatSetting'!F732</f>
        <v>70</v>
      </c>
      <c r="F730">
        <f>+'2017TstatSetting'!G732</f>
        <v>70</v>
      </c>
      <c r="G730">
        <f>+'2017TstatSetting'!H732</f>
        <v>70</v>
      </c>
      <c r="H730">
        <f>+'2017TstatSetting'!I732</f>
        <v>70</v>
      </c>
      <c r="I730">
        <f>+'2017TstatSetting'!J732</f>
        <v>83</v>
      </c>
      <c r="J730">
        <f>+'2017TstatSetting'!K732</f>
        <v>80</v>
      </c>
      <c r="K730">
        <f>+'2017TstatSetting'!L732</f>
        <v>80</v>
      </c>
      <c r="L730">
        <f>+'2017TstatSetting'!M732</f>
        <v>83</v>
      </c>
    </row>
    <row r="731" spans="1:12">
      <c r="A731" t="s">
        <v>59</v>
      </c>
      <c r="B731">
        <v>1975</v>
      </c>
      <c r="C731" t="s">
        <v>42</v>
      </c>
      <c r="D731">
        <v>5</v>
      </c>
      <c r="E731">
        <f>+'2017TstatSetting'!F733</f>
        <v>72</v>
      </c>
      <c r="F731">
        <f>+'2017TstatSetting'!G733</f>
        <v>72</v>
      </c>
      <c r="G731">
        <f>+'2017TstatSetting'!H733</f>
        <v>72</v>
      </c>
      <c r="H731">
        <f>+'2017TstatSetting'!I733</f>
        <v>72</v>
      </c>
      <c r="I731">
        <f>+'2017TstatSetting'!J733</f>
        <v>80</v>
      </c>
      <c r="J731">
        <f>+'2017TstatSetting'!K733</f>
        <v>80</v>
      </c>
      <c r="K731">
        <f>+'2017TstatSetting'!L733</f>
        <v>80</v>
      </c>
      <c r="L731">
        <f>+'2017TstatSetting'!M733</f>
        <v>80</v>
      </c>
    </row>
    <row r="732" spans="1:12">
      <c r="A732" t="s">
        <v>59</v>
      </c>
      <c r="B732">
        <v>1985</v>
      </c>
      <c r="C732" t="s">
        <v>42</v>
      </c>
      <c r="D732">
        <v>1</v>
      </c>
      <c r="E732">
        <f>+'2017TstatSetting'!F734</f>
        <v>72</v>
      </c>
      <c r="F732">
        <f>+'2017TstatSetting'!G734</f>
        <v>67</v>
      </c>
      <c r="G732">
        <f>+'2017TstatSetting'!H734</f>
        <v>67</v>
      </c>
      <c r="H732">
        <f>+'2017TstatSetting'!I734</f>
        <v>72</v>
      </c>
      <c r="I732">
        <f>+'2017TstatSetting'!J734</f>
        <v>78</v>
      </c>
      <c r="J732">
        <f>+'2017TstatSetting'!K734</f>
        <v>78</v>
      </c>
      <c r="K732">
        <f>+'2017TstatSetting'!L734</f>
        <v>78</v>
      </c>
      <c r="L732">
        <f>+'2017TstatSetting'!M734</f>
        <v>78</v>
      </c>
    </row>
    <row r="733" spans="1:12">
      <c r="A733" t="s">
        <v>59</v>
      </c>
      <c r="B733">
        <v>1985</v>
      </c>
      <c r="C733" t="s">
        <v>42</v>
      </c>
      <c r="D733">
        <v>2</v>
      </c>
      <c r="E733">
        <f>+'2017TstatSetting'!F735</f>
        <v>67</v>
      </c>
      <c r="F733">
        <f>+'2017TstatSetting'!G735</f>
        <v>70</v>
      </c>
      <c r="G733">
        <f>+'2017TstatSetting'!H735</f>
        <v>70</v>
      </c>
      <c r="H733">
        <f>+'2017TstatSetting'!I735</f>
        <v>67</v>
      </c>
      <c r="I733">
        <f>+'2017TstatSetting'!J735</f>
        <v>83</v>
      </c>
      <c r="J733">
        <f>+'2017TstatSetting'!K735</f>
        <v>80</v>
      </c>
      <c r="K733">
        <f>+'2017TstatSetting'!L735</f>
        <v>80</v>
      </c>
      <c r="L733">
        <f>+'2017TstatSetting'!M735</f>
        <v>83</v>
      </c>
    </row>
    <row r="734" spans="1:12">
      <c r="A734" t="s">
        <v>59</v>
      </c>
      <c r="B734">
        <v>1985</v>
      </c>
      <c r="C734" t="s">
        <v>42</v>
      </c>
      <c r="D734">
        <v>3</v>
      </c>
      <c r="E734">
        <f>+'2017TstatSetting'!F736</f>
        <v>67</v>
      </c>
      <c r="F734">
        <f>+'2017TstatSetting'!G736</f>
        <v>67</v>
      </c>
      <c r="G734">
        <f>+'2017TstatSetting'!H736</f>
        <v>67</v>
      </c>
      <c r="H734">
        <f>+'2017TstatSetting'!I736</f>
        <v>67</v>
      </c>
      <c r="I734">
        <f>+'2017TstatSetting'!J736</f>
        <v>80</v>
      </c>
      <c r="J734">
        <f>+'2017TstatSetting'!K736</f>
        <v>80</v>
      </c>
      <c r="K734">
        <f>+'2017TstatSetting'!L736</f>
        <v>80</v>
      </c>
      <c r="L734">
        <f>+'2017TstatSetting'!M736</f>
        <v>80</v>
      </c>
    </row>
    <row r="735" spans="1:12">
      <c r="A735" t="s">
        <v>59</v>
      </c>
      <c r="B735">
        <v>1985</v>
      </c>
      <c r="C735" t="s">
        <v>42</v>
      </c>
      <c r="D735">
        <v>4</v>
      </c>
      <c r="E735">
        <f>+'2017TstatSetting'!F737</f>
        <v>67</v>
      </c>
      <c r="F735">
        <f>+'2017TstatSetting'!G737</f>
        <v>72</v>
      </c>
      <c r="G735">
        <f>+'2017TstatSetting'!H737</f>
        <v>72</v>
      </c>
      <c r="H735">
        <f>+'2017TstatSetting'!I737</f>
        <v>67</v>
      </c>
      <c r="I735">
        <f>+'2017TstatSetting'!J737</f>
        <v>76</v>
      </c>
      <c r="J735">
        <f>+'2017TstatSetting'!K737</f>
        <v>83</v>
      </c>
      <c r="K735">
        <f>+'2017TstatSetting'!L737</f>
        <v>83</v>
      </c>
      <c r="L735">
        <f>+'2017TstatSetting'!M737</f>
        <v>76</v>
      </c>
    </row>
    <row r="736" spans="1:12">
      <c r="A736" t="s">
        <v>59</v>
      </c>
      <c r="B736">
        <v>1985</v>
      </c>
      <c r="C736" t="s">
        <v>42</v>
      </c>
      <c r="D736">
        <v>5</v>
      </c>
      <c r="E736">
        <f>+'2017TstatSetting'!F738</f>
        <v>70</v>
      </c>
      <c r="F736">
        <f>+'2017TstatSetting'!G738</f>
        <v>70</v>
      </c>
      <c r="G736">
        <f>+'2017TstatSetting'!H738</f>
        <v>70</v>
      </c>
      <c r="H736">
        <f>+'2017TstatSetting'!I738</f>
        <v>70</v>
      </c>
      <c r="I736">
        <f>+'2017TstatSetting'!J738</f>
        <v>80</v>
      </c>
      <c r="J736">
        <f>+'2017TstatSetting'!K738</f>
        <v>83</v>
      </c>
      <c r="K736">
        <f>+'2017TstatSetting'!L738</f>
        <v>83</v>
      </c>
      <c r="L736">
        <f>+'2017TstatSetting'!M738</f>
        <v>80</v>
      </c>
    </row>
    <row r="737" spans="1:12">
      <c r="A737" t="s">
        <v>59</v>
      </c>
      <c r="B737">
        <v>1996</v>
      </c>
      <c r="C737" t="s">
        <v>42</v>
      </c>
      <c r="D737">
        <v>1</v>
      </c>
      <c r="E737">
        <f>+'2017TstatSetting'!F739</f>
        <v>74</v>
      </c>
      <c r="F737">
        <f>+'2017TstatSetting'!G739</f>
        <v>74</v>
      </c>
      <c r="G737">
        <f>+'2017TstatSetting'!H739</f>
        <v>74</v>
      </c>
      <c r="H737">
        <f>+'2017TstatSetting'!I739</f>
        <v>74</v>
      </c>
      <c r="I737">
        <f>+'2017TstatSetting'!J739</f>
        <v>74</v>
      </c>
      <c r="J737">
        <f>+'2017TstatSetting'!K739</f>
        <v>74</v>
      </c>
      <c r="K737">
        <f>+'2017TstatSetting'!L739</f>
        <v>74</v>
      </c>
      <c r="L737">
        <f>+'2017TstatSetting'!M739</f>
        <v>74</v>
      </c>
    </row>
    <row r="738" spans="1:12">
      <c r="A738" t="s">
        <v>59</v>
      </c>
      <c r="B738">
        <v>1996</v>
      </c>
      <c r="C738" t="s">
        <v>42</v>
      </c>
      <c r="D738">
        <v>2</v>
      </c>
      <c r="E738">
        <f>+'2017TstatSetting'!F740</f>
        <v>72</v>
      </c>
      <c r="F738">
        <f>+'2017TstatSetting'!G740</f>
        <v>72</v>
      </c>
      <c r="G738">
        <f>+'2017TstatSetting'!H740</f>
        <v>72</v>
      </c>
      <c r="H738">
        <f>+'2017TstatSetting'!I740</f>
        <v>72</v>
      </c>
      <c r="I738">
        <f>+'2017TstatSetting'!J740</f>
        <v>83</v>
      </c>
      <c r="J738">
        <f>+'2017TstatSetting'!K740</f>
        <v>76</v>
      </c>
      <c r="K738">
        <f>+'2017TstatSetting'!L740</f>
        <v>76</v>
      </c>
      <c r="L738">
        <f>+'2017TstatSetting'!M740</f>
        <v>83</v>
      </c>
    </row>
    <row r="739" spans="1:12">
      <c r="A739" t="s">
        <v>59</v>
      </c>
      <c r="B739">
        <v>1996</v>
      </c>
      <c r="C739" t="s">
        <v>42</v>
      </c>
      <c r="D739">
        <v>3</v>
      </c>
      <c r="E739">
        <f>+'2017TstatSetting'!F741</f>
        <v>72</v>
      </c>
      <c r="F739">
        <f>+'2017TstatSetting'!G741</f>
        <v>67</v>
      </c>
      <c r="G739">
        <f>+'2017TstatSetting'!H741</f>
        <v>67</v>
      </c>
      <c r="H739">
        <f>+'2017TstatSetting'!I741</f>
        <v>72</v>
      </c>
      <c r="I739">
        <f>+'2017TstatSetting'!J741</f>
        <v>78</v>
      </c>
      <c r="J739">
        <f>+'2017TstatSetting'!K741</f>
        <v>78</v>
      </c>
      <c r="K739">
        <f>+'2017TstatSetting'!L741</f>
        <v>78</v>
      </c>
      <c r="L739">
        <f>+'2017TstatSetting'!M741</f>
        <v>78</v>
      </c>
    </row>
    <row r="740" spans="1:12">
      <c r="A740" t="s">
        <v>59</v>
      </c>
      <c r="B740">
        <v>1996</v>
      </c>
      <c r="C740" t="s">
        <v>42</v>
      </c>
      <c r="D740">
        <v>4</v>
      </c>
      <c r="E740">
        <f>+'2017TstatSetting'!F742</f>
        <v>70</v>
      </c>
      <c r="F740">
        <f>+'2017TstatSetting'!G742</f>
        <v>67</v>
      </c>
      <c r="G740">
        <f>+'2017TstatSetting'!H742</f>
        <v>67</v>
      </c>
      <c r="H740">
        <f>+'2017TstatSetting'!I742</f>
        <v>70</v>
      </c>
      <c r="I740">
        <f>+'2017TstatSetting'!J742</f>
        <v>83</v>
      </c>
      <c r="J740">
        <f>+'2017TstatSetting'!K742</f>
        <v>80</v>
      </c>
      <c r="K740">
        <f>+'2017TstatSetting'!L742</f>
        <v>80</v>
      </c>
      <c r="L740">
        <f>+'2017TstatSetting'!M742</f>
        <v>83</v>
      </c>
    </row>
    <row r="741" spans="1:12">
      <c r="A741" t="s">
        <v>59</v>
      </c>
      <c r="B741">
        <v>1996</v>
      </c>
      <c r="C741" t="s">
        <v>42</v>
      </c>
      <c r="D741">
        <v>5</v>
      </c>
      <c r="E741">
        <f>+'2017TstatSetting'!F743</f>
        <v>70</v>
      </c>
      <c r="F741">
        <f>+'2017TstatSetting'!G743</f>
        <v>70</v>
      </c>
      <c r="G741">
        <f>+'2017TstatSetting'!H743</f>
        <v>70</v>
      </c>
      <c r="H741">
        <f>+'2017TstatSetting'!I743</f>
        <v>70</v>
      </c>
      <c r="I741">
        <f>+'2017TstatSetting'!J743</f>
        <v>80</v>
      </c>
      <c r="J741">
        <f>+'2017TstatSetting'!K743</f>
        <v>80</v>
      </c>
      <c r="K741">
        <f>+'2017TstatSetting'!L743</f>
        <v>80</v>
      </c>
      <c r="L741">
        <f>+'2017TstatSetting'!M743</f>
        <v>80</v>
      </c>
    </row>
    <row r="742" spans="1:12">
      <c r="A742" t="s">
        <v>59</v>
      </c>
      <c r="B742">
        <v>2003</v>
      </c>
      <c r="C742" t="s">
        <v>42</v>
      </c>
      <c r="D742">
        <v>1</v>
      </c>
      <c r="E742">
        <f>+'2017TstatSetting'!F744</f>
        <v>72</v>
      </c>
      <c r="F742">
        <f>+'2017TstatSetting'!G744</f>
        <v>72</v>
      </c>
      <c r="G742">
        <f>+'2017TstatSetting'!H744</f>
        <v>72</v>
      </c>
      <c r="H742">
        <f>+'2017TstatSetting'!I744</f>
        <v>72</v>
      </c>
      <c r="I742">
        <f>+'2017TstatSetting'!J744</f>
        <v>74</v>
      </c>
      <c r="J742">
        <f>+'2017TstatSetting'!K744</f>
        <v>74</v>
      </c>
      <c r="K742">
        <f>+'2017TstatSetting'!L744</f>
        <v>74</v>
      </c>
      <c r="L742">
        <f>+'2017TstatSetting'!M744</f>
        <v>74</v>
      </c>
    </row>
    <row r="743" spans="1:12">
      <c r="A743" t="s">
        <v>59</v>
      </c>
      <c r="B743">
        <v>2003</v>
      </c>
      <c r="C743" t="s">
        <v>42</v>
      </c>
      <c r="D743">
        <v>2</v>
      </c>
      <c r="E743">
        <f>+'2017TstatSetting'!F745</f>
        <v>74</v>
      </c>
      <c r="F743">
        <f>+'2017TstatSetting'!G745</f>
        <v>74</v>
      </c>
      <c r="G743">
        <f>+'2017TstatSetting'!H745</f>
        <v>74</v>
      </c>
      <c r="H743">
        <f>+'2017TstatSetting'!I745</f>
        <v>74</v>
      </c>
      <c r="I743">
        <f>+'2017TstatSetting'!J745</f>
        <v>83</v>
      </c>
      <c r="J743">
        <f>+'2017TstatSetting'!K745</f>
        <v>76</v>
      </c>
      <c r="K743">
        <f>+'2017TstatSetting'!L745</f>
        <v>76</v>
      </c>
      <c r="L743">
        <f>+'2017TstatSetting'!M745</f>
        <v>83</v>
      </c>
    </row>
    <row r="744" spans="1:12">
      <c r="A744" t="s">
        <v>59</v>
      </c>
      <c r="B744">
        <v>2003</v>
      </c>
      <c r="C744" t="s">
        <v>42</v>
      </c>
      <c r="D744">
        <v>3</v>
      </c>
      <c r="E744">
        <f>+'2017TstatSetting'!F746</f>
        <v>70</v>
      </c>
      <c r="F744">
        <f>+'2017TstatSetting'!G746</f>
        <v>67</v>
      </c>
      <c r="G744">
        <f>+'2017TstatSetting'!H746</f>
        <v>67</v>
      </c>
      <c r="H744">
        <f>+'2017TstatSetting'!I746</f>
        <v>70</v>
      </c>
      <c r="I744">
        <f>+'2017TstatSetting'!J746</f>
        <v>78</v>
      </c>
      <c r="J744">
        <f>+'2017TstatSetting'!K746</f>
        <v>78</v>
      </c>
      <c r="K744">
        <f>+'2017TstatSetting'!L746</f>
        <v>78</v>
      </c>
      <c r="L744">
        <f>+'2017TstatSetting'!M746</f>
        <v>78</v>
      </c>
    </row>
    <row r="745" spans="1:12">
      <c r="A745" t="s">
        <v>59</v>
      </c>
      <c r="B745">
        <v>2003</v>
      </c>
      <c r="C745" t="s">
        <v>42</v>
      </c>
      <c r="D745">
        <v>4</v>
      </c>
      <c r="E745">
        <f>+'2017TstatSetting'!F747</f>
        <v>70</v>
      </c>
      <c r="F745">
        <f>+'2017TstatSetting'!G747</f>
        <v>70</v>
      </c>
      <c r="G745">
        <f>+'2017TstatSetting'!H747</f>
        <v>70</v>
      </c>
      <c r="H745">
        <f>+'2017TstatSetting'!I747</f>
        <v>70</v>
      </c>
      <c r="I745">
        <f>+'2017TstatSetting'!J747</f>
        <v>83</v>
      </c>
      <c r="J745">
        <f>+'2017TstatSetting'!K747</f>
        <v>80</v>
      </c>
      <c r="K745">
        <f>+'2017TstatSetting'!L747</f>
        <v>80</v>
      </c>
      <c r="L745">
        <f>+'2017TstatSetting'!M747</f>
        <v>83</v>
      </c>
    </row>
    <row r="746" spans="1:12">
      <c r="A746" t="s">
        <v>59</v>
      </c>
      <c r="B746">
        <v>2003</v>
      </c>
      <c r="C746" t="s">
        <v>42</v>
      </c>
      <c r="D746">
        <v>5</v>
      </c>
      <c r="E746">
        <f>+'2017TstatSetting'!F748</f>
        <v>72</v>
      </c>
      <c r="F746">
        <f>+'2017TstatSetting'!G748</f>
        <v>67</v>
      </c>
      <c r="G746">
        <f>+'2017TstatSetting'!H748</f>
        <v>67</v>
      </c>
      <c r="H746">
        <f>+'2017TstatSetting'!I748</f>
        <v>72</v>
      </c>
      <c r="I746">
        <f>+'2017TstatSetting'!J748</f>
        <v>80</v>
      </c>
      <c r="J746">
        <f>+'2017TstatSetting'!K748</f>
        <v>80</v>
      </c>
      <c r="K746">
        <f>+'2017TstatSetting'!L748</f>
        <v>80</v>
      </c>
      <c r="L746">
        <f>+'2017TstatSetting'!M748</f>
        <v>80</v>
      </c>
    </row>
    <row r="747" spans="1:12">
      <c r="A747" t="s">
        <v>59</v>
      </c>
      <c r="B747" t="s">
        <v>95</v>
      </c>
      <c r="C747" t="s">
        <v>42</v>
      </c>
      <c r="D747">
        <v>1</v>
      </c>
      <c r="E747">
        <f>+'2017TstatSetting'!F749</f>
        <v>74</v>
      </c>
      <c r="F747">
        <f>+'2017TstatSetting'!G749</f>
        <v>74</v>
      </c>
      <c r="G747">
        <f>+'2017TstatSetting'!H749</f>
        <v>74</v>
      </c>
      <c r="H747">
        <f>+'2017TstatSetting'!I749</f>
        <v>74</v>
      </c>
      <c r="I747">
        <f>+'2017TstatSetting'!J749</f>
        <v>74</v>
      </c>
      <c r="J747">
        <f>+'2017TstatSetting'!K749</f>
        <v>74</v>
      </c>
      <c r="K747">
        <f>+'2017TstatSetting'!L749</f>
        <v>74</v>
      </c>
      <c r="L747">
        <f>+'2017TstatSetting'!M749</f>
        <v>74</v>
      </c>
    </row>
    <row r="748" spans="1:12">
      <c r="A748" t="s">
        <v>59</v>
      </c>
      <c r="B748" t="s">
        <v>95</v>
      </c>
      <c r="C748" t="s">
        <v>42</v>
      </c>
      <c r="D748">
        <v>2</v>
      </c>
      <c r="E748">
        <f>+'2017TstatSetting'!F750</f>
        <v>72</v>
      </c>
      <c r="F748">
        <f>+'2017TstatSetting'!G750</f>
        <v>72</v>
      </c>
      <c r="G748">
        <f>+'2017TstatSetting'!H750</f>
        <v>72</v>
      </c>
      <c r="H748">
        <f>+'2017TstatSetting'!I750</f>
        <v>72</v>
      </c>
      <c r="I748">
        <f>+'2017TstatSetting'!J750</f>
        <v>83</v>
      </c>
      <c r="J748">
        <f>+'2017TstatSetting'!K750</f>
        <v>76</v>
      </c>
      <c r="K748">
        <f>+'2017TstatSetting'!L750</f>
        <v>76</v>
      </c>
      <c r="L748">
        <f>+'2017TstatSetting'!M750</f>
        <v>83</v>
      </c>
    </row>
    <row r="749" spans="1:12">
      <c r="A749" t="s">
        <v>59</v>
      </c>
      <c r="B749" t="s">
        <v>95</v>
      </c>
      <c r="C749" t="s">
        <v>42</v>
      </c>
      <c r="D749">
        <v>3</v>
      </c>
      <c r="E749">
        <f>+'2017TstatSetting'!F751</f>
        <v>72</v>
      </c>
      <c r="F749">
        <f>+'2017TstatSetting'!G751</f>
        <v>67</v>
      </c>
      <c r="G749">
        <f>+'2017TstatSetting'!H751</f>
        <v>67</v>
      </c>
      <c r="H749">
        <f>+'2017TstatSetting'!I751</f>
        <v>72</v>
      </c>
      <c r="I749">
        <f>+'2017TstatSetting'!J751</f>
        <v>78</v>
      </c>
      <c r="J749">
        <f>+'2017TstatSetting'!K751</f>
        <v>78</v>
      </c>
      <c r="K749">
        <f>+'2017TstatSetting'!L751</f>
        <v>78</v>
      </c>
      <c r="L749">
        <f>+'2017TstatSetting'!M751</f>
        <v>78</v>
      </c>
    </row>
    <row r="750" spans="1:12">
      <c r="A750" t="s">
        <v>59</v>
      </c>
      <c r="B750" t="s">
        <v>95</v>
      </c>
      <c r="C750" t="s">
        <v>42</v>
      </c>
      <c r="D750">
        <v>4</v>
      </c>
      <c r="E750">
        <f>+'2017TstatSetting'!F752</f>
        <v>70</v>
      </c>
      <c r="F750">
        <f>+'2017TstatSetting'!G752</f>
        <v>67</v>
      </c>
      <c r="G750">
        <f>+'2017TstatSetting'!H752</f>
        <v>67</v>
      </c>
      <c r="H750">
        <f>+'2017TstatSetting'!I752</f>
        <v>70</v>
      </c>
      <c r="I750">
        <f>+'2017TstatSetting'!J752</f>
        <v>83</v>
      </c>
      <c r="J750">
        <f>+'2017TstatSetting'!K752</f>
        <v>80</v>
      </c>
      <c r="K750">
        <f>+'2017TstatSetting'!L752</f>
        <v>80</v>
      </c>
      <c r="L750">
        <f>+'2017TstatSetting'!M752</f>
        <v>83</v>
      </c>
    </row>
    <row r="751" spans="1:12">
      <c r="A751" t="s">
        <v>59</v>
      </c>
      <c r="B751" t="s">
        <v>95</v>
      </c>
      <c r="C751" t="s">
        <v>42</v>
      </c>
      <c r="D751">
        <v>5</v>
      </c>
      <c r="E751">
        <f>+'2017TstatSetting'!F753</f>
        <v>70</v>
      </c>
      <c r="F751">
        <f>+'2017TstatSetting'!G753</f>
        <v>70</v>
      </c>
      <c r="G751">
        <f>+'2017TstatSetting'!H753</f>
        <v>70</v>
      </c>
      <c r="H751">
        <f>+'2017TstatSetting'!I753</f>
        <v>70</v>
      </c>
      <c r="I751">
        <f>+'2017TstatSetting'!J753</f>
        <v>80</v>
      </c>
      <c r="J751">
        <f>+'2017TstatSetting'!K753</f>
        <v>80</v>
      </c>
      <c r="K751">
        <f>+'2017TstatSetting'!L753</f>
        <v>80</v>
      </c>
      <c r="L751">
        <f>+'2017TstatSetting'!M753</f>
        <v>80</v>
      </c>
    </row>
    <row r="752" spans="1:12">
      <c r="A752" t="s">
        <v>59</v>
      </c>
      <c r="B752">
        <v>1975</v>
      </c>
      <c r="C752" t="s">
        <v>43</v>
      </c>
      <c r="D752">
        <v>1</v>
      </c>
      <c r="E752">
        <f>+'2017TstatSetting'!F754</f>
        <v>72</v>
      </c>
      <c r="F752">
        <f>+'2017TstatSetting'!G754</f>
        <v>72</v>
      </c>
      <c r="G752">
        <f>+'2017TstatSetting'!H754</f>
        <v>72</v>
      </c>
      <c r="H752">
        <f>+'2017TstatSetting'!I754</f>
        <v>72</v>
      </c>
      <c r="I752">
        <f>+'2017TstatSetting'!J754</f>
        <v>80</v>
      </c>
      <c r="J752">
        <f>+'2017TstatSetting'!K754</f>
        <v>80</v>
      </c>
      <c r="K752">
        <f>+'2017TstatSetting'!L754</f>
        <v>80</v>
      </c>
      <c r="L752">
        <f>+'2017TstatSetting'!M754</f>
        <v>80</v>
      </c>
    </row>
    <row r="753" spans="1:12">
      <c r="A753" t="s">
        <v>59</v>
      </c>
      <c r="B753">
        <v>1975</v>
      </c>
      <c r="C753" t="s">
        <v>43</v>
      </c>
      <c r="D753">
        <v>2</v>
      </c>
      <c r="E753">
        <f>+'2017TstatSetting'!F755</f>
        <v>74</v>
      </c>
      <c r="F753">
        <f>+'2017TstatSetting'!G755</f>
        <v>74</v>
      </c>
      <c r="G753">
        <f>+'2017TstatSetting'!H755</f>
        <v>74</v>
      </c>
      <c r="H753">
        <f>+'2017TstatSetting'!I755</f>
        <v>74</v>
      </c>
      <c r="I753">
        <f>+'2017TstatSetting'!J755</f>
        <v>80</v>
      </c>
      <c r="J753">
        <f>+'2017TstatSetting'!K755</f>
        <v>83</v>
      </c>
      <c r="K753">
        <f>+'2017TstatSetting'!L755</f>
        <v>83</v>
      </c>
      <c r="L753">
        <f>+'2017TstatSetting'!M755</f>
        <v>80</v>
      </c>
    </row>
    <row r="754" spans="1:12">
      <c r="A754" t="s">
        <v>59</v>
      </c>
      <c r="B754">
        <v>1975</v>
      </c>
      <c r="C754" t="s">
        <v>43</v>
      </c>
      <c r="D754">
        <v>3</v>
      </c>
      <c r="E754">
        <f>+'2017TstatSetting'!F756</f>
        <v>70</v>
      </c>
      <c r="F754">
        <f>+'2017TstatSetting'!G756</f>
        <v>67</v>
      </c>
      <c r="G754">
        <f>+'2017TstatSetting'!H756</f>
        <v>67</v>
      </c>
      <c r="H754">
        <f>+'2017TstatSetting'!I756</f>
        <v>70</v>
      </c>
      <c r="I754">
        <f>+'2017TstatSetting'!J756</f>
        <v>83</v>
      </c>
      <c r="J754">
        <f>+'2017TstatSetting'!K756</f>
        <v>83</v>
      </c>
      <c r="K754">
        <f>+'2017TstatSetting'!L756</f>
        <v>83</v>
      </c>
      <c r="L754">
        <f>+'2017TstatSetting'!M756</f>
        <v>83</v>
      </c>
    </row>
    <row r="755" spans="1:12">
      <c r="A755" t="s">
        <v>59</v>
      </c>
      <c r="B755">
        <v>1975</v>
      </c>
      <c r="C755" t="s">
        <v>43</v>
      </c>
      <c r="D755">
        <v>4</v>
      </c>
      <c r="E755">
        <f>+'2017TstatSetting'!F757</f>
        <v>72</v>
      </c>
      <c r="F755">
        <f>+'2017TstatSetting'!G757</f>
        <v>67</v>
      </c>
      <c r="G755">
        <f>+'2017TstatSetting'!H757</f>
        <v>67</v>
      </c>
      <c r="H755">
        <f>+'2017TstatSetting'!I757</f>
        <v>72</v>
      </c>
      <c r="I755">
        <f>+'2017TstatSetting'!J757</f>
        <v>85</v>
      </c>
      <c r="J755">
        <f>+'2017TstatSetting'!K757</f>
        <v>85</v>
      </c>
      <c r="K755">
        <f>+'2017TstatSetting'!L757</f>
        <v>85</v>
      </c>
      <c r="L755">
        <f>+'2017TstatSetting'!M757</f>
        <v>85</v>
      </c>
    </row>
    <row r="756" spans="1:12">
      <c r="A756" t="s">
        <v>59</v>
      </c>
      <c r="B756">
        <v>1975</v>
      </c>
      <c r="C756" t="s">
        <v>43</v>
      </c>
      <c r="D756">
        <v>5</v>
      </c>
      <c r="E756">
        <f>+'2017TstatSetting'!F758</f>
        <v>70</v>
      </c>
      <c r="F756">
        <f>+'2017TstatSetting'!G758</f>
        <v>70</v>
      </c>
      <c r="G756">
        <f>+'2017TstatSetting'!H758</f>
        <v>70</v>
      </c>
      <c r="H756">
        <f>+'2017TstatSetting'!I758</f>
        <v>70</v>
      </c>
      <c r="I756">
        <f>+'2017TstatSetting'!J758</f>
        <v>90</v>
      </c>
      <c r="J756">
        <f>+'2017TstatSetting'!K758</f>
        <v>90</v>
      </c>
      <c r="K756">
        <f>+'2017TstatSetting'!L758</f>
        <v>90</v>
      </c>
      <c r="L756">
        <f>+'2017TstatSetting'!M758</f>
        <v>90</v>
      </c>
    </row>
    <row r="757" spans="1:12">
      <c r="A757" t="s">
        <v>59</v>
      </c>
      <c r="B757">
        <v>1985</v>
      </c>
      <c r="C757" t="s">
        <v>43</v>
      </c>
      <c r="D757">
        <v>1</v>
      </c>
      <c r="E757">
        <f>+'2017TstatSetting'!F759</f>
        <v>70</v>
      </c>
      <c r="F757">
        <f>+'2017TstatSetting'!G759</f>
        <v>70</v>
      </c>
      <c r="G757">
        <f>+'2017TstatSetting'!H759</f>
        <v>70</v>
      </c>
      <c r="H757">
        <f>+'2017TstatSetting'!I759</f>
        <v>70</v>
      </c>
      <c r="I757">
        <f>+'2017TstatSetting'!J759</f>
        <v>76</v>
      </c>
      <c r="J757">
        <f>+'2017TstatSetting'!K759</f>
        <v>83</v>
      </c>
      <c r="K757">
        <f>+'2017TstatSetting'!L759</f>
        <v>83</v>
      </c>
      <c r="L757">
        <f>+'2017TstatSetting'!M759</f>
        <v>76</v>
      </c>
    </row>
    <row r="758" spans="1:12">
      <c r="A758" t="s">
        <v>59</v>
      </c>
      <c r="B758">
        <v>1985</v>
      </c>
      <c r="C758" t="s">
        <v>43</v>
      </c>
      <c r="D758">
        <v>2</v>
      </c>
      <c r="E758">
        <f>+'2017TstatSetting'!F760</f>
        <v>74</v>
      </c>
      <c r="F758">
        <f>+'2017TstatSetting'!G760</f>
        <v>74</v>
      </c>
      <c r="G758">
        <f>+'2017TstatSetting'!H760</f>
        <v>74</v>
      </c>
      <c r="H758">
        <f>+'2017TstatSetting'!I760</f>
        <v>74</v>
      </c>
      <c r="I758">
        <f>+'2017TstatSetting'!J760</f>
        <v>80</v>
      </c>
      <c r="J758">
        <f>+'2017TstatSetting'!K760</f>
        <v>83</v>
      </c>
      <c r="K758">
        <f>+'2017TstatSetting'!L760</f>
        <v>83</v>
      </c>
      <c r="L758">
        <f>+'2017TstatSetting'!M760</f>
        <v>80</v>
      </c>
    </row>
    <row r="759" spans="1:12">
      <c r="A759" t="s">
        <v>59</v>
      </c>
      <c r="B759">
        <v>1985</v>
      </c>
      <c r="C759" t="s">
        <v>43</v>
      </c>
      <c r="D759">
        <v>3</v>
      </c>
      <c r="E759">
        <f>+'2017TstatSetting'!F761</f>
        <v>72</v>
      </c>
      <c r="F759">
        <f>+'2017TstatSetting'!G761</f>
        <v>67</v>
      </c>
      <c r="G759">
        <f>+'2017TstatSetting'!H761</f>
        <v>67</v>
      </c>
      <c r="H759">
        <f>+'2017TstatSetting'!I761</f>
        <v>72</v>
      </c>
      <c r="I759">
        <f>+'2017TstatSetting'!J761</f>
        <v>83</v>
      </c>
      <c r="J759">
        <f>+'2017TstatSetting'!K761</f>
        <v>83</v>
      </c>
      <c r="K759">
        <f>+'2017TstatSetting'!L761</f>
        <v>83</v>
      </c>
      <c r="L759">
        <f>+'2017TstatSetting'!M761</f>
        <v>83</v>
      </c>
    </row>
    <row r="760" spans="1:12">
      <c r="A760" t="s">
        <v>59</v>
      </c>
      <c r="B760">
        <v>1985</v>
      </c>
      <c r="C760" t="s">
        <v>43</v>
      </c>
      <c r="D760">
        <v>4</v>
      </c>
      <c r="E760">
        <f>+'2017TstatSetting'!F762</f>
        <v>72</v>
      </c>
      <c r="F760">
        <f>+'2017TstatSetting'!G762</f>
        <v>72</v>
      </c>
      <c r="G760">
        <f>+'2017TstatSetting'!H762</f>
        <v>72</v>
      </c>
      <c r="H760">
        <f>+'2017TstatSetting'!I762</f>
        <v>72</v>
      </c>
      <c r="I760">
        <f>+'2017TstatSetting'!J762</f>
        <v>85</v>
      </c>
      <c r="J760">
        <f>+'2017TstatSetting'!K762</f>
        <v>85</v>
      </c>
      <c r="K760">
        <f>+'2017TstatSetting'!L762</f>
        <v>85</v>
      </c>
      <c r="L760">
        <f>+'2017TstatSetting'!M762</f>
        <v>85</v>
      </c>
    </row>
    <row r="761" spans="1:12">
      <c r="A761" t="s">
        <v>59</v>
      </c>
      <c r="B761">
        <v>1985</v>
      </c>
      <c r="C761" t="s">
        <v>43</v>
      </c>
      <c r="D761">
        <v>5</v>
      </c>
      <c r="E761">
        <f>+'2017TstatSetting'!F763</f>
        <v>70</v>
      </c>
      <c r="F761">
        <f>+'2017TstatSetting'!G763</f>
        <v>67</v>
      </c>
      <c r="G761">
        <f>+'2017TstatSetting'!H763</f>
        <v>67</v>
      </c>
      <c r="H761">
        <f>+'2017TstatSetting'!I763</f>
        <v>70</v>
      </c>
      <c r="I761">
        <f>+'2017TstatSetting'!J763</f>
        <v>90</v>
      </c>
      <c r="J761">
        <f>+'2017TstatSetting'!K763</f>
        <v>90</v>
      </c>
      <c r="K761">
        <f>+'2017TstatSetting'!L763</f>
        <v>90</v>
      </c>
      <c r="L761">
        <f>+'2017TstatSetting'!M763</f>
        <v>90</v>
      </c>
    </row>
    <row r="762" spans="1:12">
      <c r="A762" t="s">
        <v>59</v>
      </c>
      <c r="B762">
        <v>1996</v>
      </c>
      <c r="C762" t="s">
        <v>43</v>
      </c>
      <c r="D762">
        <v>1</v>
      </c>
      <c r="E762">
        <f>+'2017TstatSetting'!F764</f>
        <v>70</v>
      </c>
      <c r="F762">
        <f>+'2017TstatSetting'!G764</f>
        <v>67</v>
      </c>
      <c r="G762">
        <f>+'2017TstatSetting'!H764</f>
        <v>67</v>
      </c>
      <c r="H762">
        <f>+'2017TstatSetting'!I764</f>
        <v>70</v>
      </c>
      <c r="I762">
        <f>+'2017TstatSetting'!J764</f>
        <v>76</v>
      </c>
      <c r="J762">
        <f>+'2017TstatSetting'!K764</f>
        <v>83</v>
      </c>
      <c r="K762">
        <f>+'2017TstatSetting'!L764</f>
        <v>83</v>
      </c>
      <c r="L762">
        <f>+'2017TstatSetting'!M764</f>
        <v>76</v>
      </c>
    </row>
    <row r="763" spans="1:12">
      <c r="A763" t="s">
        <v>59</v>
      </c>
      <c r="B763">
        <v>1996</v>
      </c>
      <c r="C763" t="s">
        <v>43</v>
      </c>
      <c r="D763">
        <v>2</v>
      </c>
      <c r="E763">
        <f>+'2017TstatSetting'!F765</f>
        <v>70</v>
      </c>
      <c r="F763">
        <f>+'2017TstatSetting'!G765</f>
        <v>70</v>
      </c>
      <c r="G763">
        <f>+'2017TstatSetting'!H765</f>
        <v>70</v>
      </c>
      <c r="H763">
        <f>+'2017TstatSetting'!I765</f>
        <v>70</v>
      </c>
      <c r="I763">
        <f>+'2017TstatSetting'!J765</f>
        <v>80</v>
      </c>
      <c r="J763">
        <f>+'2017TstatSetting'!K765</f>
        <v>83</v>
      </c>
      <c r="K763">
        <f>+'2017TstatSetting'!L765</f>
        <v>83</v>
      </c>
      <c r="L763">
        <f>+'2017TstatSetting'!M765</f>
        <v>80</v>
      </c>
    </row>
    <row r="764" spans="1:12">
      <c r="A764" t="s">
        <v>59</v>
      </c>
      <c r="B764">
        <v>1996</v>
      </c>
      <c r="C764" t="s">
        <v>43</v>
      </c>
      <c r="D764">
        <v>3</v>
      </c>
      <c r="E764">
        <f>+'2017TstatSetting'!F766</f>
        <v>72</v>
      </c>
      <c r="F764">
        <f>+'2017TstatSetting'!G766</f>
        <v>67</v>
      </c>
      <c r="G764">
        <f>+'2017TstatSetting'!H766</f>
        <v>67</v>
      </c>
      <c r="H764">
        <f>+'2017TstatSetting'!I766</f>
        <v>72</v>
      </c>
      <c r="I764">
        <f>+'2017TstatSetting'!J766</f>
        <v>83</v>
      </c>
      <c r="J764">
        <f>+'2017TstatSetting'!K766</f>
        <v>83</v>
      </c>
      <c r="K764">
        <f>+'2017TstatSetting'!L766</f>
        <v>83</v>
      </c>
      <c r="L764">
        <f>+'2017TstatSetting'!M766</f>
        <v>83</v>
      </c>
    </row>
    <row r="765" spans="1:12">
      <c r="A765" t="s">
        <v>59</v>
      </c>
      <c r="B765">
        <v>1996</v>
      </c>
      <c r="C765" t="s">
        <v>43</v>
      </c>
      <c r="D765">
        <v>4</v>
      </c>
      <c r="E765">
        <f>+'2017TstatSetting'!F767</f>
        <v>72</v>
      </c>
      <c r="F765">
        <f>+'2017TstatSetting'!G767</f>
        <v>72</v>
      </c>
      <c r="G765">
        <f>+'2017TstatSetting'!H767</f>
        <v>72</v>
      </c>
      <c r="H765">
        <f>+'2017TstatSetting'!I767</f>
        <v>72</v>
      </c>
      <c r="I765">
        <f>+'2017TstatSetting'!J767</f>
        <v>85</v>
      </c>
      <c r="J765">
        <f>+'2017TstatSetting'!K767</f>
        <v>85</v>
      </c>
      <c r="K765">
        <f>+'2017TstatSetting'!L767</f>
        <v>85</v>
      </c>
      <c r="L765">
        <f>+'2017TstatSetting'!M767</f>
        <v>85</v>
      </c>
    </row>
    <row r="766" spans="1:12">
      <c r="A766" t="s">
        <v>59</v>
      </c>
      <c r="B766">
        <v>1996</v>
      </c>
      <c r="C766" t="s">
        <v>43</v>
      </c>
      <c r="D766">
        <v>5</v>
      </c>
      <c r="E766">
        <f>+'2017TstatSetting'!F768</f>
        <v>74</v>
      </c>
      <c r="F766">
        <f>+'2017TstatSetting'!G768</f>
        <v>74</v>
      </c>
      <c r="G766">
        <f>+'2017TstatSetting'!H768</f>
        <v>74</v>
      </c>
      <c r="H766">
        <f>+'2017TstatSetting'!I768</f>
        <v>74</v>
      </c>
      <c r="I766">
        <f>+'2017TstatSetting'!J768</f>
        <v>90</v>
      </c>
      <c r="J766">
        <f>+'2017TstatSetting'!K768</f>
        <v>90</v>
      </c>
      <c r="K766">
        <f>+'2017TstatSetting'!L768</f>
        <v>90</v>
      </c>
      <c r="L766">
        <f>+'2017TstatSetting'!M768</f>
        <v>90</v>
      </c>
    </row>
    <row r="767" spans="1:12">
      <c r="A767" t="s">
        <v>59</v>
      </c>
      <c r="B767">
        <v>2003</v>
      </c>
      <c r="C767" t="s">
        <v>43</v>
      </c>
      <c r="D767">
        <v>1</v>
      </c>
      <c r="E767">
        <f>+'2017TstatSetting'!F769</f>
        <v>70</v>
      </c>
      <c r="F767">
        <f>+'2017TstatSetting'!G769</f>
        <v>67</v>
      </c>
      <c r="G767">
        <f>+'2017TstatSetting'!H769</f>
        <v>67</v>
      </c>
      <c r="H767">
        <f>+'2017TstatSetting'!I769</f>
        <v>70</v>
      </c>
      <c r="I767">
        <f>+'2017TstatSetting'!J769</f>
        <v>76</v>
      </c>
      <c r="J767">
        <f>+'2017TstatSetting'!K769</f>
        <v>83</v>
      </c>
      <c r="K767">
        <f>+'2017TstatSetting'!L769</f>
        <v>83</v>
      </c>
      <c r="L767">
        <f>+'2017TstatSetting'!M769</f>
        <v>76</v>
      </c>
    </row>
    <row r="768" spans="1:12">
      <c r="A768" t="s">
        <v>59</v>
      </c>
      <c r="B768">
        <v>2003</v>
      </c>
      <c r="C768" t="s">
        <v>43</v>
      </c>
      <c r="D768">
        <v>2</v>
      </c>
      <c r="E768">
        <f>+'2017TstatSetting'!F770</f>
        <v>70</v>
      </c>
      <c r="F768">
        <f>+'2017TstatSetting'!G770</f>
        <v>70</v>
      </c>
      <c r="G768">
        <f>+'2017TstatSetting'!H770</f>
        <v>70</v>
      </c>
      <c r="H768">
        <f>+'2017TstatSetting'!I770</f>
        <v>70</v>
      </c>
      <c r="I768">
        <f>+'2017TstatSetting'!J770</f>
        <v>80</v>
      </c>
      <c r="J768">
        <f>+'2017TstatSetting'!K770</f>
        <v>83</v>
      </c>
      <c r="K768">
        <f>+'2017TstatSetting'!L770</f>
        <v>83</v>
      </c>
      <c r="L768">
        <f>+'2017TstatSetting'!M770</f>
        <v>80</v>
      </c>
    </row>
    <row r="769" spans="1:12">
      <c r="A769" t="s">
        <v>59</v>
      </c>
      <c r="B769">
        <v>2003</v>
      </c>
      <c r="C769" t="s">
        <v>43</v>
      </c>
      <c r="D769">
        <v>3</v>
      </c>
      <c r="E769">
        <f>+'2017TstatSetting'!F771</f>
        <v>72</v>
      </c>
      <c r="F769">
        <f>+'2017TstatSetting'!G771</f>
        <v>67</v>
      </c>
      <c r="G769">
        <f>+'2017TstatSetting'!H771</f>
        <v>67</v>
      </c>
      <c r="H769">
        <f>+'2017TstatSetting'!I771</f>
        <v>72</v>
      </c>
      <c r="I769">
        <f>+'2017TstatSetting'!J771</f>
        <v>83</v>
      </c>
      <c r="J769">
        <f>+'2017TstatSetting'!K771</f>
        <v>83</v>
      </c>
      <c r="K769">
        <f>+'2017TstatSetting'!L771</f>
        <v>83</v>
      </c>
      <c r="L769">
        <f>+'2017TstatSetting'!M771</f>
        <v>83</v>
      </c>
    </row>
    <row r="770" spans="1:12">
      <c r="A770" t="s">
        <v>59</v>
      </c>
      <c r="B770">
        <v>2003</v>
      </c>
      <c r="C770" t="s">
        <v>43</v>
      </c>
      <c r="D770">
        <v>4</v>
      </c>
      <c r="E770">
        <f>+'2017TstatSetting'!F772</f>
        <v>72</v>
      </c>
      <c r="F770">
        <f>+'2017TstatSetting'!G772</f>
        <v>72</v>
      </c>
      <c r="G770">
        <f>+'2017TstatSetting'!H772</f>
        <v>72</v>
      </c>
      <c r="H770">
        <f>+'2017TstatSetting'!I772</f>
        <v>72</v>
      </c>
      <c r="I770">
        <f>+'2017TstatSetting'!J772</f>
        <v>85</v>
      </c>
      <c r="J770">
        <f>+'2017TstatSetting'!K772</f>
        <v>85</v>
      </c>
      <c r="K770">
        <f>+'2017TstatSetting'!L772</f>
        <v>85</v>
      </c>
      <c r="L770">
        <f>+'2017TstatSetting'!M772</f>
        <v>85</v>
      </c>
    </row>
    <row r="771" spans="1:12">
      <c r="A771" t="s">
        <v>59</v>
      </c>
      <c r="B771">
        <v>2003</v>
      </c>
      <c r="C771" t="s">
        <v>43</v>
      </c>
      <c r="D771">
        <v>5</v>
      </c>
      <c r="E771">
        <f>+'2017TstatSetting'!F773</f>
        <v>74</v>
      </c>
      <c r="F771">
        <f>+'2017TstatSetting'!G773</f>
        <v>74</v>
      </c>
      <c r="G771">
        <f>+'2017TstatSetting'!H773</f>
        <v>74</v>
      </c>
      <c r="H771">
        <f>+'2017TstatSetting'!I773</f>
        <v>74</v>
      </c>
      <c r="I771">
        <f>+'2017TstatSetting'!J773</f>
        <v>90</v>
      </c>
      <c r="J771">
        <f>+'2017TstatSetting'!K773</f>
        <v>90</v>
      </c>
      <c r="K771">
        <f>+'2017TstatSetting'!L773</f>
        <v>90</v>
      </c>
      <c r="L771">
        <f>+'2017TstatSetting'!M773</f>
        <v>90</v>
      </c>
    </row>
    <row r="772" spans="1:12">
      <c r="A772" t="s">
        <v>59</v>
      </c>
      <c r="B772" t="s">
        <v>95</v>
      </c>
      <c r="C772" t="s">
        <v>43</v>
      </c>
      <c r="D772">
        <v>1</v>
      </c>
      <c r="E772">
        <f>+'2017TstatSetting'!F774</f>
        <v>70</v>
      </c>
      <c r="F772">
        <f>+'2017TstatSetting'!G774</f>
        <v>67</v>
      </c>
      <c r="G772">
        <f>+'2017TstatSetting'!H774</f>
        <v>67</v>
      </c>
      <c r="H772">
        <f>+'2017TstatSetting'!I774</f>
        <v>70</v>
      </c>
      <c r="I772">
        <f>+'2017TstatSetting'!J774</f>
        <v>76</v>
      </c>
      <c r="J772">
        <f>+'2017TstatSetting'!K774</f>
        <v>83</v>
      </c>
      <c r="K772">
        <f>+'2017TstatSetting'!L774</f>
        <v>83</v>
      </c>
      <c r="L772">
        <f>+'2017TstatSetting'!M774</f>
        <v>76</v>
      </c>
    </row>
    <row r="773" spans="1:12">
      <c r="A773" t="s">
        <v>59</v>
      </c>
      <c r="B773" t="s">
        <v>95</v>
      </c>
      <c r="C773" t="s">
        <v>43</v>
      </c>
      <c r="D773">
        <v>2</v>
      </c>
      <c r="E773">
        <f>+'2017TstatSetting'!F775</f>
        <v>72</v>
      </c>
      <c r="F773">
        <f>+'2017TstatSetting'!G775</f>
        <v>67</v>
      </c>
      <c r="G773">
        <f>+'2017TstatSetting'!H775</f>
        <v>67</v>
      </c>
      <c r="H773">
        <f>+'2017TstatSetting'!I775</f>
        <v>72</v>
      </c>
      <c r="I773">
        <f>+'2017TstatSetting'!J775</f>
        <v>80</v>
      </c>
      <c r="J773">
        <f>+'2017TstatSetting'!K775</f>
        <v>83</v>
      </c>
      <c r="K773">
        <f>+'2017TstatSetting'!L775</f>
        <v>83</v>
      </c>
      <c r="L773">
        <f>+'2017TstatSetting'!M775</f>
        <v>80</v>
      </c>
    </row>
    <row r="774" spans="1:12">
      <c r="A774" t="s">
        <v>59</v>
      </c>
      <c r="B774" t="s">
        <v>95</v>
      </c>
      <c r="C774" t="s">
        <v>43</v>
      </c>
      <c r="D774">
        <v>3</v>
      </c>
      <c r="E774">
        <f>+'2017TstatSetting'!F776</f>
        <v>72</v>
      </c>
      <c r="F774">
        <f>+'2017TstatSetting'!G776</f>
        <v>72</v>
      </c>
      <c r="G774">
        <f>+'2017TstatSetting'!H776</f>
        <v>72</v>
      </c>
      <c r="H774">
        <f>+'2017TstatSetting'!I776</f>
        <v>72</v>
      </c>
      <c r="I774">
        <f>+'2017TstatSetting'!J776</f>
        <v>83</v>
      </c>
      <c r="J774">
        <f>+'2017TstatSetting'!K776</f>
        <v>83</v>
      </c>
      <c r="K774">
        <f>+'2017TstatSetting'!L776</f>
        <v>83</v>
      </c>
      <c r="L774">
        <f>+'2017TstatSetting'!M776</f>
        <v>83</v>
      </c>
    </row>
    <row r="775" spans="1:12">
      <c r="A775" t="s">
        <v>59</v>
      </c>
      <c r="B775" t="s">
        <v>95</v>
      </c>
      <c r="C775" t="s">
        <v>43</v>
      </c>
      <c r="D775">
        <v>4</v>
      </c>
      <c r="E775">
        <f>+'2017TstatSetting'!F777</f>
        <v>74</v>
      </c>
      <c r="F775">
        <f>+'2017TstatSetting'!G777</f>
        <v>74</v>
      </c>
      <c r="G775">
        <f>+'2017TstatSetting'!H777</f>
        <v>74</v>
      </c>
      <c r="H775">
        <f>+'2017TstatSetting'!I777</f>
        <v>74</v>
      </c>
      <c r="I775">
        <f>+'2017TstatSetting'!J777</f>
        <v>85</v>
      </c>
      <c r="J775">
        <f>+'2017TstatSetting'!K777</f>
        <v>85</v>
      </c>
      <c r="K775">
        <f>+'2017TstatSetting'!L777</f>
        <v>85</v>
      </c>
      <c r="L775">
        <f>+'2017TstatSetting'!M777</f>
        <v>85</v>
      </c>
    </row>
    <row r="776" spans="1:12">
      <c r="A776" t="s">
        <v>59</v>
      </c>
      <c r="B776" t="s">
        <v>95</v>
      </c>
      <c r="C776" t="s">
        <v>43</v>
      </c>
      <c r="D776">
        <v>5</v>
      </c>
      <c r="E776">
        <f>+'2017TstatSetting'!F778</f>
        <v>70</v>
      </c>
      <c r="F776">
        <f>+'2017TstatSetting'!G778</f>
        <v>70</v>
      </c>
      <c r="G776">
        <f>+'2017TstatSetting'!H778</f>
        <v>70</v>
      </c>
      <c r="H776">
        <f>+'2017TstatSetting'!I778</f>
        <v>70</v>
      </c>
      <c r="I776">
        <f>+'2017TstatSetting'!J778</f>
        <v>90</v>
      </c>
      <c r="J776">
        <f>+'2017TstatSetting'!K778</f>
        <v>90</v>
      </c>
      <c r="K776">
        <f>+'2017TstatSetting'!L778</f>
        <v>90</v>
      </c>
      <c r="L776">
        <f>+'2017TstatSetting'!M778</f>
        <v>90</v>
      </c>
    </row>
    <row r="777" spans="1:12">
      <c r="A777" t="s">
        <v>59</v>
      </c>
      <c r="B777">
        <v>1975</v>
      </c>
      <c r="C777" t="s">
        <v>44</v>
      </c>
      <c r="D777">
        <v>1</v>
      </c>
      <c r="E777">
        <f>+'2017TstatSetting'!F779</f>
        <v>60</v>
      </c>
      <c r="F777">
        <f>+'2017TstatSetting'!G779</f>
        <v>60</v>
      </c>
      <c r="G777">
        <f>+'2017TstatSetting'!H779</f>
        <v>60</v>
      </c>
      <c r="H777">
        <f>+'2017TstatSetting'!I779</f>
        <v>60</v>
      </c>
      <c r="I777">
        <f>+'2017TstatSetting'!J779</f>
        <v>78</v>
      </c>
      <c r="J777">
        <f>+'2017TstatSetting'!K779</f>
        <v>78</v>
      </c>
      <c r="K777">
        <f>+'2017TstatSetting'!L779</f>
        <v>78</v>
      </c>
      <c r="L777">
        <f>+'2017TstatSetting'!M779</f>
        <v>78</v>
      </c>
    </row>
    <row r="778" spans="1:12">
      <c r="A778" t="s">
        <v>59</v>
      </c>
      <c r="B778">
        <v>1975</v>
      </c>
      <c r="C778" t="s">
        <v>44</v>
      </c>
      <c r="D778">
        <v>2</v>
      </c>
      <c r="E778">
        <f>+'2017TstatSetting'!F780</f>
        <v>67</v>
      </c>
      <c r="F778">
        <f>+'2017TstatSetting'!G780</f>
        <v>67</v>
      </c>
      <c r="G778">
        <f>+'2017TstatSetting'!H780</f>
        <v>67</v>
      </c>
      <c r="H778">
        <f>+'2017TstatSetting'!I780</f>
        <v>67</v>
      </c>
      <c r="I778">
        <f>+'2017TstatSetting'!J780</f>
        <v>83</v>
      </c>
      <c r="J778">
        <f>+'2017TstatSetting'!K780</f>
        <v>80</v>
      </c>
      <c r="K778">
        <f>+'2017TstatSetting'!L780</f>
        <v>80</v>
      </c>
      <c r="L778">
        <f>+'2017TstatSetting'!M780</f>
        <v>83</v>
      </c>
    </row>
    <row r="779" spans="1:12">
      <c r="A779" t="s">
        <v>59</v>
      </c>
      <c r="B779">
        <v>1975</v>
      </c>
      <c r="C779" t="s">
        <v>44</v>
      </c>
      <c r="D779">
        <v>3</v>
      </c>
      <c r="E779">
        <f>+'2017TstatSetting'!F781</f>
        <v>67</v>
      </c>
      <c r="F779">
        <f>+'2017TstatSetting'!G781</f>
        <v>70</v>
      </c>
      <c r="G779">
        <f>+'2017TstatSetting'!H781</f>
        <v>70</v>
      </c>
      <c r="H779">
        <f>+'2017TstatSetting'!I781</f>
        <v>67</v>
      </c>
      <c r="I779">
        <f>+'2017TstatSetting'!J781</f>
        <v>80</v>
      </c>
      <c r="J779">
        <f>+'2017TstatSetting'!K781</f>
        <v>80</v>
      </c>
      <c r="K779">
        <f>+'2017TstatSetting'!L781</f>
        <v>80</v>
      </c>
      <c r="L779">
        <f>+'2017TstatSetting'!M781</f>
        <v>80</v>
      </c>
    </row>
    <row r="780" spans="1:12">
      <c r="A780" t="s">
        <v>59</v>
      </c>
      <c r="B780">
        <v>1975</v>
      </c>
      <c r="C780" t="s">
        <v>44</v>
      </c>
      <c r="D780">
        <v>4</v>
      </c>
      <c r="E780">
        <f>+'2017TstatSetting'!F782</f>
        <v>67</v>
      </c>
      <c r="F780">
        <f>+'2017TstatSetting'!G782</f>
        <v>72</v>
      </c>
      <c r="G780">
        <f>+'2017TstatSetting'!H782</f>
        <v>72</v>
      </c>
      <c r="H780">
        <f>+'2017TstatSetting'!I782</f>
        <v>67</v>
      </c>
      <c r="I780">
        <f>+'2017TstatSetting'!J782</f>
        <v>76</v>
      </c>
      <c r="J780">
        <f>+'2017TstatSetting'!K782</f>
        <v>83</v>
      </c>
      <c r="K780">
        <f>+'2017TstatSetting'!L782</f>
        <v>83</v>
      </c>
      <c r="L780">
        <f>+'2017TstatSetting'!M782</f>
        <v>76</v>
      </c>
    </row>
    <row r="781" spans="1:12">
      <c r="A781" t="s">
        <v>59</v>
      </c>
      <c r="B781">
        <v>1975</v>
      </c>
      <c r="C781" t="s">
        <v>44</v>
      </c>
      <c r="D781">
        <v>5</v>
      </c>
      <c r="E781">
        <f>+'2017TstatSetting'!F783</f>
        <v>70</v>
      </c>
      <c r="F781">
        <f>+'2017TstatSetting'!G783</f>
        <v>67</v>
      </c>
      <c r="G781">
        <f>+'2017TstatSetting'!H783</f>
        <v>67</v>
      </c>
      <c r="H781">
        <f>+'2017TstatSetting'!I783</f>
        <v>70</v>
      </c>
      <c r="I781">
        <f>+'2017TstatSetting'!J783</f>
        <v>80</v>
      </c>
      <c r="J781">
        <f>+'2017TstatSetting'!K783</f>
        <v>83</v>
      </c>
      <c r="K781">
        <f>+'2017TstatSetting'!L783</f>
        <v>83</v>
      </c>
      <c r="L781">
        <f>+'2017TstatSetting'!M783</f>
        <v>80</v>
      </c>
    </row>
    <row r="782" spans="1:12">
      <c r="A782" t="s">
        <v>59</v>
      </c>
      <c r="B782">
        <v>1985</v>
      </c>
      <c r="C782" t="s">
        <v>44</v>
      </c>
      <c r="D782">
        <v>1</v>
      </c>
      <c r="E782">
        <f>+'2017TstatSetting'!F784</f>
        <v>60</v>
      </c>
      <c r="F782">
        <f>+'2017TstatSetting'!G784</f>
        <v>60</v>
      </c>
      <c r="G782">
        <f>+'2017TstatSetting'!H784</f>
        <v>60</v>
      </c>
      <c r="H782">
        <f>+'2017TstatSetting'!I784</f>
        <v>60</v>
      </c>
      <c r="I782">
        <f>+'2017TstatSetting'!J784</f>
        <v>74</v>
      </c>
      <c r="J782">
        <f>+'2017TstatSetting'!K784</f>
        <v>74</v>
      </c>
      <c r="K782">
        <f>+'2017TstatSetting'!L784</f>
        <v>74</v>
      </c>
      <c r="L782">
        <f>+'2017TstatSetting'!M784</f>
        <v>74</v>
      </c>
    </row>
    <row r="783" spans="1:12">
      <c r="A783" t="s">
        <v>59</v>
      </c>
      <c r="B783">
        <v>1985</v>
      </c>
      <c r="C783" t="s">
        <v>44</v>
      </c>
      <c r="D783">
        <v>2</v>
      </c>
      <c r="E783">
        <f>+'2017TstatSetting'!F785</f>
        <v>67</v>
      </c>
      <c r="F783">
        <f>+'2017TstatSetting'!G785</f>
        <v>70</v>
      </c>
      <c r="G783">
        <f>+'2017TstatSetting'!H785</f>
        <v>70</v>
      </c>
      <c r="H783">
        <f>+'2017TstatSetting'!I785</f>
        <v>67</v>
      </c>
      <c r="I783">
        <f>+'2017TstatSetting'!J785</f>
        <v>83</v>
      </c>
      <c r="J783">
        <f>+'2017TstatSetting'!K785</f>
        <v>76</v>
      </c>
      <c r="K783">
        <f>+'2017TstatSetting'!L785</f>
        <v>76</v>
      </c>
      <c r="L783">
        <f>+'2017TstatSetting'!M785</f>
        <v>83</v>
      </c>
    </row>
    <row r="784" spans="1:12">
      <c r="A784" t="s">
        <v>59</v>
      </c>
      <c r="B784">
        <v>1985</v>
      </c>
      <c r="C784" t="s">
        <v>44</v>
      </c>
      <c r="D784">
        <v>3</v>
      </c>
      <c r="E784">
        <f>+'2017TstatSetting'!F786</f>
        <v>67</v>
      </c>
      <c r="F784">
        <f>+'2017TstatSetting'!G786</f>
        <v>72</v>
      </c>
      <c r="G784">
        <f>+'2017TstatSetting'!H786</f>
        <v>72</v>
      </c>
      <c r="H784">
        <f>+'2017TstatSetting'!I786</f>
        <v>67</v>
      </c>
      <c r="I784">
        <f>+'2017TstatSetting'!J786</f>
        <v>78</v>
      </c>
      <c r="J784">
        <f>+'2017TstatSetting'!K786</f>
        <v>78</v>
      </c>
      <c r="K784">
        <f>+'2017TstatSetting'!L786</f>
        <v>78</v>
      </c>
      <c r="L784">
        <f>+'2017TstatSetting'!M786</f>
        <v>78</v>
      </c>
    </row>
    <row r="785" spans="1:12">
      <c r="A785" t="s">
        <v>59</v>
      </c>
      <c r="B785">
        <v>1985</v>
      </c>
      <c r="C785" t="s">
        <v>44</v>
      </c>
      <c r="D785">
        <v>4</v>
      </c>
      <c r="E785">
        <f>+'2017TstatSetting'!F787</f>
        <v>70</v>
      </c>
      <c r="F785">
        <f>+'2017TstatSetting'!G787</f>
        <v>67</v>
      </c>
      <c r="G785">
        <f>+'2017TstatSetting'!H787</f>
        <v>67</v>
      </c>
      <c r="H785">
        <f>+'2017TstatSetting'!I787</f>
        <v>70</v>
      </c>
      <c r="I785">
        <f>+'2017TstatSetting'!J787</f>
        <v>83</v>
      </c>
      <c r="J785">
        <f>+'2017TstatSetting'!K787</f>
        <v>80</v>
      </c>
      <c r="K785">
        <f>+'2017TstatSetting'!L787</f>
        <v>80</v>
      </c>
      <c r="L785">
        <f>+'2017TstatSetting'!M787</f>
        <v>83</v>
      </c>
    </row>
    <row r="786" spans="1:12">
      <c r="A786" t="s">
        <v>59</v>
      </c>
      <c r="B786">
        <v>1985</v>
      </c>
      <c r="C786" t="s">
        <v>44</v>
      </c>
      <c r="D786">
        <v>5</v>
      </c>
      <c r="E786">
        <f>+'2017TstatSetting'!F788</f>
        <v>67</v>
      </c>
      <c r="F786">
        <f>+'2017TstatSetting'!G788</f>
        <v>67</v>
      </c>
      <c r="G786">
        <f>+'2017TstatSetting'!H788</f>
        <v>67</v>
      </c>
      <c r="H786">
        <f>+'2017TstatSetting'!I788</f>
        <v>67</v>
      </c>
      <c r="I786">
        <f>+'2017TstatSetting'!J788</f>
        <v>80</v>
      </c>
      <c r="J786">
        <f>+'2017TstatSetting'!K788</f>
        <v>80</v>
      </c>
      <c r="K786">
        <f>+'2017TstatSetting'!L788</f>
        <v>80</v>
      </c>
      <c r="L786">
        <f>+'2017TstatSetting'!M788</f>
        <v>80</v>
      </c>
    </row>
    <row r="787" spans="1:12">
      <c r="A787" t="s">
        <v>59</v>
      </c>
      <c r="B787">
        <v>1996</v>
      </c>
      <c r="C787" t="s">
        <v>44</v>
      </c>
      <c r="D787">
        <v>1</v>
      </c>
      <c r="E787">
        <f>+'2017TstatSetting'!F789</f>
        <v>70</v>
      </c>
      <c r="F787">
        <f>+'2017TstatSetting'!G789</f>
        <v>67</v>
      </c>
      <c r="G787">
        <f>+'2017TstatSetting'!H789</f>
        <v>67</v>
      </c>
      <c r="H787">
        <f>+'2017TstatSetting'!I789</f>
        <v>70</v>
      </c>
      <c r="I787">
        <f>+'2017TstatSetting'!J789</f>
        <v>74</v>
      </c>
      <c r="J787">
        <f>+'2017TstatSetting'!K789</f>
        <v>74</v>
      </c>
      <c r="K787">
        <f>+'2017TstatSetting'!L789</f>
        <v>74</v>
      </c>
      <c r="L787">
        <f>+'2017TstatSetting'!M789</f>
        <v>74</v>
      </c>
    </row>
    <row r="788" spans="1:12">
      <c r="A788" t="s">
        <v>59</v>
      </c>
      <c r="B788">
        <v>1996</v>
      </c>
      <c r="C788" t="s">
        <v>44</v>
      </c>
      <c r="D788">
        <v>2</v>
      </c>
      <c r="E788">
        <f>+'2017TstatSetting'!F790</f>
        <v>70</v>
      </c>
      <c r="F788">
        <f>+'2017TstatSetting'!G790</f>
        <v>70</v>
      </c>
      <c r="G788">
        <f>+'2017TstatSetting'!H790</f>
        <v>70</v>
      </c>
      <c r="H788">
        <f>+'2017TstatSetting'!I790</f>
        <v>70</v>
      </c>
      <c r="I788">
        <f>+'2017TstatSetting'!J790</f>
        <v>83</v>
      </c>
      <c r="J788">
        <f>+'2017TstatSetting'!K790</f>
        <v>76</v>
      </c>
      <c r="K788">
        <f>+'2017TstatSetting'!L790</f>
        <v>76</v>
      </c>
      <c r="L788">
        <f>+'2017TstatSetting'!M790</f>
        <v>83</v>
      </c>
    </row>
    <row r="789" spans="1:12">
      <c r="A789" t="s">
        <v>59</v>
      </c>
      <c r="B789">
        <v>1996</v>
      </c>
      <c r="C789" t="s">
        <v>44</v>
      </c>
      <c r="D789">
        <v>3</v>
      </c>
      <c r="E789">
        <f>+'2017TstatSetting'!F791</f>
        <v>72</v>
      </c>
      <c r="F789">
        <f>+'2017TstatSetting'!G791</f>
        <v>72</v>
      </c>
      <c r="G789">
        <f>+'2017TstatSetting'!H791</f>
        <v>72</v>
      </c>
      <c r="H789">
        <f>+'2017TstatSetting'!I791</f>
        <v>72</v>
      </c>
      <c r="I789">
        <f>+'2017TstatSetting'!J791</f>
        <v>78</v>
      </c>
      <c r="J789">
        <f>+'2017TstatSetting'!K791</f>
        <v>78</v>
      </c>
      <c r="K789">
        <f>+'2017TstatSetting'!L791</f>
        <v>78</v>
      </c>
      <c r="L789">
        <f>+'2017TstatSetting'!M791</f>
        <v>78</v>
      </c>
    </row>
    <row r="790" spans="1:12">
      <c r="A790" t="s">
        <v>59</v>
      </c>
      <c r="B790">
        <v>1996</v>
      </c>
      <c r="C790" t="s">
        <v>44</v>
      </c>
      <c r="D790">
        <v>4</v>
      </c>
      <c r="E790">
        <f>+'2017TstatSetting'!F792</f>
        <v>74</v>
      </c>
      <c r="F790">
        <f>+'2017TstatSetting'!G792</f>
        <v>74</v>
      </c>
      <c r="G790">
        <f>+'2017TstatSetting'!H792</f>
        <v>74</v>
      </c>
      <c r="H790">
        <f>+'2017TstatSetting'!I792</f>
        <v>74</v>
      </c>
      <c r="I790">
        <f>+'2017TstatSetting'!J792</f>
        <v>83</v>
      </c>
      <c r="J790">
        <f>+'2017TstatSetting'!K792</f>
        <v>80</v>
      </c>
      <c r="K790">
        <f>+'2017TstatSetting'!L792</f>
        <v>80</v>
      </c>
      <c r="L790">
        <f>+'2017TstatSetting'!M792</f>
        <v>83</v>
      </c>
    </row>
    <row r="791" spans="1:12">
      <c r="A791" t="s">
        <v>59</v>
      </c>
      <c r="B791">
        <v>1996</v>
      </c>
      <c r="C791" t="s">
        <v>44</v>
      </c>
      <c r="D791">
        <v>5</v>
      </c>
      <c r="E791">
        <f>+'2017TstatSetting'!F793</f>
        <v>72</v>
      </c>
      <c r="F791">
        <f>+'2017TstatSetting'!G793</f>
        <v>67</v>
      </c>
      <c r="G791">
        <f>+'2017TstatSetting'!H793</f>
        <v>67</v>
      </c>
      <c r="H791">
        <f>+'2017TstatSetting'!I793</f>
        <v>72</v>
      </c>
      <c r="I791">
        <f>+'2017TstatSetting'!J793</f>
        <v>80</v>
      </c>
      <c r="J791">
        <f>+'2017TstatSetting'!K793</f>
        <v>80</v>
      </c>
      <c r="K791">
        <f>+'2017TstatSetting'!L793</f>
        <v>80</v>
      </c>
      <c r="L791">
        <f>+'2017TstatSetting'!M793</f>
        <v>80</v>
      </c>
    </row>
    <row r="792" spans="1:12">
      <c r="A792" t="s">
        <v>59</v>
      </c>
      <c r="B792">
        <v>2003</v>
      </c>
      <c r="C792" t="s">
        <v>44</v>
      </c>
      <c r="D792">
        <v>1</v>
      </c>
      <c r="E792">
        <f>+'2017TstatSetting'!F794</f>
        <v>72</v>
      </c>
      <c r="F792">
        <f>+'2017TstatSetting'!G794</f>
        <v>72</v>
      </c>
      <c r="G792">
        <f>+'2017TstatSetting'!H794</f>
        <v>72</v>
      </c>
      <c r="H792">
        <f>+'2017TstatSetting'!I794</f>
        <v>72</v>
      </c>
      <c r="I792">
        <f>+'2017TstatSetting'!J794</f>
        <v>74</v>
      </c>
      <c r="J792">
        <f>+'2017TstatSetting'!K794</f>
        <v>74</v>
      </c>
      <c r="K792">
        <f>+'2017TstatSetting'!L794</f>
        <v>74</v>
      </c>
      <c r="L792">
        <f>+'2017TstatSetting'!M794</f>
        <v>74</v>
      </c>
    </row>
    <row r="793" spans="1:12">
      <c r="A793" t="s">
        <v>59</v>
      </c>
      <c r="B793">
        <v>2003</v>
      </c>
      <c r="C793" t="s">
        <v>44</v>
      </c>
      <c r="D793">
        <v>2</v>
      </c>
      <c r="E793">
        <f>+'2017TstatSetting'!F795</f>
        <v>67</v>
      </c>
      <c r="F793">
        <f>+'2017TstatSetting'!G795</f>
        <v>72</v>
      </c>
      <c r="G793">
        <f>+'2017TstatSetting'!H795</f>
        <v>72</v>
      </c>
      <c r="H793">
        <f>+'2017TstatSetting'!I795</f>
        <v>67</v>
      </c>
      <c r="I793">
        <f>+'2017TstatSetting'!J795</f>
        <v>83</v>
      </c>
      <c r="J793">
        <f>+'2017TstatSetting'!K795</f>
        <v>76</v>
      </c>
      <c r="K793">
        <f>+'2017TstatSetting'!L795</f>
        <v>76</v>
      </c>
      <c r="L793">
        <f>+'2017TstatSetting'!M795</f>
        <v>83</v>
      </c>
    </row>
    <row r="794" spans="1:12">
      <c r="A794" t="s">
        <v>59</v>
      </c>
      <c r="B794">
        <v>2003</v>
      </c>
      <c r="C794" t="s">
        <v>44</v>
      </c>
      <c r="D794">
        <v>3</v>
      </c>
      <c r="E794">
        <f>+'2017TstatSetting'!F796</f>
        <v>72</v>
      </c>
      <c r="F794">
        <f>+'2017TstatSetting'!G796</f>
        <v>67</v>
      </c>
      <c r="G794">
        <f>+'2017TstatSetting'!H796</f>
        <v>67</v>
      </c>
      <c r="H794">
        <f>+'2017TstatSetting'!I796</f>
        <v>72</v>
      </c>
      <c r="I794">
        <f>+'2017TstatSetting'!J796</f>
        <v>78</v>
      </c>
      <c r="J794">
        <f>+'2017TstatSetting'!K796</f>
        <v>78</v>
      </c>
      <c r="K794">
        <f>+'2017TstatSetting'!L796</f>
        <v>78</v>
      </c>
      <c r="L794">
        <f>+'2017TstatSetting'!M796</f>
        <v>78</v>
      </c>
    </row>
    <row r="795" spans="1:12">
      <c r="A795" t="s">
        <v>59</v>
      </c>
      <c r="B795">
        <v>2003</v>
      </c>
      <c r="C795" t="s">
        <v>44</v>
      </c>
      <c r="D795">
        <v>4</v>
      </c>
      <c r="E795">
        <f>+'2017TstatSetting'!F797</f>
        <v>70</v>
      </c>
      <c r="F795">
        <f>+'2017TstatSetting'!G797</f>
        <v>67</v>
      </c>
      <c r="G795">
        <f>+'2017TstatSetting'!H797</f>
        <v>67</v>
      </c>
      <c r="H795">
        <f>+'2017TstatSetting'!I797</f>
        <v>70</v>
      </c>
      <c r="I795">
        <f>+'2017TstatSetting'!J797</f>
        <v>83</v>
      </c>
      <c r="J795">
        <f>+'2017TstatSetting'!K797</f>
        <v>80</v>
      </c>
      <c r="K795">
        <f>+'2017TstatSetting'!L797</f>
        <v>80</v>
      </c>
      <c r="L795">
        <f>+'2017TstatSetting'!M797</f>
        <v>83</v>
      </c>
    </row>
    <row r="796" spans="1:12">
      <c r="A796" t="s">
        <v>59</v>
      </c>
      <c r="B796">
        <v>2003</v>
      </c>
      <c r="C796" t="s">
        <v>44</v>
      </c>
      <c r="D796">
        <v>5</v>
      </c>
      <c r="E796">
        <f>+'2017TstatSetting'!F798</f>
        <v>70</v>
      </c>
      <c r="F796">
        <f>+'2017TstatSetting'!G798</f>
        <v>70</v>
      </c>
      <c r="G796">
        <f>+'2017TstatSetting'!H798</f>
        <v>70</v>
      </c>
      <c r="H796">
        <f>+'2017TstatSetting'!I798</f>
        <v>70</v>
      </c>
      <c r="I796">
        <f>+'2017TstatSetting'!J798</f>
        <v>80</v>
      </c>
      <c r="J796">
        <f>+'2017TstatSetting'!K798</f>
        <v>80</v>
      </c>
      <c r="K796">
        <f>+'2017TstatSetting'!L798</f>
        <v>80</v>
      </c>
      <c r="L796">
        <f>+'2017TstatSetting'!M798</f>
        <v>80</v>
      </c>
    </row>
    <row r="797" spans="1:12">
      <c r="A797" t="s">
        <v>59</v>
      </c>
      <c r="B797" t="s">
        <v>95</v>
      </c>
      <c r="C797" t="s">
        <v>44</v>
      </c>
      <c r="D797">
        <v>1</v>
      </c>
      <c r="E797">
        <f>+'2017TstatSetting'!F799</f>
        <v>72</v>
      </c>
      <c r="F797">
        <f>+'2017TstatSetting'!G799</f>
        <v>72</v>
      </c>
      <c r="G797">
        <f>+'2017TstatSetting'!H799</f>
        <v>72</v>
      </c>
      <c r="H797">
        <f>+'2017TstatSetting'!I799</f>
        <v>72</v>
      </c>
      <c r="I797">
        <f>+'2017TstatSetting'!J799</f>
        <v>74</v>
      </c>
      <c r="J797">
        <f>+'2017TstatSetting'!K799</f>
        <v>74</v>
      </c>
      <c r="K797">
        <f>+'2017TstatSetting'!L799</f>
        <v>74</v>
      </c>
      <c r="L797">
        <f>+'2017TstatSetting'!M799</f>
        <v>74</v>
      </c>
    </row>
    <row r="798" spans="1:12">
      <c r="A798" t="s">
        <v>59</v>
      </c>
      <c r="B798" t="s">
        <v>95</v>
      </c>
      <c r="C798" t="s">
        <v>44</v>
      </c>
      <c r="D798">
        <v>2</v>
      </c>
      <c r="E798">
        <f>+'2017TstatSetting'!F800</f>
        <v>72</v>
      </c>
      <c r="F798">
        <f>+'2017TstatSetting'!G800</f>
        <v>67</v>
      </c>
      <c r="G798">
        <f>+'2017TstatSetting'!H800</f>
        <v>67</v>
      </c>
      <c r="H798">
        <f>+'2017TstatSetting'!I800</f>
        <v>72</v>
      </c>
      <c r="I798">
        <f>+'2017TstatSetting'!J800</f>
        <v>83</v>
      </c>
      <c r="J798">
        <f>+'2017TstatSetting'!K800</f>
        <v>76</v>
      </c>
      <c r="K798">
        <f>+'2017TstatSetting'!L800</f>
        <v>76</v>
      </c>
      <c r="L798">
        <f>+'2017TstatSetting'!M800</f>
        <v>83</v>
      </c>
    </row>
    <row r="799" spans="1:12">
      <c r="A799" t="s">
        <v>59</v>
      </c>
      <c r="B799" t="s">
        <v>95</v>
      </c>
      <c r="C799" t="s">
        <v>44</v>
      </c>
      <c r="D799">
        <v>3</v>
      </c>
      <c r="E799">
        <f>+'2017TstatSetting'!F801</f>
        <v>70</v>
      </c>
      <c r="F799">
        <f>+'2017TstatSetting'!G801</f>
        <v>70</v>
      </c>
      <c r="G799">
        <f>+'2017TstatSetting'!H801</f>
        <v>70</v>
      </c>
      <c r="H799">
        <f>+'2017TstatSetting'!I801</f>
        <v>70</v>
      </c>
      <c r="I799">
        <f>+'2017TstatSetting'!J801</f>
        <v>78</v>
      </c>
      <c r="J799">
        <f>+'2017TstatSetting'!K801</f>
        <v>78</v>
      </c>
      <c r="K799">
        <f>+'2017TstatSetting'!L801</f>
        <v>78</v>
      </c>
      <c r="L799">
        <f>+'2017TstatSetting'!M801</f>
        <v>78</v>
      </c>
    </row>
    <row r="800" spans="1:12">
      <c r="A800" t="s">
        <v>59</v>
      </c>
      <c r="B800" t="s">
        <v>95</v>
      </c>
      <c r="C800" t="s">
        <v>44</v>
      </c>
      <c r="D800">
        <v>4</v>
      </c>
      <c r="E800">
        <f>+'2017TstatSetting'!F802</f>
        <v>67</v>
      </c>
      <c r="F800">
        <f>+'2017TstatSetting'!G802</f>
        <v>72</v>
      </c>
      <c r="G800">
        <f>+'2017TstatSetting'!H802</f>
        <v>72</v>
      </c>
      <c r="H800">
        <f>+'2017TstatSetting'!I802</f>
        <v>67</v>
      </c>
      <c r="I800">
        <f>+'2017TstatSetting'!J802</f>
        <v>83</v>
      </c>
      <c r="J800">
        <f>+'2017TstatSetting'!K802</f>
        <v>80</v>
      </c>
      <c r="K800">
        <f>+'2017TstatSetting'!L802</f>
        <v>80</v>
      </c>
      <c r="L800">
        <f>+'2017TstatSetting'!M802</f>
        <v>83</v>
      </c>
    </row>
    <row r="801" spans="1:12">
      <c r="A801" t="s">
        <v>59</v>
      </c>
      <c r="B801" t="s">
        <v>95</v>
      </c>
      <c r="C801" t="s">
        <v>44</v>
      </c>
      <c r="D801">
        <v>5</v>
      </c>
      <c r="E801">
        <f>+'2017TstatSetting'!F803</f>
        <v>70</v>
      </c>
      <c r="F801">
        <f>+'2017TstatSetting'!G803</f>
        <v>67</v>
      </c>
      <c r="G801">
        <f>+'2017TstatSetting'!H803</f>
        <v>67</v>
      </c>
      <c r="H801">
        <f>+'2017TstatSetting'!I803</f>
        <v>70</v>
      </c>
      <c r="I801">
        <f>+'2017TstatSetting'!J803</f>
        <v>80</v>
      </c>
      <c r="J801">
        <f>+'2017TstatSetting'!K803</f>
        <v>80</v>
      </c>
      <c r="K801">
        <f>+'2017TstatSetting'!L803</f>
        <v>80</v>
      </c>
      <c r="L801">
        <f>+'2017TstatSetting'!M803</f>
        <v>80</v>
      </c>
    </row>
    <row r="802" spans="1:12">
      <c r="A802" s="44" t="s">
        <v>53</v>
      </c>
      <c r="B802" s="44" t="s">
        <v>57</v>
      </c>
      <c r="C802" s="44" t="s">
        <v>28</v>
      </c>
      <c r="D802" s="44">
        <v>1</v>
      </c>
      <c r="E802" s="44">
        <f>+E2</f>
        <v>55</v>
      </c>
      <c r="F802" s="44">
        <f t="shared" ref="F802:L802" si="0">+F2</f>
        <v>55</v>
      </c>
      <c r="G802" s="44">
        <f t="shared" si="0"/>
        <v>55</v>
      </c>
      <c r="H802" s="44">
        <f t="shared" si="0"/>
        <v>55</v>
      </c>
      <c r="I802" s="44">
        <f t="shared" si="0"/>
        <v>74</v>
      </c>
      <c r="J802" s="44">
        <f t="shared" si="0"/>
        <v>74</v>
      </c>
      <c r="K802" s="44">
        <f t="shared" si="0"/>
        <v>74</v>
      </c>
      <c r="L802" s="44">
        <f t="shared" si="0"/>
        <v>74</v>
      </c>
    </row>
    <row r="803" spans="1:12">
      <c r="A803" s="44" t="s">
        <v>53</v>
      </c>
      <c r="B803" s="44" t="s">
        <v>57</v>
      </c>
      <c r="C803" s="44" t="s">
        <v>28</v>
      </c>
      <c r="D803" s="44">
        <v>2</v>
      </c>
      <c r="E803" s="44">
        <f t="shared" ref="E803:L803" si="1">+E3</f>
        <v>60</v>
      </c>
      <c r="F803" s="44">
        <f t="shared" si="1"/>
        <v>60</v>
      </c>
      <c r="G803" s="44">
        <f t="shared" si="1"/>
        <v>60</v>
      </c>
      <c r="H803" s="44">
        <f t="shared" si="1"/>
        <v>60</v>
      </c>
      <c r="I803" s="44">
        <f t="shared" si="1"/>
        <v>83</v>
      </c>
      <c r="J803" s="44">
        <f t="shared" si="1"/>
        <v>76</v>
      </c>
      <c r="K803" s="44">
        <f t="shared" si="1"/>
        <v>76</v>
      </c>
      <c r="L803" s="44">
        <f t="shared" si="1"/>
        <v>83</v>
      </c>
    </row>
    <row r="804" spans="1:12">
      <c r="A804" s="44" t="s">
        <v>53</v>
      </c>
      <c r="B804" s="44" t="s">
        <v>57</v>
      </c>
      <c r="C804" s="44" t="s">
        <v>28</v>
      </c>
      <c r="D804" s="44">
        <v>3</v>
      </c>
      <c r="E804" s="44">
        <f t="shared" ref="E804:L804" si="2">+E4</f>
        <v>68</v>
      </c>
      <c r="F804" s="44">
        <f t="shared" si="2"/>
        <v>68</v>
      </c>
      <c r="G804" s="44">
        <f t="shared" si="2"/>
        <v>68</v>
      </c>
      <c r="H804" s="44">
        <f t="shared" si="2"/>
        <v>68</v>
      </c>
      <c r="I804" s="44">
        <f t="shared" si="2"/>
        <v>78</v>
      </c>
      <c r="J804" s="44">
        <f t="shared" si="2"/>
        <v>78</v>
      </c>
      <c r="K804" s="44">
        <f t="shared" si="2"/>
        <v>78</v>
      </c>
      <c r="L804" s="44">
        <f t="shared" si="2"/>
        <v>78</v>
      </c>
    </row>
    <row r="805" spans="1:12">
      <c r="A805" s="44" t="s">
        <v>53</v>
      </c>
      <c r="B805" s="44" t="s">
        <v>57</v>
      </c>
      <c r="C805" s="44" t="s">
        <v>28</v>
      </c>
      <c r="D805" s="44">
        <v>4</v>
      </c>
      <c r="E805" s="44">
        <f t="shared" ref="E805:L805" si="3">+E5</f>
        <v>70</v>
      </c>
      <c r="F805" s="44">
        <f t="shared" si="3"/>
        <v>65</v>
      </c>
      <c r="G805" s="44">
        <f t="shared" si="3"/>
        <v>65</v>
      </c>
      <c r="H805" s="44">
        <f t="shared" si="3"/>
        <v>70</v>
      </c>
      <c r="I805" s="44">
        <f t="shared" si="3"/>
        <v>83</v>
      </c>
      <c r="J805" s="44">
        <f t="shared" si="3"/>
        <v>80</v>
      </c>
      <c r="K805" s="44">
        <f t="shared" si="3"/>
        <v>80</v>
      </c>
      <c r="L805" s="44">
        <f t="shared" si="3"/>
        <v>83</v>
      </c>
    </row>
    <row r="806" spans="1:12">
      <c r="A806" s="44" t="s">
        <v>53</v>
      </c>
      <c r="B806" s="44" t="s">
        <v>57</v>
      </c>
      <c r="C806" s="44" t="s">
        <v>28</v>
      </c>
      <c r="D806" s="44">
        <v>5</v>
      </c>
      <c r="E806" s="44">
        <f t="shared" ref="E806:L806" si="4">+E6</f>
        <v>68</v>
      </c>
      <c r="F806" s="44">
        <f t="shared" si="4"/>
        <v>65</v>
      </c>
      <c r="G806" s="44">
        <f t="shared" si="4"/>
        <v>65</v>
      </c>
      <c r="H806" s="44">
        <f t="shared" si="4"/>
        <v>68</v>
      </c>
      <c r="I806" s="44">
        <f t="shared" si="4"/>
        <v>80</v>
      </c>
      <c r="J806" s="44">
        <f t="shared" si="4"/>
        <v>80</v>
      </c>
      <c r="K806" s="44">
        <f t="shared" si="4"/>
        <v>80</v>
      </c>
      <c r="L806" s="44">
        <f t="shared" si="4"/>
        <v>80</v>
      </c>
    </row>
    <row r="807" spans="1:12">
      <c r="A807" s="44" t="s">
        <v>53</v>
      </c>
      <c r="B807" s="44" t="s">
        <v>58</v>
      </c>
      <c r="C807" s="44" t="s">
        <v>28</v>
      </c>
      <c r="D807" s="44">
        <v>1</v>
      </c>
      <c r="E807" s="44">
        <f t="shared" ref="E807:L807" si="5">+E7</f>
        <v>55</v>
      </c>
      <c r="F807" s="44">
        <f t="shared" si="5"/>
        <v>55</v>
      </c>
      <c r="G807" s="44">
        <f t="shared" si="5"/>
        <v>55</v>
      </c>
      <c r="H807" s="44">
        <f t="shared" si="5"/>
        <v>55</v>
      </c>
      <c r="I807" s="44">
        <f t="shared" si="5"/>
        <v>74</v>
      </c>
      <c r="J807" s="44">
        <f t="shared" si="5"/>
        <v>74</v>
      </c>
      <c r="K807" s="44">
        <f t="shared" si="5"/>
        <v>74</v>
      </c>
      <c r="L807" s="44">
        <f t="shared" si="5"/>
        <v>74</v>
      </c>
    </row>
    <row r="808" spans="1:12">
      <c r="A808" s="44" t="s">
        <v>53</v>
      </c>
      <c r="B808" s="44" t="s">
        <v>58</v>
      </c>
      <c r="C808" s="44" t="s">
        <v>28</v>
      </c>
      <c r="D808" s="44">
        <v>2</v>
      </c>
      <c r="E808" s="44">
        <f t="shared" ref="E808:L808" si="6">+E8</f>
        <v>68</v>
      </c>
      <c r="F808" s="44">
        <f t="shared" si="6"/>
        <v>65</v>
      </c>
      <c r="G808" s="44">
        <f t="shared" si="6"/>
        <v>65</v>
      </c>
      <c r="H808" s="44">
        <f t="shared" si="6"/>
        <v>68</v>
      </c>
      <c r="I808" s="44">
        <f t="shared" si="6"/>
        <v>83</v>
      </c>
      <c r="J808" s="44">
        <f t="shared" si="6"/>
        <v>76</v>
      </c>
      <c r="K808" s="44">
        <f t="shared" si="6"/>
        <v>76</v>
      </c>
      <c r="L808" s="44">
        <f t="shared" si="6"/>
        <v>83</v>
      </c>
    </row>
    <row r="809" spans="1:12">
      <c r="A809" s="44" t="s">
        <v>53</v>
      </c>
      <c r="B809" s="44" t="s">
        <v>58</v>
      </c>
      <c r="C809" s="44" t="s">
        <v>28</v>
      </c>
      <c r="D809" s="44">
        <v>3</v>
      </c>
      <c r="E809" s="44">
        <f t="shared" ref="E809:L809" si="7">+E9</f>
        <v>68</v>
      </c>
      <c r="F809" s="44">
        <f t="shared" si="7"/>
        <v>68</v>
      </c>
      <c r="G809" s="44">
        <f t="shared" si="7"/>
        <v>68</v>
      </c>
      <c r="H809" s="44">
        <f t="shared" si="7"/>
        <v>68</v>
      </c>
      <c r="I809" s="44">
        <f t="shared" si="7"/>
        <v>78</v>
      </c>
      <c r="J809" s="44">
        <f t="shared" si="7"/>
        <v>78</v>
      </c>
      <c r="K809" s="44">
        <f t="shared" si="7"/>
        <v>78</v>
      </c>
      <c r="L809" s="44">
        <f t="shared" si="7"/>
        <v>78</v>
      </c>
    </row>
    <row r="810" spans="1:12">
      <c r="A810" s="44" t="s">
        <v>53</v>
      </c>
      <c r="B810" s="44" t="s">
        <v>58</v>
      </c>
      <c r="C810" s="44" t="s">
        <v>28</v>
      </c>
      <c r="D810" s="44">
        <v>4</v>
      </c>
      <c r="E810" s="44">
        <f t="shared" ref="E810:L810" si="8">+E10</f>
        <v>60</v>
      </c>
      <c r="F810" s="44">
        <f t="shared" si="8"/>
        <v>60</v>
      </c>
      <c r="G810" s="44">
        <f t="shared" si="8"/>
        <v>60</v>
      </c>
      <c r="H810" s="44">
        <f t="shared" si="8"/>
        <v>60</v>
      </c>
      <c r="I810" s="44">
        <f t="shared" si="8"/>
        <v>83</v>
      </c>
      <c r="J810" s="44">
        <f t="shared" si="8"/>
        <v>80</v>
      </c>
      <c r="K810" s="44">
        <f t="shared" si="8"/>
        <v>80</v>
      </c>
      <c r="L810" s="44">
        <f t="shared" si="8"/>
        <v>83</v>
      </c>
    </row>
    <row r="811" spans="1:12">
      <c r="A811" s="44" t="s">
        <v>53</v>
      </c>
      <c r="B811" s="44" t="s">
        <v>58</v>
      </c>
      <c r="C811" s="44" t="s">
        <v>28</v>
      </c>
      <c r="D811" s="44">
        <v>5</v>
      </c>
      <c r="E811" s="44">
        <f t="shared" ref="E811:L811" si="9">+E11</f>
        <v>65</v>
      </c>
      <c r="F811" s="44">
        <f t="shared" si="9"/>
        <v>65</v>
      </c>
      <c r="G811" s="44">
        <f t="shared" si="9"/>
        <v>65</v>
      </c>
      <c r="H811" s="44">
        <f t="shared" si="9"/>
        <v>65</v>
      </c>
      <c r="I811" s="44">
        <f t="shared" si="9"/>
        <v>80</v>
      </c>
      <c r="J811" s="44">
        <f t="shared" si="9"/>
        <v>80</v>
      </c>
      <c r="K811" s="44">
        <f t="shared" si="9"/>
        <v>80</v>
      </c>
      <c r="L811" s="44">
        <f t="shared" si="9"/>
        <v>80</v>
      </c>
    </row>
    <row r="812" spans="1:12">
      <c r="A812" s="44" t="s">
        <v>53</v>
      </c>
      <c r="B812" s="44" t="s">
        <v>54</v>
      </c>
      <c r="C812" s="44" t="s">
        <v>28</v>
      </c>
      <c r="D812" s="44">
        <v>1</v>
      </c>
      <c r="E812" s="44">
        <f t="shared" ref="E812:L812" si="10">+E12</f>
        <v>55</v>
      </c>
      <c r="F812" s="44">
        <f t="shared" si="10"/>
        <v>55</v>
      </c>
      <c r="G812" s="44">
        <f t="shared" si="10"/>
        <v>55</v>
      </c>
      <c r="H812" s="44">
        <f t="shared" si="10"/>
        <v>55</v>
      </c>
      <c r="I812" s="44">
        <f t="shared" si="10"/>
        <v>74</v>
      </c>
      <c r="J812" s="44">
        <f t="shared" si="10"/>
        <v>74</v>
      </c>
      <c r="K812" s="44">
        <f t="shared" si="10"/>
        <v>74</v>
      </c>
      <c r="L812" s="44">
        <f t="shared" si="10"/>
        <v>74</v>
      </c>
    </row>
    <row r="813" spans="1:12">
      <c r="A813" s="44" t="s">
        <v>53</v>
      </c>
      <c r="B813" s="44" t="s">
        <v>54</v>
      </c>
      <c r="C813" s="44" t="s">
        <v>28</v>
      </c>
      <c r="D813" s="44">
        <v>2</v>
      </c>
      <c r="E813" s="44">
        <f t="shared" ref="E813:L813" si="11">+E13</f>
        <v>65</v>
      </c>
      <c r="F813" s="44">
        <f t="shared" si="11"/>
        <v>70</v>
      </c>
      <c r="G813" s="44">
        <f t="shared" si="11"/>
        <v>70</v>
      </c>
      <c r="H813" s="44">
        <f t="shared" si="11"/>
        <v>65</v>
      </c>
      <c r="I813" s="44">
        <f t="shared" si="11"/>
        <v>83</v>
      </c>
      <c r="J813" s="44">
        <f t="shared" si="11"/>
        <v>76</v>
      </c>
      <c r="K813" s="44">
        <f t="shared" si="11"/>
        <v>76</v>
      </c>
      <c r="L813" s="44">
        <f t="shared" si="11"/>
        <v>83</v>
      </c>
    </row>
    <row r="814" spans="1:12">
      <c r="A814" s="44" t="s">
        <v>53</v>
      </c>
      <c r="B814" s="44" t="s">
        <v>54</v>
      </c>
      <c r="C814" s="44" t="s">
        <v>28</v>
      </c>
      <c r="D814" s="44">
        <v>3</v>
      </c>
      <c r="E814" s="44">
        <f t="shared" ref="E814:L814" si="12">+E14</f>
        <v>60</v>
      </c>
      <c r="F814" s="44">
        <f t="shared" si="12"/>
        <v>60</v>
      </c>
      <c r="G814" s="44">
        <f t="shared" si="12"/>
        <v>60</v>
      </c>
      <c r="H814" s="44">
        <f t="shared" si="12"/>
        <v>60</v>
      </c>
      <c r="I814" s="44">
        <f t="shared" si="12"/>
        <v>78</v>
      </c>
      <c r="J814" s="44">
        <f t="shared" si="12"/>
        <v>78</v>
      </c>
      <c r="K814" s="44">
        <f t="shared" si="12"/>
        <v>78</v>
      </c>
      <c r="L814" s="44">
        <f t="shared" si="12"/>
        <v>78</v>
      </c>
    </row>
    <row r="815" spans="1:12">
      <c r="A815" s="44" t="s">
        <v>53</v>
      </c>
      <c r="B815" s="44" t="s">
        <v>54</v>
      </c>
      <c r="C815" s="44" t="s">
        <v>28</v>
      </c>
      <c r="D815" s="44">
        <v>4</v>
      </c>
      <c r="E815" s="44">
        <f t="shared" ref="E815:L815" si="13">+E15</f>
        <v>68</v>
      </c>
      <c r="F815" s="44">
        <f t="shared" si="13"/>
        <v>65</v>
      </c>
      <c r="G815" s="44">
        <f t="shared" si="13"/>
        <v>65</v>
      </c>
      <c r="H815" s="44">
        <f t="shared" si="13"/>
        <v>68</v>
      </c>
      <c r="I815" s="44">
        <f t="shared" si="13"/>
        <v>83</v>
      </c>
      <c r="J815" s="44">
        <f t="shared" si="13"/>
        <v>80</v>
      </c>
      <c r="K815" s="44">
        <f t="shared" si="13"/>
        <v>80</v>
      </c>
      <c r="L815" s="44">
        <f t="shared" si="13"/>
        <v>83</v>
      </c>
    </row>
    <row r="816" spans="1:12">
      <c r="A816" s="44" t="s">
        <v>53</v>
      </c>
      <c r="B816" s="44" t="s">
        <v>54</v>
      </c>
      <c r="C816" s="44" t="s">
        <v>28</v>
      </c>
      <c r="D816" s="44">
        <v>5</v>
      </c>
      <c r="E816" s="44">
        <f t="shared" ref="E816:L816" si="14">+E16</f>
        <v>68</v>
      </c>
      <c r="F816" s="44">
        <f t="shared" si="14"/>
        <v>68</v>
      </c>
      <c r="G816" s="44">
        <f t="shared" si="14"/>
        <v>68</v>
      </c>
      <c r="H816" s="44">
        <f t="shared" si="14"/>
        <v>68</v>
      </c>
      <c r="I816" s="44">
        <f t="shared" si="14"/>
        <v>80</v>
      </c>
      <c r="J816" s="44">
        <f t="shared" si="14"/>
        <v>80</v>
      </c>
      <c r="K816" s="44">
        <f t="shared" si="14"/>
        <v>80</v>
      </c>
      <c r="L816" s="44">
        <f t="shared" si="14"/>
        <v>80</v>
      </c>
    </row>
    <row r="817" spans="1:12">
      <c r="A817" s="44" t="s">
        <v>53</v>
      </c>
      <c r="B817" s="44" t="s">
        <v>95</v>
      </c>
      <c r="C817" s="44" t="s">
        <v>28</v>
      </c>
      <c r="D817" s="44">
        <v>1</v>
      </c>
      <c r="E817" s="44">
        <f>+E22</f>
        <v>60</v>
      </c>
      <c r="F817" s="44">
        <f t="shared" ref="F817:L817" si="15">+F22</f>
        <v>60</v>
      </c>
      <c r="G817" s="44">
        <f t="shared" si="15"/>
        <v>60</v>
      </c>
      <c r="H817" s="44">
        <f t="shared" si="15"/>
        <v>60</v>
      </c>
      <c r="I817" s="44">
        <f t="shared" si="15"/>
        <v>74</v>
      </c>
      <c r="J817" s="44">
        <f t="shared" si="15"/>
        <v>74</v>
      </c>
      <c r="K817" s="44">
        <f t="shared" si="15"/>
        <v>74</v>
      </c>
      <c r="L817" s="44">
        <f t="shared" si="15"/>
        <v>74</v>
      </c>
    </row>
    <row r="818" spans="1:12">
      <c r="A818" s="44" t="s">
        <v>53</v>
      </c>
      <c r="B818" s="44" t="s">
        <v>95</v>
      </c>
      <c r="C818" s="44" t="s">
        <v>28</v>
      </c>
      <c r="D818" s="44">
        <v>2</v>
      </c>
      <c r="E818" s="44">
        <f t="shared" ref="E818:L818" si="16">+E23</f>
        <v>68</v>
      </c>
      <c r="F818" s="44">
        <f t="shared" si="16"/>
        <v>65</v>
      </c>
      <c r="G818" s="44">
        <f t="shared" si="16"/>
        <v>65</v>
      </c>
      <c r="H818" s="44">
        <f t="shared" si="16"/>
        <v>68</v>
      </c>
      <c r="I818" s="44">
        <f t="shared" si="16"/>
        <v>83</v>
      </c>
      <c r="J818" s="44">
        <f t="shared" si="16"/>
        <v>76</v>
      </c>
      <c r="K818" s="44">
        <f t="shared" si="16"/>
        <v>76</v>
      </c>
      <c r="L818" s="44">
        <f t="shared" si="16"/>
        <v>83</v>
      </c>
    </row>
    <row r="819" spans="1:12">
      <c r="A819" s="44" t="s">
        <v>53</v>
      </c>
      <c r="B819" s="44" t="s">
        <v>95</v>
      </c>
      <c r="C819" s="44" t="s">
        <v>28</v>
      </c>
      <c r="D819" s="44">
        <v>3</v>
      </c>
      <c r="E819" s="44">
        <f t="shared" ref="E819:L819" si="17">+E24</f>
        <v>55</v>
      </c>
      <c r="F819" s="44">
        <f t="shared" si="17"/>
        <v>55</v>
      </c>
      <c r="G819" s="44">
        <f t="shared" si="17"/>
        <v>55</v>
      </c>
      <c r="H819" s="44">
        <f t="shared" si="17"/>
        <v>55</v>
      </c>
      <c r="I819" s="44">
        <f t="shared" si="17"/>
        <v>78</v>
      </c>
      <c r="J819" s="44">
        <f t="shared" si="17"/>
        <v>78</v>
      </c>
      <c r="K819" s="44">
        <f t="shared" si="17"/>
        <v>78</v>
      </c>
      <c r="L819" s="44">
        <f t="shared" si="17"/>
        <v>78</v>
      </c>
    </row>
    <row r="820" spans="1:12">
      <c r="A820" s="44" t="s">
        <v>53</v>
      </c>
      <c r="B820" s="44" t="s">
        <v>95</v>
      </c>
      <c r="C820" s="44" t="s">
        <v>28</v>
      </c>
      <c r="D820" s="44">
        <v>4</v>
      </c>
      <c r="E820" s="44">
        <f t="shared" ref="E820:L820" si="18">+E25</f>
        <v>65</v>
      </c>
      <c r="F820" s="44">
        <f t="shared" si="18"/>
        <v>70</v>
      </c>
      <c r="G820" s="44">
        <f t="shared" si="18"/>
        <v>70</v>
      </c>
      <c r="H820" s="44">
        <f t="shared" si="18"/>
        <v>65</v>
      </c>
      <c r="I820" s="44">
        <f t="shared" si="18"/>
        <v>83</v>
      </c>
      <c r="J820" s="44">
        <f t="shared" si="18"/>
        <v>80</v>
      </c>
      <c r="K820" s="44">
        <f t="shared" si="18"/>
        <v>80</v>
      </c>
      <c r="L820" s="44">
        <f t="shared" si="18"/>
        <v>83</v>
      </c>
    </row>
    <row r="821" spans="1:12">
      <c r="A821" s="44" t="s">
        <v>53</v>
      </c>
      <c r="B821" s="44" t="s">
        <v>95</v>
      </c>
      <c r="C821" s="44" t="s">
        <v>28</v>
      </c>
      <c r="D821" s="44">
        <v>5</v>
      </c>
      <c r="E821" s="44">
        <f t="shared" ref="E821:L821" si="19">+E26</f>
        <v>68</v>
      </c>
      <c r="F821" s="44">
        <f t="shared" si="19"/>
        <v>68</v>
      </c>
      <c r="G821" s="44">
        <f t="shared" si="19"/>
        <v>68</v>
      </c>
      <c r="H821" s="44">
        <f t="shared" si="19"/>
        <v>68</v>
      </c>
      <c r="I821" s="44">
        <f t="shared" si="19"/>
        <v>80</v>
      </c>
      <c r="J821" s="44">
        <f t="shared" si="19"/>
        <v>80</v>
      </c>
      <c r="K821" s="44">
        <f t="shared" si="19"/>
        <v>80</v>
      </c>
      <c r="L821" s="44">
        <f t="shared" si="19"/>
        <v>80</v>
      </c>
    </row>
    <row r="822" spans="1:12">
      <c r="A822" s="44" t="s">
        <v>53</v>
      </c>
      <c r="B822" s="44" t="str">
        <f t="shared" ref="B822:B885" si="20">+B802</f>
        <v>MH72</v>
      </c>
      <c r="C822" s="44" t="s">
        <v>30</v>
      </c>
      <c r="D822" s="44">
        <v>1</v>
      </c>
      <c r="E822" s="44">
        <f t="shared" ref="E822:L836" si="21">+E27</f>
        <v>65</v>
      </c>
      <c r="F822" s="44">
        <f t="shared" si="21"/>
        <v>65</v>
      </c>
      <c r="G822" s="44">
        <f t="shared" si="21"/>
        <v>65</v>
      </c>
      <c r="H822" s="44">
        <f t="shared" si="21"/>
        <v>65</v>
      </c>
      <c r="I822" s="44">
        <f t="shared" si="21"/>
        <v>80</v>
      </c>
      <c r="J822" s="44">
        <f t="shared" si="21"/>
        <v>80</v>
      </c>
      <c r="K822" s="44">
        <f t="shared" si="21"/>
        <v>80</v>
      </c>
      <c r="L822" s="44">
        <f t="shared" si="21"/>
        <v>80</v>
      </c>
    </row>
    <row r="823" spans="1:12">
      <c r="A823" s="44" t="s">
        <v>53</v>
      </c>
      <c r="B823" s="44" t="str">
        <f t="shared" si="20"/>
        <v>MH72</v>
      </c>
      <c r="C823" s="44" t="s">
        <v>30</v>
      </c>
      <c r="D823" s="44">
        <v>2</v>
      </c>
      <c r="E823" s="44">
        <f t="shared" si="21"/>
        <v>60</v>
      </c>
      <c r="F823" s="44">
        <f t="shared" si="21"/>
        <v>60</v>
      </c>
      <c r="G823" s="44">
        <f t="shared" si="21"/>
        <v>60</v>
      </c>
      <c r="H823" s="44">
        <f t="shared" si="21"/>
        <v>60</v>
      </c>
      <c r="I823" s="44">
        <f t="shared" si="21"/>
        <v>76</v>
      </c>
      <c r="J823" s="44">
        <f t="shared" si="21"/>
        <v>83</v>
      </c>
      <c r="K823" s="44">
        <f t="shared" si="21"/>
        <v>83</v>
      </c>
      <c r="L823" s="44">
        <f t="shared" si="21"/>
        <v>76</v>
      </c>
    </row>
    <row r="824" spans="1:12">
      <c r="A824" s="44" t="s">
        <v>53</v>
      </c>
      <c r="B824" s="44" t="str">
        <f t="shared" si="20"/>
        <v>MH72</v>
      </c>
      <c r="C824" s="44" t="s">
        <v>30</v>
      </c>
      <c r="D824" s="44">
        <v>3</v>
      </c>
      <c r="E824" s="44">
        <f t="shared" si="21"/>
        <v>63</v>
      </c>
      <c r="F824" s="44">
        <f t="shared" si="21"/>
        <v>63</v>
      </c>
      <c r="G824" s="44">
        <f t="shared" si="21"/>
        <v>63</v>
      </c>
      <c r="H824" s="44">
        <f t="shared" si="21"/>
        <v>63</v>
      </c>
      <c r="I824" s="44">
        <f t="shared" si="21"/>
        <v>80</v>
      </c>
      <c r="J824" s="44">
        <f t="shared" si="21"/>
        <v>83</v>
      </c>
      <c r="K824" s="44">
        <f t="shared" si="21"/>
        <v>83</v>
      </c>
      <c r="L824" s="44">
        <f t="shared" si="21"/>
        <v>80</v>
      </c>
    </row>
    <row r="825" spans="1:12">
      <c r="A825" s="44" t="s">
        <v>53</v>
      </c>
      <c r="B825" s="44" t="str">
        <f t="shared" si="20"/>
        <v>MH72</v>
      </c>
      <c r="C825" s="44" t="s">
        <v>30</v>
      </c>
      <c r="D825" s="44">
        <v>4</v>
      </c>
      <c r="E825" s="44">
        <f t="shared" si="21"/>
        <v>61</v>
      </c>
      <c r="F825" s="44">
        <f t="shared" si="21"/>
        <v>61</v>
      </c>
      <c r="G825" s="44">
        <f t="shared" si="21"/>
        <v>61</v>
      </c>
      <c r="H825" s="44">
        <f t="shared" si="21"/>
        <v>61</v>
      </c>
      <c r="I825" s="44">
        <f t="shared" si="21"/>
        <v>83</v>
      </c>
      <c r="J825" s="44">
        <f t="shared" si="21"/>
        <v>83</v>
      </c>
      <c r="K825" s="44">
        <f t="shared" si="21"/>
        <v>83</v>
      </c>
      <c r="L825" s="44">
        <f t="shared" si="21"/>
        <v>83</v>
      </c>
    </row>
    <row r="826" spans="1:12">
      <c r="A826" s="44" t="s">
        <v>53</v>
      </c>
      <c r="B826" s="44" t="str">
        <f t="shared" si="20"/>
        <v>MH72</v>
      </c>
      <c r="C826" s="44" t="s">
        <v>30</v>
      </c>
      <c r="D826" s="44">
        <v>5</v>
      </c>
      <c r="E826" s="44">
        <f t="shared" si="21"/>
        <v>68</v>
      </c>
      <c r="F826" s="44">
        <f t="shared" si="21"/>
        <v>65</v>
      </c>
      <c r="G826" s="44">
        <f t="shared" si="21"/>
        <v>65</v>
      </c>
      <c r="H826" s="44">
        <f t="shared" si="21"/>
        <v>68</v>
      </c>
      <c r="I826" s="44">
        <f t="shared" si="21"/>
        <v>82</v>
      </c>
      <c r="J826" s="44">
        <f t="shared" si="21"/>
        <v>81</v>
      </c>
      <c r="K826" s="44">
        <f t="shared" si="21"/>
        <v>81</v>
      </c>
      <c r="L826" s="44">
        <f t="shared" si="21"/>
        <v>82</v>
      </c>
    </row>
    <row r="827" spans="1:12">
      <c r="A827" s="44" t="s">
        <v>53</v>
      </c>
      <c r="B827" s="44" t="str">
        <f t="shared" si="20"/>
        <v>MH85</v>
      </c>
      <c r="C827" s="44" t="s">
        <v>30</v>
      </c>
      <c r="D827" s="44">
        <v>1</v>
      </c>
      <c r="E827" s="44">
        <f t="shared" si="21"/>
        <v>68</v>
      </c>
      <c r="F827" s="44">
        <f t="shared" si="21"/>
        <v>65</v>
      </c>
      <c r="G827" s="44">
        <f t="shared" si="21"/>
        <v>65</v>
      </c>
      <c r="H827" s="44">
        <f t="shared" si="21"/>
        <v>68</v>
      </c>
      <c r="I827" s="44">
        <f t="shared" si="21"/>
        <v>78</v>
      </c>
      <c r="J827" s="44">
        <f t="shared" si="21"/>
        <v>78</v>
      </c>
      <c r="K827" s="44">
        <f t="shared" si="21"/>
        <v>78</v>
      </c>
      <c r="L827" s="44">
        <f t="shared" si="21"/>
        <v>78</v>
      </c>
    </row>
    <row r="828" spans="1:12">
      <c r="A828" s="44" t="s">
        <v>53</v>
      </c>
      <c r="B828" s="44" t="str">
        <f t="shared" si="20"/>
        <v>MH85</v>
      </c>
      <c r="C828" s="44" t="s">
        <v>30</v>
      </c>
      <c r="D828" s="44">
        <v>2</v>
      </c>
      <c r="E828" s="44">
        <f t="shared" si="21"/>
        <v>60</v>
      </c>
      <c r="F828" s="44">
        <f t="shared" si="21"/>
        <v>60</v>
      </c>
      <c r="G828" s="44">
        <f t="shared" si="21"/>
        <v>60</v>
      </c>
      <c r="H828" s="44">
        <f t="shared" si="21"/>
        <v>60</v>
      </c>
      <c r="I828" s="44">
        <f t="shared" si="21"/>
        <v>83</v>
      </c>
      <c r="J828" s="44">
        <f t="shared" si="21"/>
        <v>80</v>
      </c>
      <c r="K828" s="44">
        <f t="shared" si="21"/>
        <v>80</v>
      </c>
      <c r="L828" s="44">
        <f t="shared" si="21"/>
        <v>83</v>
      </c>
    </row>
    <row r="829" spans="1:12">
      <c r="A829" s="44" t="s">
        <v>53</v>
      </c>
      <c r="B829" s="44" t="str">
        <f t="shared" si="20"/>
        <v>MH85</v>
      </c>
      <c r="C829" s="44" t="s">
        <v>30</v>
      </c>
      <c r="D829" s="44">
        <v>3</v>
      </c>
      <c r="E829" s="44">
        <f t="shared" si="21"/>
        <v>68</v>
      </c>
      <c r="F829" s="44">
        <f t="shared" si="21"/>
        <v>68</v>
      </c>
      <c r="G829" s="44">
        <f t="shared" si="21"/>
        <v>68</v>
      </c>
      <c r="H829" s="44">
        <f t="shared" si="21"/>
        <v>68</v>
      </c>
      <c r="I829" s="44">
        <f t="shared" si="21"/>
        <v>76</v>
      </c>
      <c r="J829" s="44">
        <f t="shared" si="21"/>
        <v>83</v>
      </c>
      <c r="K829" s="44">
        <f t="shared" si="21"/>
        <v>83</v>
      </c>
      <c r="L829" s="44">
        <f t="shared" si="21"/>
        <v>76</v>
      </c>
    </row>
    <row r="830" spans="1:12">
      <c r="A830" s="44" t="s">
        <v>53</v>
      </c>
      <c r="B830" s="44" t="str">
        <f t="shared" si="20"/>
        <v>MH85</v>
      </c>
      <c r="C830" s="44" t="s">
        <v>30</v>
      </c>
      <c r="D830" s="44">
        <v>4</v>
      </c>
      <c r="E830" s="44">
        <f t="shared" si="21"/>
        <v>65</v>
      </c>
      <c r="F830" s="44">
        <f t="shared" si="21"/>
        <v>70</v>
      </c>
      <c r="G830" s="44">
        <f t="shared" si="21"/>
        <v>70</v>
      </c>
      <c r="H830" s="44">
        <f t="shared" si="21"/>
        <v>65</v>
      </c>
      <c r="I830" s="44">
        <f t="shared" si="21"/>
        <v>83</v>
      </c>
      <c r="J830" s="44">
        <f t="shared" si="21"/>
        <v>83</v>
      </c>
      <c r="K830" s="44">
        <f t="shared" si="21"/>
        <v>83</v>
      </c>
      <c r="L830" s="44">
        <f t="shared" si="21"/>
        <v>83</v>
      </c>
    </row>
    <row r="831" spans="1:12">
      <c r="A831" s="44" t="s">
        <v>53</v>
      </c>
      <c r="B831" s="44" t="str">
        <f t="shared" si="20"/>
        <v>MH85</v>
      </c>
      <c r="C831" s="44" t="s">
        <v>30</v>
      </c>
      <c r="D831" s="44">
        <v>5</v>
      </c>
      <c r="E831" s="44">
        <f t="shared" si="21"/>
        <v>70</v>
      </c>
      <c r="F831" s="44">
        <f t="shared" si="21"/>
        <v>65</v>
      </c>
      <c r="G831" s="44">
        <f t="shared" si="21"/>
        <v>65</v>
      </c>
      <c r="H831" s="44">
        <f t="shared" si="21"/>
        <v>70</v>
      </c>
      <c r="I831" s="44">
        <f t="shared" si="21"/>
        <v>90</v>
      </c>
      <c r="J831" s="44">
        <f t="shared" si="21"/>
        <v>90</v>
      </c>
      <c r="K831" s="44">
        <f t="shared" si="21"/>
        <v>90</v>
      </c>
      <c r="L831" s="44">
        <f t="shared" si="21"/>
        <v>90</v>
      </c>
    </row>
    <row r="832" spans="1:12">
      <c r="A832" s="44" t="s">
        <v>53</v>
      </c>
      <c r="B832" s="44" t="str">
        <f t="shared" si="20"/>
        <v>MH00</v>
      </c>
      <c r="C832" s="44" t="s">
        <v>30</v>
      </c>
      <c r="D832" s="44">
        <v>1</v>
      </c>
      <c r="E832" s="44">
        <f t="shared" si="21"/>
        <v>65</v>
      </c>
      <c r="F832" s="44">
        <f t="shared" si="21"/>
        <v>68</v>
      </c>
      <c r="G832" s="44">
        <f t="shared" si="21"/>
        <v>68</v>
      </c>
      <c r="H832" s="44">
        <f t="shared" si="21"/>
        <v>65</v>
      </c>
      <c r="I832" s="44">
        <f t="shared" si="21"/>
        <v>78</v>
      </c>
      <c r="J832" s="44">
        <f t="shared" si="21"/>
        <v>78</v>
      </c>
      <c r="K832" s="44">
        <f t="shared" si="21"/>
        <v>78</v>
      </c>
      <c r="L832" s="44">
        <f t="shared" si="21"/>
        <v>78</v>
      </c>
    </row>
    <row r="833" spans="1:12">
      <c r="A833" s="44" t="s">
        <v>53</v>
      </c>
      <c r="B833" s="44" t="str">
        <f t="shared" si="20"/>
        <v>MH00</v>
      </c>
      <c r="C833" s="44" t="s">
        <v>30</v>
      </c>
      <c r="D833" s="44">
        <v>2</v>
      </c>
      <c r="E833" s="44">
        <f t="shared" si="21"/>
        <v>65</v>
      </c>
      <c r="F833" s="44">
        <f t="shared" si="21"/>
        <v>70</v>
      </c>
      <c r="G833" s="44">
        <f t="shared" si="21"/>
        <v>70</v>
      </c>
      <c r="H833" s="44">
        <f t="shared" si="21"/>
        <v>65</v>
      </c>
      <c r="I833" s="44">
        <f t="shared" si="21"/>
        <v>80</v>
      </c>
      <c r="J833" s="44">
        <f t="shared" si="21"/>
        <v>80</v>
      </c>
      <c r="K833" s="44">
        <f t="shared" si="21"/>
        <v>80</v>
      </c>
      <c r="L833" s="44">
        <f t="shared" si="21"/>
        <v>80</v>
      </c>
    </row>
    <row r="834" spans="1:12">
      <c r="A834" s="44" t="s">
        <v>53</v>
      </c>
      <c r="B834" s="44" t="str">
        <f t="shared" si="20"/>
        <v>MH00</v>
      </c>
      <c r="C834" s="44" t="s">
        <v>30</v>
      </c>
      <c r="D834" s="44">
        <v>3</v>
      </c>
      <c r="E834" s="44">
        <f t="shared" si="21"/>
        <v>65</v>
      </c>
      <c r="F834" s="44">
        <f t="shared" si="21"/>
        <v>65</v>
      </c>
      <c r="G834" s="44">
        <f t="shared" si="21"/>
        <v>65</v>
      </c>
      <c r="H834" s="44">
        <f t="shared" si="21"/>
        <v>65</v>
      </c>
      <c r="I834" s="44">
        <f t="shared" si="21"/>
        <v>76</v>
      </c>
      <c r="J834" s="44">
        <f t="shared" si="21"/>
        <v>83</v>
      </c>
      <c r="K834" s="44">
        <f t="shared" si="21"/>
        <v>83</v>
      </c>
      <c r="L834" s="44">
        <f t="shared" si="21"/>
        <v>76</v>
      </c>
    </row>
    <row r="835" spans="1:12">
      <c r="A835" s="44" t="s">
        <v>53</v>
      </c>
      <c r="B835" s="44" t="str">
        <f t="shared" si="20"/>
        <v>MH00</v>
      </c>
      <c r="C835" s="44" t="s">
        <v>30</v>
      </c>
      <c r="D835" s="44">
        <v>4</v>
      </c>
      <c r="E835" s="44">
        <f t="shared" si="21"/>
        <v>55</v>
      </c>
      <c r="F835" s="44">
        <f t="shared" si="21"/>
        <v>55</v>
      </c>
      <c r="G835" s="44">
        <f t="shared" si="21"/>
        <v>55</v>
      </c>
      <c r="H835" s="44">
        <f t="shared" si="21"/>
        <v>55</v>
      </c>
      <c r="I835" s="44">
        <f t="shared" si="21"/>
        <v>83</v>
      </c>
      <c r="J835" s="44">
        <f t="shared" si="21"/>
        <v>83</v>
      </c>
      <c r="K835" s="44">
        <f t="shared" si="21"/>
        <v>83</v>
      </c>
      <c r="L835" s="44">
        <f t="shared" si="21"/>
        <v>83</v>
      </c>
    </row>
    <row r="836" spans="1:12">
      <c r="A836" s="44" t="s">
        <v>53</v>
      </c>
      <c r="B836" s="44" t="str">
        <f t="shared" si="20"/>
        <v>MH00</v>
      </c>
      <c r="C836" s="44" t="s">
        <v>30</v>
      </c>
      <c r="D836" s="44">
        <v>5</v>
      </c>
      <c r="E836" s="44">
        <f t="shared" si="21"/>
        <v>60</v>
      </c>
      <c r="F836" s="44">
        <f t="shared" si="21"/>
        <v>60</v>
      </c>
      <c r="G836" s="44">
        <f t="shared" si="21"/>
        <v>60</v>
      </c>
      <c r="H836" s="44">
        <f t="shared" si="21"/>
        <v>60</v>
      </c>
      <c r="I836" s="44">
        <f t="shared" si="21"/>
        <v>90</v>
      </c>
      <c r="J836" s="44">
        <f t="shared" si="21"/>
        <v>90</v>
      </c>
      <c r="K836" s="44">
        <f t="shared" si="21"/>
        <v>90</v>
      </c>
      <c r="L836" s="44">
        <f t="shared" si="21"/>
        <v>90</v>
      </c>
    </row>
    <row r="837" spans="1:12">
      <c r="A837" s="44" t="s">
        <v>53</v>
      </c>
      <c r="B837" s="44" t="str">
        <f t="shared" si="20"/>
        <v>Any</v>
      </c>
      <c r="C837" s="44" t="s">
        <v>30</v>
      </c>
      <c r="D837" s="44">
        <v>1</v>
      </c>
      <c r="E837" s="44">
        <f t="shared" ref="E837:L846" si="22">+E47</f>
        <v>65</v>
      </c>
      <c r="F837" s="44">
        <f t="shared" si="22"/>
        <v>68</v>
      </c>
      <c r="G837" s="44">
        <f t="shared" si="22"/>
        <v>68</v>
      </c>
      <c r="H837" s="44">
        <f t="shared" si="22"/>
        <v>65</v>
      </c>
      <c r="I837" s="44">
        <f t="shared" si="22"/>
        <v>74</v>
      </c>
      <c r="J837" s="44">
        <f t="shared" si="22"/>
        <v>74</v>
      </c>
      <c r="K837" s="44">
        <f t="shared" si="22"/>
        <v>74</v>
      </c>
      <c r="L837" s="44">
        <f t="shared" si="22"/>
        <v>74</v>
      </c>
    </row>
    <row r="838" spans="1:12">
      <c r="A838" s="44" t="s">
        <v>53</v>
      </c>
      <c r="B838" s="44" t="str">
        <f t="shared" si="20"/>
        <v>Any</v>
      </c>
      <c r="C838" s="44" t="s">
        <v>30</v>
      </c>
      <c r="D838" s="44">
        <v>2</v>
      </c>
      <c r="E838" s="44">
        <f t="shared" si="22"/>
        <v>68</v>
      </c>
      <c r="F838" s="44">
        <f t="shared" si="22"/>
        <v>65</v>
      </c>
      <c r="G838" s="44">
        <f t="shared" si="22"/>
        <v>65</v>
      </c>
      <c r="H838" s="44">
        <f t="shared" si="22"/>
        <v>68</v>
      </c>
      <c r="I838" s="44">
        <f t="shared" si="22"/>
        <v>83</v>
      </c>
      <c r="J838" s="44">
        <f t="shared" si="22"/>
        <v>76</v>
      </c>
      <c r="K838" s="44">
        <f t="shared" si="22"/>
        <v>76</v>
      </c>
      <c r="L838" s="44">
        <f t="shared" si="22"/>
        <v>83</v>
      </c>
    </row>
    <row r="839" spans="1:12">
      <c r="A839" s="44" t="s">
        <v>53</v>
      </c>
      <c r="B839" s="44" t="str">
        <f t="shared" si="20"/>
        <v>Any</v>
      </c>
      <c r="C839" s="44" t="s">
        <v>30</v>
      </c>
      <c r="D839" s="44">
        <v>3</v>
      </c>
      <c r="E839" s="44">
        <f t="shared" si="22"/>
        <v>65</v>
      </c>
      <c r="F839" s="44">
        <f t="shared" si="22"/>
        <v>65</v>
      </c>
      <c r="G839" s="44">
        <f t="shared" si="22"/>
        <v>65</v>
      </c>
      <c r="H839" s="44">
        <f t="shared" si="22"/>
        <v>65</v>
      </c>
      <c r="I839" s="44">
        <f t="shared" si="22"/>
        <v>78</v>
      </c>
      <c r="J839" s="44">
        <f t="shared" si="22"/>
        <v>78</v>
      </c>
      <c r="K839" s="44">
        <f t="shared" si="22"/>
        <v>78</v>
      </c>
      <c r="L839" s="44">
        <f t="shared" si="22"/>
        <v>78</v>
      </c>
    </row>
    <row r="840" spans="1:12">
      <c r="A840" s="44" t="s">
        <v>53</v>
      </c>
      <c r="B840" s="44" t="str">
        <f t="shared" si="20"/>
        <v>Any</v>
      </c>
      <c r="C840" s="44" t="s">
        <v>30</v>
      </c>
      <c r="D840" s="44">
        <v>4</v>
      </c>
      <c r="E840" s="44">
        <f t="shared" si="22"/>
        <v>65</v>
      </c>
      <c r="F840" s="44">
        <f t="shared" si="22"/>
        <v>65</v>
      </c>
      <c r="G840" s="44">
        <f t="shared" si="22"/>
        <v>65</v>
      </c>
      <c r="H840" s="44">
        <f t="shared" si="22"/>
        <v>65</v>
      </c>
      <c r="I840" s="44">
        <f t="shared" si="22"/>
        <v>83</v>
      </c>
      <c r="J840" s="44">
        <f t="shared" si="22"/>
        <v>80</v>
      </c>
      <c r="K840" s="44">
        <f t="shared" si="22"/>
        <v>80</v>
      </c>
      <c r="L840" s="44">
        <f t="shared" si="22"/>
        <v>83</v>
      </c>
    </row>
    <row r="841" spans="1:12">
      <c r="A841" s="44" t="s">
        <v>53</v>
      </c>
      <c r="B841" s="44" t="str">
        <f t="shared" si="20"/>
        <v>Any</v>
      </c>
      <c r="C841" s="44" t="s">
        <v>30</v>
      </c>
      <c r="D841" s="44">
        <v>5</v>
      </c>
      <c r="E841" s="44">
        <f t="shared" si="22"/>
        <v>65</v>
      </c>
      <c r="F841" s="44">
        <f t="shared" si="22"/>
        <v>68</v>
      </c>
      <c r="G841" s="44">
        <f t="shared" si="22"/>
        <v>68</v>
      </c>
      <c r="H841" s="44">
        <f t="shared" si="22"/>
        <v>65</v>
      </c>
      <c r="I841" s="44">
        <f t="shared" si="22"/>
        <v>80</v>
      </c>
      <c r="J841" s="44">
        <f t="shared" si="22"/>
        <v>80</v>
      </c>
      <c r="K841" s="44">
        <f t="shared" si="22"/>
        <v>80</v>
      </c>
      <c r="L841" s="44">
        <f t="shared" si="22"/>
        <v>80</v>
      </c>
    </row>
    <row r="842" spans="1:12">
      <c r="A842" s="44" t="s">
        <v>53</v>
      </c>
      <c r="B842" s="44" t="str">
        <f t="shared" si="20"/>
        <v>MH72</v>
      </c>
      <c r="C842" s="44" t="s">
        <v>31</v>
      </c>
      <c r="D842" s="44">
        <v>1</v>
      </c>
      <c r="E842" s="44">
        <f t="shared" si="22"/>
        <v>68</v>
      </c>
      <c r="F842" s="44">
        <f t="shared" si="22"/>
        <v>68</v>
      </c>
      <c r="G842" s="44">
        <f t="shared" si="22"/>
        <v>68</v>
      </c>
      <c r="H842" s="44">
        <f t="shared" si="22"/>
        <v>68</v>
      </c>
      <c r="I842" s="44">
        <f t="shared" si="22"/>
        <v>80</v>
      </c>
      <c r="J842" s="44">
        <f t="shared" si="22"/>
        <v>75</v>
      </c>
      <c r="K842" s="44">
        <f t="shared" si="22"/>
        <v>75</v>
      </c>
      <c r="L842" s="44">
        <f t="shared" si="22"/>
        <v>80</v>
      </c>
    </row>
    <row r="843" spans="1:12">
      <c r="A843" s="44" t="s">
        <v>53</v>
      </c>
      <c r="B843" s="44" t="str">
        <f t="shared" si="20"/>
        <v>MH72</v>
      </c>
      <c r="C843" s="44" t="s">
        <v>31</v>
      </c>
      <c r="D843" s="44">
        <v>2</v>
      </c>
      <c r="E843" s="44">
        <f t="shared" si="22"/>
        <v>60</v>
      </c>
      <c r="F843" s="44">
        <f t="shared" si="22"/>
        <v>60</v>
      </c>
      <c r="G843" s="44">
        <f t="shared" si="22"/>
        <v>60</v>
      </c>
      <c r="H843" s="44">
        <f t="shared" si="22"/>
        <v>60</v>
      </c>
      <c r="I843" s="44">
        <f t="shared" si="22"/>
        <v>77</v>
      </c>
      <c r="J843" s="44">
        <f t="shared" si="22"/>
        <v>77</v>
      </c>
      <c r="K843" s="44">
        <f t="shared" si="22"/>
        <v>77</v>
      </c>
      <c r="L843" s="44">
        <f t="shared" si="22"/>
        <v>77</v>
      </c>
    </row>
    <row r="844" spans="1:12">
      <c r="A844" s="44" t="s">
        <v>53</v>
      </c>
      <c r="B844" s="44" t="str">
        <f t="shared" si="20"/>
        <v>MH72</v>
      </c>
      <c r="C844" s="44" t="s">
        <v>31</v>
      </c>
      <c r="D844" s="44">
        <v>3</v>
      </c>
      <c r="E844" s="44">
        <f t="shared" si="22"/>
        <v>65</v>
      </c>
      <c r="F844" s="44">
        <f t="shared" si="22"/>
        <v>65</v>
      </c>
      <c r="G844" s="44">
        <f t="shared" si="22"/>
        <v>65</v>
      </c>
      <c r="H844" s="44">
        <f t="shared" si="22"/>
        <v>65</v>
      </c>
      <c r="I844" s="44">
        <f t="shared" si="22"/>
        <v>80</v>
      </c>
      <c r="J844" s="44">
        <f t="shared" si="22"/>
        <v>78</v>
      </c>
      <c r="K844" s="44">
        <f t="shared" si="22"/>
        <v>78</v>
      </c>
      <c r="L844" s="44">
        <f t="shared" si="22"/>
        <v>80</v>
      </c>
    </row>
    <row r="845" spans="1:12">
      <c r="A845" s="44" t="s">
        <v>53</v>
      </c>
      <c r="B845" s="44" t="str">
        <f t="shared" si="20"/>
        <v>MH72</v>
      </c>
      <c r="C845" s="44" t="s">
        <v>31</v>
      </c>
      <c r="D845" s="44">
        <v>4</v>
      </c>
      <c r="E845" s="44">
        <f t="shared" si="22"/>
        <v>68</v>
      </c>
      <c r="F845" s="44">
        <f t="shared" si="22"/>
        <v>63</v>
      </c>
      <c r="G845" s="44">
        <f t="shared" si="22"/>
        <v>63</v>
      </c>
      <c r="H845" s="44">
        <f t="shared" si="22"/>
        <v>68</v>
      </c>
      <c r="I845" s="44">
        <f t="shared" si="22"/>
        <v>78</v>
      </c>
      <c r="J845" s="44">
        <f t="shared" si="22"/>
        <v>75</v>
      </c>
      <c r="K845" s="44">
        <f t="shared" si="22"/>
        <v>75</v>
      </c>
      <c r="L845" s="44">
        <f t="shared" si="22"/>
        <v>78</v>
      </c>
    </row>
    <row r="846" spans="1:12">
      <c r="A846" s="44" t="s">
        <v>53</v>
      </c>
      <c r="B846" s="44" t="str">
        <f t="shared" si="20"/>
        <v>MH72</v>
      </c>
      <c r="C846" s="44" t="s">
        <v>31</v>
      </c>
      <c r="D846" s="44">
        <v>5</v>
      </c>
      <c r="E846" s="44">
        <f t="shared" si="22"/>
        <v>64</v>
      </c>
      <c r="F846" s="44">
        <f t="shared" si="22"/>
        <v>68</v>
      </c>
      <c r="G846" s="44">
        <f t="shared" si="22"/>
        <v>68</v>
      </c>
      <c r="H846" s="44">
        <f t="shared" si="22"/>
        <v>64</v>
      </c>
      <c r="I846" s="44">
        <f t="shared" si="22"/>
        <v>76</v>
      </c>
      <c r="J846" s="44">
        <f t="shared" si="22"/>
        <v>76</v>
      </c>
      <c r="K846" s="44">
        <f t="shared" si="22"/>
        <v>76</v>
      </c>
      <c r="L846" s="44">
        <f t="shared" si="22"/>
        <v>76</v>
      </c>
    </row>
    <row r="847" spans="1:12">
      <c r="A847" s="44" t="s">
        <v>53</v>
      </c>
      <c r="B847" s="44" t="str">
        <f t="shared" si="20"/>
        <v>MH85</v>
      </c>
      <c r="C847" s="44" t="s">
        <v>31</v>
      </c>
      <c r="D847" s="44">
        <v>1</v>
      </c>
      <c r="E847" s="44">
        <f t="shared" ref="E847:L856" si="23">+E57</f>
        <v>70</v>
      </c>
      <c r="F847" s="44">
        <f t="shared" si="23"/>
        <v>70</v>
      </c>
      <c r="G847" s="44">
        <f t="shared" si="23"/>
        <v>70</v>
      </c>
      <c r="H847" s="44">
        <f t="shared" si="23"/>
        <v>70</v>
      </c>
      <c r="I847" s="44">
        <f t="shared" si="23"/>
        <v>74</v>
      </c>
      <c r="J847" s="44">
        <f t="shared" si="23"/>
        <v>74</v>
      </c>
      <c r="K847" s="44">
        <f t="shared" si="23"/>
        <v>74</v>
      </c>
      <c r="L847" s="44">
        <f t="shared" si="23"/>
        <v>74</v>
      </c>
    </row>
    <row r="848" spans="1:12">
      <c r="A848" s="44" t="s">
        <v>53</v>
      </c>
      <c r="B848" s="44" t="str">
        <f t="shared" si="20"/>
        <v>MH85</v>
      </c>
      <c r="C848" s="44" t="s">
        <v>31</v>
      </c>
      <c r="D848" s="44">
        <v>2</v>
      </c>
      <c r="E848" s="44">
        <f t="shared" si="23"/>
        <v>68</v>
      </c>
      <c r="F848" s="44">
        <f t="shared" si="23"/>
        <v>65</v>
      </c>
      <c r="G848" s="44">
        <f t="shared" si="23"/>
        <v>65</v>
      </c>
      <c r="H848" s="44">
        <f t="shared" si="23"/>
        <v>68</v>
      </c>
      <c r="I848" s="44">
        <f t="shared" si="23"/>
        <v>83</v>
      </c>
      <c r="J848" s="44">
        <f t="shared" si="23"/>
        <v>76</v>
      </c>
      <c r="K848" s="44">
        <f t="shared" si="23"/>
        <v>76</v>
      </c>
      <c r="L848" s="44">
        <f t="shared" si="23"/>
        <v>83</v>
      </c>
    </row>
    <row r="849" spans="1:12">
      <c r="A849" s="44" t="s">
        <v>53</v>
      </c>
      <c r="B849" s="44" t="str">
        <f t="shared" si="20"/>
        <v>MH85</v>
      </c>
      <c r="C849" s="44" t="s">
        <v>31</v>
      </c>
      <c r="D849" s="44">
        <v>3</v>
      </c>
      <c r="E849" s="44">
        <f t="shared" si="23"/>
        <v>65</v>
      </c>
      <c r="F849" s="44">
        <f t="shared" si="23"/>
        <v>65</v>
      </c>
      <c r="G849" s="44">
        <f t="shared" si="23"/>
        <v>65</v>
      </c>
      <c r="H849" s="44">
        <f t="shared" si="23"/>
        <v>65</v>
      </c>
      <c r="I849" s="44">
        <f t="shared" si="23"/>
        <v>78</v>
      </c>
      <c r="J849" s="44">
        <f t="shared" si="23"/>
        <v>78</v>
      </c>
      <c r="K849" s="44">
        <f t="shared" si="23"/>
        <v>78</v>
      </c>
      <c r="L849" s="44">
        <f t="shared" si="23"/>
        <v>78</v>
      </c>
    </row>
    <row r="850" spans="1:12">
      <c r="A850" s="44" t="s">
        <v>53</v>
      </c>
      <c r="B850" s="44" t="str">
        <f t="shared" si="20"/>
        <v>MH85</v>
      </c>
      <c r="C850" s="44" t="s">
        <v>31</v>
      </c>
      <c r="D850" s="44">
        <v>4</v>
      </c>
      <c r="E850" s="44">
        <f t="shared" si="23"/>
        <v>70</v>
      </c>
      <c r="F850" s="44">
        <f t="shared" si="23"/>
        <v>65</v>
      </c>
      <c r="G850" s="44">
        <f t="shared" si="23"/>
        <v>65</v>
      </c>
      <c r="H850" s="44">
        <f t="shared" si="23"/>
        <v>70</v>
      </c>
      <c r="I850" s="44">
        <f t="shared" si="23"/>
        <v>83</v>
      </c>
      <c r="J850" s="44">
        <f t="shared" si="23"/>
        <v>80</v>
      </c>
      <c r="K850" s="44">
        <f t="shared" si="23"/>
        <v>80</v>
      </c>
      <c r="L850" s="44">
        <f t="shared" si="23"/>
        <v>83</v>
      </c>
    </row>
    <row r="851" spans="1:12">
      <c r="A851" s="44" t="s">
        <v>53</v>
      </c>
      <c r="B851" s="44" t="str">
        <f t="shared" si="20"/>
        <v>MH85</v>
      </c>
      <c r="C851" s="44" t="s">
        <v>31</v>
      </c>
      <c r="D851" s="44">
        <v>5</v>
      </c>
      <c r="E851" s="44">
        <f t="shared" si="23"/>
        <v>68</v>
      </c>
      <c r="F851" s="44">
        <f t="shared" si="23"/>
        <v>68</v>
      </c>
      <c r="G851" s="44">
        <f t="shared" si="23"/>
        <v>68</v>
      </c>
      <c r="H851" s="44">
        <f t="shared" si="23"/>
        <v>68</v>
      </c>
      <c r="I851" s="44">
        <f t="shared" si="23"/>
        <v>80</v>
      </c>
      <c r="J851" s="44">
        <f t="shared" si="23"/>
        <v>80</v>
      </c>
      <c r="K851" s="44">
        <f t="shared" si="23"/>
        <v>80</v>
      </c>
      <c r="L851" s="44">
        <f t="shared" si="23"/>
        <v>80</v>
      </c>
    </row>
    <row r="852" spans="1:12">
      <c r="A852" s="44" t="s">
        <v>53</v>
      </c>
      <c r="B852" s="44" t="str">
        <f t="shared" si="20"/>
        <v>MH00</v>
      </c>
      <c r="C852" s="44" t="s">
        <v>31</v>
      </c>
      <c r="D852" s="44">
        <v>1</v>
      </c>
      <c r="E852" s="44">
        <f t="shared" si="23"/>
        <v>68</v>
      </c>
      <c r="F852" s="44">
        <f t="shared" si="23"/>
        <v>65</v>
      </c>
      <c r="G852" s="44">
        <f t="shared" si="23"/>
        <v>65</v>
      </c>
      <c r="H852" s="44">
        <f t="shared" si="23"/>
        <v>68</v>
      </c>
      <c r="I852" s="44">
        <f t="shared" si="23"/>
        <v>80</v>
      </c>
      <c r="J852" s="44">
        <f t="shared" si="23"/>
        <v>76</v>
      </c>
      <c r="K852" s="44">
        <f t="shared" si="23"/>
        <v>76</v>
      </c>
      <c r="L852" s="44">
        <f t="shared" si="23"/>
        <v>80</v>
      </c>
    </row>
    <row r="853" spans="1:12">
      <c r="A853" s="44" t="s">
        <v>53</v>
      </c>
      <c r="B853" s="44" t="str">
        <f t="shared" si="20"/>
        <v>MH00</v>
      </c>
      <c r="C853" s="44" t="s">
        <v>31</v>
      </c>
      <c r="D853" s="44">
        <v>2</v>
      </c>
      <c r="E853" s="44">
        <f t="shared" si="23"/>
        <v>70</v>
      </c>
      <c r="F853" s="44">
        <f t="shared" si="23"/>
        <v>65</v>
      </c>
      <c r="G853" s="44">
        <f t="shared" si="23"/>
        <v>65</v>
      </c>
      <c r="H853" s="44">
        <f t="shared" si="23"/>
        <v>70</v>
      </c>
      <c r="I853" s="44">
        <f t="shared" si="23"/>
        <v>77</v>
      </c>
      <c r="J853" s="44">
        <f t="shared" si="23"/>
        <v>77</v>
      </c>
      <c r="K853" s="44">
        <f t="shared" si="23"/>
        <v>77</v>
      </c>
      <c r="L853" s="44">
        <f t="shared" si="23"/>
        <v>77</v>
      </c>
    </row>
    <row r="854" spans="1:12">
      <c r="A854" s="44" t="s">
        <v>53</v>
      </c>
      <c r="B854" s="44" t="str">
        <f t="shared" si="20"/>
        <v>MH00</v>
      </c>
      <c r="C854" s="44" t="s">
        <v>31</v>
      </c>
      <c r="D854" s="44">
        <v>3</v>
      </c>
      <c r="E854" s="44">
        <f t="shared" si="23"/>
        <v>65</v>
      </c>
      <c r="F854" s="44">
        <f t="shared" si="23"/>
        <v>68</v>
      </c>
      <c r="G854" s="44">
        <f t="shared" si="23"/>
        <v>68</v>
      </c>
      <c r="H854" s="44">
        <f t="shared" si="23"/>
        <v>65</v>
      </c>
      <c r="I854" s="44">
        <f t="shared" si="23"/>
        <v>80</v>
      </c>
      <c r="J854" s="44">
        <f t="shared" si="23"/>
        <v>78</v>
      </c>
      <c r="K854" s="44">
        <f t="shared" si="23"/>
        <v>78</v>
      </c>
      <c r="L854" s="44">
        <f t="shared" si="23"/>
        <v>80</v>
      </c>
    </row>
    <row r="855" spans="1:12">
      <c r="A855" s="44" t="s">
        <v>53</v>
      </c>
      <c r="B855" s="44" t="str">
        <f t="shared" si="20"/>
        <v>MH00</v>
      </c>
      <c r="C855" s="44" t="s">
        <v>31</v>
      </c>
      <c r="D855" s="44">
        <v>4</v>
      </c>
      <c r="E855" s="44">
        <f t="shared" si="23"/>
        <v>68</v>
      </c>
      <c r="F855" s="44">
        <f t="shared" si="23"/>
        <v>68</v>
      </c>
      <c r="G855" s="44">
        <f t="shared" si="23"/>
        <v>68</v>
      </c>
      <c r="H855" s="44">
        <f t="shared" si="23"/>
        <v>68</v>
      </c>
      <c r="I855" s="44">
        <f t="shared" si="23"/>
        <v>78</v>
      </c>
      <c r="J855" s="44">
        <f t="shared" si="23"/>
        <v>78</v>
      </c>
      <c r="K855" s="44">
        <f t="shared" si="23"/>
        <v>78</v>
      </c>
      <c r="L855" s="44">
        <f t="shared" si="23"/>
        <v>78</v>
      </c>
    </row>
    <row r="856" spans="1:12">
      <c r="A856" s="44" t="s">
        <v>53</v>
      </c>
      <c r="B856" s="44" t="str">
        <f t="shared" si="20"/>
        <v>MH00</v>
      </c>
      <c r="C856" s="44" t="s">
        <v>31</v>
      </c>
      <c r="D856" s="44">
        <v>5</v>
      </c>
      <c r="E856" s="44">
        <f t="shared" si="23"/>
        <v>65</v>
      </c>
      <c r="F856" s="44">
        <f t="shared" si="23"/>
        <v>65</v>
      </c>
      <c r="G856" s="44">
        <f t="shared" si="23"/>
        <v>65</v>
      </c>
      <c r="H856" s="44">
        <f t="shared" si="23"/>
        <v>65</v>
      </c>
      <c r="I856" s="44">
        <f t="shared" si="23"/>
        <v>76</v>
      </c>
      <c r="J856" s="44">
        <f t="shared" si="23"/>
        <v>80</v>
      </c>
      <c r="K856" s="44">
        <f t="shared" si="23"/>
        <v>80</v>
      </c>
      <c r="L856" s="44">
        <f t="shared" si="23"/>
        <v>76</v>
      </c>
    </row>
    <row r="857" spans="1:12">
      <c r="A857" s="44" t="s">
        <v>53</v>
      </c>
      <c r="B857" s="44" t="str">
        <f t="shared" si="20"/>
        <v>Any</v>
      </c>
      <c r="C857" s="44" t="s">
        <v>31</v>
      </c>
      <c r="D857" s="44">
        <v>1</v>
      </c>
      <c r="E857" s="44">
        <f t="shared" ref="E857:L866" si="24">+E72</f>
        <v>60</v>
      </c>
      <c r="F857" s="44">
        <f t="shared" si="24"/>
        <v>60</v>
      </c>
      <c r="G857" s="44">
        <f t="shared" si="24"/>
        <v>60</v>
      </c>
      <c r="H857" s="44">
        <f t="shared" si="24"/>
        <v>60</v>
      </c>
      <c r="I857" s="44">
        <f t="shared" si="24"/>
        <v>74</v>
      </c>
      <c r="J857" s="44">
        <f t="shared" si="24"/>
        <v>74</v>
      </c>
      <c r="K857" s="44">
        <f t="shared" si="24"/>
        <v>74</v>
      </c>
      <c r="L857" s="44">
        <f t="shared" si="24"/>
        <v>74</v>
      </c>
    </row>
    <row r="858" spans="1:12">
      <c r="A858" s="44" t="s">
        <v>53</v>
      </c>
      <c r="B858" s="44" t="str">
        <f t="shared" si="20"/>
        <v>Any</v>
      </c>
      <c r="C858" s="44" t="s">
        <v>31</v>
      </c>
      <c r="D858" s="44">
        <v>2</v>
      </c>
      <c r="E858" s="44">
        <f t="shared" si="24"/>
        <v>68</v>
      </c>
      <c r="F858" s="44">
        <f t="shared" si="24"/>
        <v>65</v>
      </c>
      <c r="G858" s="44">
        <f t="shared" si="24"/>
        <v>65</v>
      </c>
      <c r="H858" s="44">
        <f t="shared" si="24"/>
        <v>68</v>
      </c>
      <c r="I858" s="44">
        <f t="shared" si="24"/>
        <v>83</v>
      </c>
      <c r="J858" s="44">
        <f t="shared" si="24"/>
        <v>76</v>
      </c>
      <c r="K858" s="44">
        <f t="shared" si="24"/>
        <v>76</v>
      </c>
      <c r="L858" s="44">
        <f t="shared" si="24"/>
        <v>83</v>
      </c>
    </row>
    <row r="859" spans="1:12">
      <c r="A859" s="44" t="s">
        <v>53</v>
      </c>
      <c r="B859" s="44" t="str">
        <f t="shared" si="20"/>
        <v>Any</v>
      </c>
      <c r="C859" s="44" t="s">
        <v>31</v>
      </c>
      <c r="D859" s="44">
        <v>3</v>
      </c>
      <c r="E859" s="44">
        <f t="shared" si="24"/>
        <v>65</v>
      </c>
      <c r="F859" s="44">
        <f t="shared" si="24"/>
        <v>70</v>
      </c>
      <c r="G859" s="44">
        <f t="shared" si="24"/>
        <v>70</v>
      </c>
      <c r="H859" s="44">
        <f t="shared" si="24"/>
        <v>65</v>
      </c>
      <c r="I859" s="44">
        <f t="shared" si="24"/>
        <v>77</v>
      </c>
      <c r="J859" s="44">
        <f t="shared" si="24"/>
        <v>77</v>
      </c>
      <c r="K859" s="44">
        <f t="shared" si="24"/>
        <v>77</v>
      </c>
      <c r="L859" s="44">
        <f t="shared" si="24"/>
        <v>77</v>
      </c>
    </row>
    <row r="860" spans="1:12">
      <c r="A860" s="44" t="s">
        <v>53</v>
      </c>
      <c r="B860" s="44" t="str">
        <f t="shared" si="20"/>
        <v>Any</v>
      </c>
      <c r="C860" s="44" t="s">
        <v>31</v>
      </c>
      <c r="D860" s="44">
        <v>4</v>
      </c>
      <c r="E860" s="44">
        <f t="shared" si="24"/>
        <v>68</v>
      </c>
      <c r="F860" s="44">
        <f t="shared" si="24"/>
        <v>68</v>
      </c>
      <c r="G860" s="44">
        <f t="shared" si="24"/>
        <v>68</v>
      </c>
      <c r="H860" s="44">
        <f t="shared" si="24"/>
        <v>68</v>
      </c>
      <c r="I860" s="44">
        <f t="shared" si="24"/>
        <v>80</v>
      </c>
      <c r="J860" s="44">
        <f t="shared" si="24"/>
        <v>75</v>
      </c>
      <c r="K860" s="44">
        <f t="shared" si="24"/>
        <v>75</v>
      </c>
      <c r="L860" s="44">
        <f t="shared" si="24"/>
        <v>80</v>
      </c>
    </row>
    <row r="861" spans="1:12">
      <c r="A861" s="44" t="s">
        <v>53</v>
      </c>
      <c r="B861" s="44" t="str">
        <f t="shared" si="20"/>
        <v>Any</v>
      </c>
      <c r="C861" s="44" t="s">
        <v>31</v>
      </c>
      <c r="D861" s="44">
        <v>5</v>
      </c>
      <c r="E861" s="44">
        <f t="shared" si="24"/>
        <v>65</v>
      </c>
      <c r="F861" s="44">
        <f t="shared" si="24"/>
        <v>68</v>
      </c>
      <c r="G861" s="44">
        <f t="shared" si="24"/>
        <v>68</v>
      </c>
      <c r="H861" s="44">
        <f t="shared" si="24"/>
        <v>65</v>
      </c>
      <c r="I861" s="44">
        <f t="shared" si="24"/>
        <v>75</v>
      </c>
      <c r="J861" s="44">
        <f t="shared" si="24"/>
        <v>75</v>
      </c>
      <c r="K861" s="44">
        <f t="shared" si="24"/>
        <v>75</v>
      </c>
      <c r="L861" s="44">
        <f t="shared" si="24"/>
        <v>75</v>
      </c>
    </row>
    <row r="862" spans="1:12">
      <c r="A862" s="44" t="s">
        <v>53</v>
      </c>
      <c r="B862" s="44" t="str">
        <f t="shared" si="20"/>
        <v>MH72</v>
      </c>
      <c r="C862" s="44" t="s">
        <v>32</v>
      </c>
      <c r="D862" s="44">
        <v>1</v>
      </c>
      <c r="E862" s="44">
        <f t="shared" si="24"/>
        <v>60</v>
      </c>
      <c r="F862" s="44">
        <f t="shared" si="24"/>
        <v>60</v>
      </c>
      <c r="G862" s="44">
        <f t="shared" si="24"/>
        <v>60</v>
      </c>
      <c r="H862" s="44">
        <f t="shared" si="24"/>
        <v>60</v>
      </c>
      <c r="I862" s="44">
        <f t="shared" si="24"/>
        <v>78</v>
      </c>
      <c r="J862" s="44">
        <f t="shared" si="24"/>
        <v>78</v>
      </c>
      <c r="K862" s="44">
        <f t="shared" si="24"/>
        <v>78</v>
      </c>
      <c r="L862" s="44">
        <f t="shared" si="24"/>
        <v>78</v>
      </c>
    </row>
    <row r="863" spans="1:12">
      <c r="A863" s="44" t="s">
        <v>53</v>
      </c>
      <c r="B863" s="44" t="str">
        <f t="shared" si="20"/>
        <v>MH72</v>
      </c>
      <c r="C863" s="44" t="s">
        <v>32</v>
      </c>
      <c r="D863" s="44">
        <v>2</v>
      </c>
      <c r="E863" s="44">
        <f t="shared" si="24"/>
        <v>65</v>
      </c>
      <c r="F863" s="44">
        <f t="shared" si="24"/>
        <v>65</v>
      </c>
      <c r="G863" s="44">
        <f t="shared" si="24"/>
        <v>65</v>
      </c>
      <c r="H863" s="44">
        <f t="shared" si="24"/>
        <v>65</v>
      </c>
      <c r="I863" s="44">
        <f t="shared" si="24"/>
        <v>83</v>
      </c>
      <c r="J863" s="44">
        <f t="shared" si="24"/>
        <v>80</v>
      </c>
      <c r="K863" s="44">
        <f t="shared" si="24"/>
        <v>80</v>
      </c>
      <c r="L863" s="44">
        <f t="shared" si="24"/>
        <v>83</v>
      </c>
    </row>
    <row r="864" spans="1:12">
      <c r="A864" s="44" t="s">
        <v>53</v>
      </c>
      <c r="B864" s="44" t="str">
        <f t="shared" si="20"/>
        <v>MH72</v>
      </c>
      <c r="C864" s="44" t="s">
        <v>32</v>
      </c>
      <c r="D864" s="44">
        <v>3</v>
      </c>
      <c r="E864" s="44">
        <f t="shared" si="24"/>
        <v>65</v>
      </c>
      <c r="F864" s="44">
        <f t="shared" si="24"/>
        <v>68</v>
      </c>
      <c r="G864" s="44">
        <f t="shared" si="24"/>
        <v>68</v>
      </c>
      <c r="H864" s="44">
        <f t="shared" si="24"/>
        <v>65</v>
      </c>
      <c r="I864" s="44">
        <f t="shared" si="24"/>
        <v>80</v>
      </c>
      <c r="J864" s="44">
        <f t="shared" si="24"/>
        <v>80</v>
      </c>
      <c r="K864" s="44">
        <f t="shared" si="24"/>
        <v>80</v>
      </c>
      <c r="L864" s="44">
        <f t="shared" si="24"/>
        <v>80</v>
      </c>
    </row>
    <row r="865" spans="1:12">
      <c r="A865" s="44" t="s">
        <v>53</v>
      </c>
      <c r="B865" s="44" t="str">
        <f t="shared" si="20"/>
        <v>MH72</v>
      </c>
      <c r="C865" s="44" t="s">
        <v>32</v>
      </c>
      <c r="D865" s="44">
        <v>4</v>
      </c>
      <c r="E865" s="44">
        <f t="shared" si="24"/>
        <v>65</v>
      </c>
      <c r="F865" s="44">
        <f t="shared" si="24"/>
        <v>70</v>
      </c>
      <c r="G865" s="44">
        <f t="shared" si="24"/>
        <v>70</v>
      </c>
      <c r="H865" s="44">
        <f t="shared" si="24"/>
        <v>65</v>
      </c>
      <c r="I865" s="44">
        <f t="shared" si="24"/>
        <v>76</v>
      </c>
      <c r="J865" s="44">
        <f t="shared" si="24"/>
        <v>83</v>
      </c>
      <c r="K865" s="44">
        <f t="shared" si="24"/>
        <v>83</v>
      </c>
      <c r="L865" s="44">
        <f t="shared" si="24"/>
        <v>76</v>
      </c>
    </row>
    <row r="866" spans="1:12">
      <c r="A866" s="44" t="s">
        <v>53</v>
      </c>
      <c r="B866" s="44" t="str">
        <f t="shared" si="20"/>
        <v>MH72</v>
      </c>
      <c r="C866" s="44" t="s">
        <v>32</v>
      </c>
      <c r="D866" s="44">
        <v>5</v>
      </c>
      <c r="E866" s="44">
        <f t="shared" si="24"/>
        <v>55</v>
      </c>
      <c r="F866" s="44">
        <f t="shared" si="24"/>
        <v>55</v>
      </c>
      <c r="G866" s="44">
        <f t="shared" si="24"/>
        <v>55</v>
      </c>
      <c r="H866" s="44">
        <f t="shared" si="24"/>
        <v>55</v>
      </c>
      <c r="I866" s="44">
        <f t="shared" si="24"/>
        <v>80</v>
      </c>
      <c r="J866" s="44">
        <f t="shared" si="24"/>
        <v>83</v>
      </c>
      <c r="K866" s="44">
        <f t="shared" si="24"/>
        <v>83</v>
      </c>
      <c r="L866" s="44">
        <f t="shared" si="24"/>
        <v>80</v>
      </c>
    </row>
    <row r="867" spans="1:12">
      <c r="A867" s="44" t="s">
        <v>53</v>
      </c>
      <c r="B867" s="44" t="str">
        <f t="shared" si="20"/>
        <v>MH85</v>
      </c>
      <c r="C867" s="44" t="s">
        <v>32</v>
      </c>
      <c r="D867" s="44">
        <v>1</v>
      </c>
      <c r="E867" s="44">
        <f t="shared" ref="E867:L876" si="25">+E82</f>
        <v>70</v>
      </c>
      <c r="F867" s="44">
        <f t="shared" si="25"/>
        <v>65</v>
      </c>
      <c r="G867" s="44">
        <f t="shared" si="25"/>
        <v>65</v>
      </c>
      <c r="H867" s="44">
        <f t="shared" si="25"/>
        <v>70</v>
      </c>
      <c r="I867" s="44">
        <f t="shared" si="25"/>
        <v>74</v>
      </c>
      <c r="J867" s="44">
        <f t="shared" si="25"/>
        <v>74</v>
      </c>
      <c r="K867" s="44">
        <f t="shared" si="25"/>
        <v>74</v>
      </c>
      <c r="L867" s="44">
        <f t="shared" si="25"/>
        <v>74</v>
      </c>
    </row>
    <row r="868" spans="1:12">
      <c r="A868" s="44" t="s">
        <v>53</v>
      </c>
      <c r="B868" s="44" t="str">
        <f t="shared" si="20"/>
        <v>MH85</v>
      </c>
      <c r="C868" s="44" t="s">
        <v>32</v>
      </c>
      <c r="D868" s="44">
        <v>2</v>
      </c>
      <c r="E868" s="44">
        <f t="shared" si="25"/>
        <v>60</v>
      </c>
      <c r="F868" s="44">
        <f t="shared" si="25"/>
        <v>60</v>
      </c>
      <c r="G868" s="44">
        <f t="shared" si="25"/>
        <v>60</v>
      </c>
      <c r="H868" s="44">
        <f t="shared" si="25"/>
        <v>60</v>
      </c>
      <c r="I868" s="44">
        <f t="shared" si="25"/>
        <v>83</v>
      </c>
      <c r="J868" s="44">
        <f t="shared" si="25"/>
        <v>76</v>
      </c>
      <c r="K868" s="44">
        <f t="shared" si="25"/>
        <v>76</v>
      </c>
      <c r="L868" s="44">
        <f t="shared" si="25"/>
        <v>83</v>
      </c>
    </row>
    <row r="869" spans="1:12">
      <c r="A869" s="44" t="s">
        <v>53</v>
      </c>
      <c r="B869" s="44" t="str">
        <f t="shared" si="20"/>
        <v>MH85</v>
      </c>
      <c r="C869" s="44" t="s">
        <v>32</v>
      </c>
      <c r="D869" s="44">
        <v>3</v>
      </c>
      <c r="E869" s="44">
        <f t="shared" si="25"/>
        <v>68</v>
      </c>
      <c r="F869" s="44">
        <f t="shared" si="25"/>
        <v>68</v>
      </c>
      <c r="G869" s="44">
        <f t="shared" si="25"/>
        <v>68</v>
      </c>
      <c r="H869" s="44">
        <f t="shared" si="25"/>
        <v>68</v>
      </c>
      <c r="I869" s="44">
        <f t="shared" si="25"/>
        <v>78</v>
      </c>
      <c r="J869" s="44">
        <f t="shared" si="25"/>
        <v>78</v>
      </c>
      <c r="K869" s="44">
        <f t="shared" si="25"/>
        <v>78</v>
      </c>
      <c r="L869" s="44">
        <f t="shared" si="25"/>
        <v>78</v>
      </c>
    </row>
    <row r="870" spans="1:12">
      <c r="A870" s="44" t="s">
        <v>53</v>
      </c>
      <c r="B870" s="44" t="str">
        <f t="shared" si="20"/>
        <v>MH85</v>
      </c>
      <c r="C870" s="44" t="s">
        <v>32</v>
      </c>
      <c r="D870" s="44">
        <v>4</v>
      </c>
      <c r="E870" s="44">
        <f t="shared" si="25"/>
        <v>65</v>
      </c>
      <c r="F870" s="44">
        <f t="shared" si="25"/>
        <v>70</v>
      </c>
      <c r="G870" s="44">
        <f t="shared" si="25"/>
        <v>70</v>
      </c>
      <c r="H870" s="44">
        <f t="shared" si="25"/>
        <v>65</v>
      </c>
      <c r="I870" s="44">
        <f t="shared" si="25"/>
        <v>83</v>
      </c>
      <c r="J870" s="44">
        <f t="shared" si="25"/>
        <v>80</v>
      </c>
      <c r="K870" s="44">
        <f t="shared" si="25"/>
        <v>80</v>
      </c>
      <c r="L870" s="44">
        <f t="shared" si="25"/>
        <v>83</v>
      </c>
    </row>
    <row r="871" spans="1:12">
      <c r="A871" s="44" t="s">
        <v>53</v>
      </c>
      <c r="B871" s="44" t="str">
        <f t="shared" si="20"/>
        <v>MH85</v>
      </c>
      <c r="C871" s="44" t="s">
        <v>32</v>
      </c>
      <c r="D871" s="44">
        <v>5</v>
      </c>
      <c r="E871" s="44">
        <f t="shared" si="25"/>
        <v>68</v>
      </c>
      <c r="F871" s="44">
        <f t="shared" si="25"/>
        <v>65</v>
      </c>
      <c r="G871" s="44">
        <f t="shared" si="25"/>
        <v>65</v>
      </c>
      <c r="H871" s="44">
        <f t="shared" si="25"/>
        <v>68</v>
      </c>
      <c r="I871" s="44">
        <f t="shared" si="25"/>
        <v>80</v>
      </c>
      <c r="J871" s="44">
        <f t="shared" si="25"/>
        <v>80</v>
      </c>
      <c r="K871" s="44">
        <f t="shared" si="25"/>
        <v>80</v>
      </c>
      <c r="L871" s="44">
        <f t="shared" si="25"/>
        <v>80</v>
      </c>
    </row>
    <row r="872" spans="1:12">
      <c r="A872" s="44" t="s">
        <v>53</v>
      </c>
      <c r="B872" s="44" t="str">
        <f t="shared" si="20"/>
        <v>MH00</v>
      </c>
      <c r="C872" s="44" t="s">
        <v>32</v>
      </c>
      <c r="D872" s="44">
        <v>1</v>
      </c>
      <c r="E872" s="44">
        <f t="shared" si="25"/>
        <v>69</v>
      </c>
      <c r="F872" s="44">
        <f t="shared" si="25"/>
        <v>66</v>
      </c>
      <c r="G872" s="44">
        <f t="shared" si="25"/>
        <v>66</v>
      </c>
      <c r="H872" s="44">
        <f t="shared" si="25"/>
        <v>69</v>
      </c>
      <c r="I872" s="44">
        <f t="shared" si="25"/>
        <v>78</v>
      </c>
      <c r="J872" s="44">
        <f t="shared" si="25"/>
        <v>80</v>
      </c>
      <c r="K872" s="44">
        <f t="shared" si="25"/>
        <v>80</v>
      </c>
      <c r="L872" s="44">
        <f t="shared" si="25"/>
        <v>78</v>
      </c>
    </row>
    <row r="873" spans="1:12">
      <c r="A873" s="44" t="s">
        <v>53</v>
      </c>
      <c r="B873" s="44" t="str">
        <f t="shared" si="20"/>
        <v>MH00</v>
      </c>
      <c r="C873" s="44" t="s">
        <v>32</v>
      </c>
      <c r="D873" s="44">
        <v>2</v>
      </c>
      <c r="E873" s="44">
        <f t="shared" si="25"/>
        <v>68</v>
      </c>
      <c r="F873" s="44">
        <f t="shared" si="25"/>
        <v>65</v>
      </c>
      <c r="G873" s="44">
        <f t="shared" si="25"/>
        <v>65</v>
      </c>
      <c r="H873" s="44">
        <f t="shared" si="25"/>
        <v>68</v>
      </c>
      <c r="I873" s="44">
        <f t="shared" si="25"/>
        <v>78</v>
      </c>
      <c r="J873" s="44">
        <f t="shared" si="25"/>
        <v>82</v>
      </c>
      <c r="K873" s="44">
        <f t="shared" si="25"/>
        <v>82</v>
      </c>
      <c r="L873" s="44">
        <f t="shared" si="25"/>
        <v>78</v>
      </c>
    </row>
    <row r="874" spans="1:12">
      <c r="A874" s="44" t="s">
        <v>53</v>
      </c>
      <c r="B874" s="44" t="str">
        <f t="shared" si="20"/>
        <v>MH00</v>
      </c>
      <c r="C874" s="44" t="s">
        <v>32</v>
      </c>
      <c r="D874" s="44">
        <v>3</v>
      </c>
      <c r="E874" s="44">
        <f t="shared" si="25"/>
        <v>68</v>
      </c>
      <c r="F874" s="44">
        <f t="shared" si="25"/>
        <v>70</v>
      </c>
      <c r="G874" s="44">
        <f t="shared" si="25"/>
        <v>70</v>
      </c>
      <c r="H874" s="44">
        <f t="shared" si="25"/>
        <v>68</v>
      </c>
      <c r="I874" s="44">
        <f t="shared" si="25"/>
        <v>83</v>
      </c>
      <c r="J874" s="44">
        <f t="shared" si="25"/>
        <v>80</v>
      </c>
      <c r="K874" s="44">
        <f t="shared" si="25"/>
        <v>80</v>
      </c>
      <c r="L874" s="44">
        <f t="shared" si="25"/>
        <v>83</v>
      </c>
    </row>
    <row r="875" spans="1:12">
      <c r="A875" s="44" t="s">
        <v>53</v>
      </c>
      <c r="B875" s="44" t="str">
        <f t="shared" si="20"/>
        <v>MH00</v>
      </c>
      <c r="C875" s="44" t="s">
        <v>32</v>
      </c>
      <c r="D875" s="44">
        <v>4</v>
      </c>
      <c r="E875" s="44">
        <f t="shared" si="25"/>
        <v>68</v>
      </c>
      <c r="F875" s="44">
        <f t="shared" si="25"/>
        <v>68</v>
      </c>
      <c r="G875" s="44">
        <f t="shared" si="25"/>
        <v>68</v>
      </c>
      <c r="H875" s="44">
        <f t="shared" si="25"/>
        <v>68</v>
      </c>
      <c r="I875" s="44">
        <f t="shared" si="25"/>
        <v>80</v>
      </c>
      <c r="J875" s="44">
        <f t="shared" si="25"/>
        <v>79</v>
      </c>
      <c r="K875" s="44">
        <f t="shared" si="25"/>
        <v>79</v>
      </c>
      <c r="L875" s="44">
        <f t="shared" si="25"/>
        <v>80</v>
      </c>
    </row>
    <row r="876" spans="1:12">
      <c r="A876" s="44" t="s">
        <v>53</v>
      </c>
      <c r="B876" s="44" t="str">
        <f t="shared" si="20"/>
        <v>MH00</v>
      </c>
      <c r="C876" s="44" t="s">
        <v>32</v>
      </c>
      <c r="D876" s="44">
        <v>5</v>
      </c>
      <c r="E876" s="44">
        <f t="shared" si="25"/>
        <v>65</v>
      </c>
      <c r="F876" s="44">
        <f t="shared" si="25"/>
        <v>68</v>
      </c>
      <c r="G876" s="44">
        <f t="shared" si="25"/>
        <v>68</v>
      </c>
      <c r="H876" s="44">
        <f t="shared" si="25"/>
        <v>65</v>
      </c>
      <c r="I876" s="44">
        <f t="shared" si="25"/>
        <v>76</v>
      </c>
      <c r="J876" s="44">
        <f t="shared" si="25"/>
        <v>83</v>
      </c>
      <c r="K876" s="44">
        <f t="shared" si="25"/>
        <v>83</v>
      </c>
      <c r="L876" s="44">
        <f t="shared" si="25"/>
        <v>76</v>
      </c>
    </row>
    <row r="877" spans="1:12">
      <c r="A877" s="44" t="s">
        <v>53</v>
      </c>
      <c r="B877" s="44" t="str">
        <f t="shared" si="20"/>
        <v>Any</v>
      </c>
      <c r="C877" s="44" t="s">
        <v>32</v>
      </c>
      <c r="D877" s="44">
        <v>1</v>
      </c>
      <c r="E877" s="44">
        <f t="shared" ref="E877:L886" si="26">+E97</f>
        <v>65</v>
      </c>
      <c r="F877" s="44">
        <f t="shared" si="26"/>
        <v>68</v>
      </c>
      <c r="G877" s="44">
        <f t="shared" si="26"/>
        <v>68</v>
      </c>
      <c r="H877" s="44">
        <f t="shared" si="26"/>
        <v>65</v>
      </c>
      <c r="I877" s="44">
        <f t="shared" si="26"/>
        <v>74</v>
      </c>
      <c r="J877" s="44">
        <f t="shared" si="26"/>
        <v>74</v>
      </c>
      <c r="K877" s="44">
        <f t="shared" si="26"/>
        <v>74</v>
      </c>
      <c r="L877" s="44">
        <f t="shared" si="26"/>
        <v>74</v>
      </c>
    </row>
    <row r="878" spans="1:12">
      <c r="A878" s="44" t="s">
        <v>53</v>
      </c>
      <c r="B878" s="44" t="str">
        <f t="shared" si="20"/>
        <v>Any</v>
      </c>
      <c r="C878" s="44" t="s">
        <v>32</v>
      </c>
      <c r="D878" s="44">
        <v>2</v>
      </c>
      <c r="E878" s="44">
        <f t="shared" si="26"/>
        <v>65</v>
      </c>
      <c r="F878" s="44">
        <f t="shared" si="26"/>
        <v>65</v>
      </c>
      <c r="G878" s="44">
        <f t="shared" si="26"/>
        <v>65</v>
      </c>
      <c r="H878" s="44">
        <f t="shared" si="26"/>
        <v>65</v>
      </c>
      <c r="I878" s="44">
        <f t="shared" si="26"/>
        <v>83</v>
      </c>
      <c r="J878" s="44">
        <f t="shared" si="26"/>
        <v>76</v>
      </c>
      <c r="K878" s="44">
        <f t="shared" si="26"/>
        <v>76</v>
      </c>
      <c r="L878" s="44">
        <f t="shared" si="26"/>
        <v>83</v>
      </c>
    </row>
    <row r="879" spans="1:12">
      <c r="A879" s="44" t="s">
        <v>53</v>
      </c>
      <c r="B879" s="44" t="str">
        <f t="shared" si="20"/>
        <v>Any</v>
      </c>
      <c r="C879" s="44" t="s">
        <v>32</v>
      </c>
      <c r="D879" s="44">
        <v>3</v>
      </c>
      <c r="E879" s="44">
        <f t="shared" si="26"/>
        <v>68</v>
      </c>
      <c r="F879" s="44">
        <f t="shared" si="26"/>
        <v>65</v>
      </c>
      <c r="G879" s="44">
        <f t="shared" si="26"/>
        <v>65</v>
      </c>
      <c r="H879" s="44">
        <f t="shared" si="26"/>
        <v>68</v>
      </c>
      <c r="I879" s="44">
        <f t="shared" si="26"/>
        <v>78</v>
      </c>
      <c r="J879" s="44">
        <f t="shared" si="26"/>
        <v>78</v>
      </c>
      <c r="K879" s="44">
        <f t="shared" si="26"/>
        <v>78</v>
      </c>
      <c r="L879" s="44">
        <f t="shared" si="26"/>
        <v>78</v>
      </c>
    </row>
    <row r="880" spans="1:12">
      <c r="A880" s="44" t="s">
        <v>53</v>
      </c>
      <c r="B880" s="44" t="str">
        <f t="shared" si="20"/>
        <v>Any</v>
      </c>
      <c r="C880" s="44" t="s">
        <v>32</v>
      </c>
      <c r="D880" s="44">
        <v>4</v>
      </c>
      <c r="E880" s="44">
        <f t="shared" si="26"/>
        <v>68</v>
      </c>
      <c r="F880" s="44">
        <f t="shared" si="26"/>
        <v>68</v>
      </c>
      <c r="G880" s="44">
        <f t="shared" si="26"/>
        <v>68</v>
      </c>
      <c r="H880" s="44">
        <f t="shared" si="26"/>
        <v>68</v>
      </c>
      <c r="I880" s="44">
        <f t="shared" si="26"/>
        <v>83</v>
      </c>
      <c r="J880" s="44">
        <f t="shared" si="26"/>
        <v>80</v>
      </c>
      <c r="K880" s="44">
        <f t="shared" si="26"/>
        <v>80</v>
      </c>
      <c r="L880" s="44">
        <f t="shared" si="26"/>
        <v>83</v>
      </c>
    </row>
    <row r="881" spans="1:12">
      <c r="A881" s="44" t="s">
        <v>53</v>
      </c>
      <c r="B881" s="44" t="str">
        <f t="shared" si="20"/>
        <v>Any</v>
      </c>
      <c r="C881" s="44" t="s">
        <v>32</v>
      </c>
      <c r="D881" s="44">
        <v>5</v>
      </c>
      <c r="E881" s="44">
        <f t="shared" si="26"/>
        <v>60</v>
      </c>
      <c r="F881" s="44">
        <f t="shared" si="26"/>
        <v>60</v>
      </c>
      <c r="G881" s="44">
        <f t="shared" si="26"/>
        <v>60</v>
      </c>
      <c r="H881" s="44">
        <f t="shared" si="26"/>
        <v>60</v>
      </c>
      <c r="I881" s="44">
        <f t="shared" si="26"/>
        <v>80</v>
      </c>
      <c r="J881" s="44">
        <f t="shared" si="26"/>
        <v>80</v>
      </c>
      <c r="K881" s="44">
        <f t="shared" si="26"/>
        <v>80</v>
      </c>
      <c r="L881" s="44">
        <f t="shared" si="26"/>
        <v>80</v>
      </c>
    </row>
    <row r="882" spans="1:12">
      <c r="A882" s="44" t="s">
        <v>53</v>
      </c>
      <c r="B882" s="44" t="str">
        <f t="shared" si="20"/>
        <v>MH72</v>
      </c>
      <c r="C882" s="44" t="s">
        <v>33</v>
      </c>
      <c r="D882" s="44">
        <v>1</v>
      </c>
      <c r="E882" s="44">
        <f t="shared" si="26"/>
        <v>60</v>
      </c>
      <c r="F882" s="44">
        <f t="shared" si="26"/>
        <v>60</v>
      </c>
      <c r="G882" s="44">
        <f t="shared" si="26"/>
        <v>60</v>
      </c>
      <c r="H882" s="44">
        <f t="shared" si="26"/>
        <v>60</v>
      </c>
      <c r="I882" s="44">
        <f t="shared" si="26"/>
        <v>75</v>
      </c>
      <c r="J882" s="44">
        <f t="shared" si="26"/>
        <v>74</v>
      </c>
      <c r="K882" s="44">
        <f t="shared" si="26"/>
        <v>74</v>
      </c>
      <c r="L882" s="44">
        <f t="shared" si="26"/>
        <v>75</v>
      </c>
    </row>
    <row r="883" spans="1:12">
      <c r="A883" s="44" t="s">
        <v>53</v>
      </c>
      <c r="B883" s="44" t="str">
        <f t="shared" si="20"/>
        <v>MH72</v>
      </c>
      <c r="C883" s="44" t="s">
        <v>33</v>
      </c>
      <c r="D883" s="44">
        <v>2</v>
      </c>
      <c r="E883" s="44">
        <f t="shared" si="26"/>
        <v>65</v>
      </c>
      <c r="F883" s="44">
        <f t="shared" si="26"/>
        <v>65</v>
      </c>
      <c r="G883" s="44">
        <f t="shared" si="26"/>
        <v>65</v>
      </c>
      <c r="H883" s="44">
        <f t="shared" si="26"/>
        <v>65</v>
      </c>
      <c r="I883" s="44">
        <f t="shared" si="26"/>
        <v>76</v>
      </c>
      <c r="J883" s="44">
        <f t="shared" si="26"/>
        <v>76</v>
      </c>
      <c r="K883" s="44">
        <f t="shared" si="26"/>
        <v>76</v>
      </c>
      <c r="L883" s="44">
        <f t="shared" si="26"/>
        <v>76</v>
      </c>
    </row>
    <row r="884" spans="1:12">
      <c r="A884" s="44" t="s">
        <v>53</v>
      </c>
      <c r="B884" s="44" t="str">
        <f t="shared" si="20"/>
        <v>MH72</v>
      </c>
      <c r="C884" s="44" t="s">
        <v>33</v>
      </c>
      <c r="D884" s="44">
        <v>3</v>
      </c>
      <c r="E884" s="44">
        <f t="shared" si="26"/>
        <v>68</v>
      </c>
      <c r="F884" s="44">
        <f t="shared" si="26"/>
        <v>65</v>
      </c>
      <c r="G884" s="44">
        <f t="shared" si="26"/>
        <v>65</v>
      </c>
      <c r="H884" s="44">
        <f t="shared" si="26"/>
        <v>68</v>
      </c>
      <c r="I884" s="44">
        <f t="shared" si="26"/>
        <v>77</v>
      </c>
      <c r="J884" s="44">
        <f t="shared" si="26"/>
        <v>74</v>
      </c>
      <c r="K884" s="44">
        <f t="shared" si="26"/>
        <v>74</v>
      </c>
      <c r="L884" s="44">
        <f t="shared" si="26"/>
        <v>77</v>
      </c>
    </row>
    <row r="885" spans="1:12">
      <c r="A885" s="44" t="s">
        <v>53</v>
      </c>
      <c r="B885" s="44" t="str">
        <f t="shared" si="20"/>
        <v>MH72</v>
      </c>
      <c r="C885" s="44" t="s">
        <v>33</v>
      </c>
      <c r="D885" s="44">
        <v>4</v>
      </c>
      <c r="E885" s="44">
        <f t="shared" si="26"/>
        <v>65</v>
      </c>
      <c r="F885" s="44">
        <f t="shared" si="26"/>
        <v>68</v>
      </c>
      <c r="G885" s="44">
        <f t="shared" si="26"/>
        <v>68</v>
      </c>
      <c r="H885" s="44">
        <f t="shared" si="26"/>
        <v>65</v>
      </c>
      <c r="I885" s="44">
        <f t="shared" si="26"/>
        <v>76</v>
      </c>
      <c r="J885" s="44">
        <f t="shared" si="26"/>
        <v>76</v>
      </c>
      <c r="K885" s="44">
        <f t="shared" si="26"/>
        <v>76</v>
      </c>
      <c r="L885" s="44">
        <f t="shared" si="26"/>
        <v>76</v>
      </c>
    </row>
    <row r="886" spans="1:12">
      <c r="A886" s="44" t="s">
        <v>53</v>
      </c>
      <c r="B886" s="44" t="str">
        <f t="shared" ref="B886:B949" si="27">+B866</f>
        <v>MH72</v>
      </c>
      <c r="C886" s="44" t="s">
        <v>33</v>
      </c>
      <c r="D886" s="44">
        <v>5</v>
      </c>
      <c r="E886" s="44">
        <f t="shared" si="26"/>
        <v>65</v>
      </c>
      <c r="F886" s="44">
        <f t="shared" si="26"/>
        <v>65</v>
      </c>
      <c r="G886" s="44">
        <f t="shared" si="26"/>
        <v>65</v>
      </c>
      <c r="H886" s="44">
        <f t="shared" si="26"/>
        <v>65</v>
      </c>
      <c r="I886" s="44">
        <f t="shared" si="26"/>
        <v>80</v>
      </c>
      <c r="J886" s="44">
        <f t="shared" si="26"/>
        <v>80</v>
      </c>
      <c r="K886" s="44">
        <f t="shared" si="26"/>
        <v>80</v>
      </c>
      <c r="L886" s="44">
        <f t="shared" si="26"/>
        <v>80</v>
      </c>
    </row>
    <row r="887" spans="1:12">
      <c r="A887" s="44" t="s">
        <v>53</v>
      </c>
      <c r="B887" s="44" t="str">
        <f t="shared" si="27"/>
        <v>MH85</v>
      </c>
      <c r="C887" s="44" t="s">
        <v>33</v>
      </c>
      <c r="D887" s="44">
        <v>1</v>
      </c>
      <c r="E887" s="44">
        <f t="shared" ref="E887:L896" si="28">+E107</f>
        <v>65</v>
      </c>
      <c r="F887" s="44">
        <f t="shared" si="28"/>
        <v>70</v>
      </c>
      <c r="G887" s="44">
        <f t="shared" si="28"/>
        <v>70</v>
      </c>
      <c r="H887" s="44">
        <f t="shared" si="28"/>
        <v>65</v>
      </c>
      <c r="I887" s="44">
        <f t="shared" si="28"/>
        <v>75</v>
      </c>
      <c r="J887" s="44">
        <f t="shared" si="28"/>
        <v>74</v>
      </c>
      <c r="K887" s="44">
        <f t="shared" si="28"/>
        <v>74</v>
      </c>
      <c r="L887" s="44">
        <f t="shared" si="28"/>
        <v>75</v>
      </c>
    </row>
    <row r="888" spans="1:12">
      <c r="A888" s="44" t="s">
        <v>53</v>
      </c>
      <c r="B888" s="44" t="str">
        <f t="shared" si="27"/>
        <v>MH85</v>
      </c>
      <c r="C888" s="44" t="s">
        <v>33</v>
      </c>
      <c r="D888" s="44">
        <v>2</v>
      </c>
      <c r="E888" s="44">
        <f t="shared" si="28"/>
        <v>65</v>
      </c>
      <c r="F888" s="44">
        <f t="shared" si="28"/>
        <v>65</v>
      </c>
      <c r="G888" s="44">
        <f t="shared" si="28"/>
        <v>65</v>
      </c>
      <c r="H888" s="44">
        <f t="shared" si="28"/>
        <v>65</v>
      </c>
      <c r="I888" s="44">
        <f t="shared" si="28"/>
        <v>75</v>
      </c>
      <c r="J888" s="44">
        <f t="shared" si="28"/>
        <v>75</v>
      </c>
      <c r="K888" s="44">
        <f t="shared" si="28"/>
        <v>75</v>
      </c>
      <c r="L888" s="44">
        <f t="shared" si="28"/>
        <v>75</v>
      </c>
    </row>
    <row r="889" spans="1:12">
      <c r="A889" s="44" t="s">
        <v>53</v>
      </c>
      <c r="B889" s="44" t="str">
        <f t="shared" si="27"/>
        <v>MH85</v>
      </c>
      <c r="C889" s="44" t="s">
        <v>33</v>
      </c>
      <c r="D889" s="44">
        <v>3</v>
      </c>
      <c r="E889" s="44">
        <f t="shared" si="28"/>
        <v>70</v>
      </c>
      <c r="F889" s="44">
        <f t="shared" si="28"/>
        <v>65</v>
      </c>
      <c r="G889" s="44">
        <f t="shared" si="28"/>
        <v>65</v>
      </c>
      <c r="H889" s="44">
        <f t="shared" si="28"/>
        <v>70</v>
      </c>
      <c r="I889" s="44">
        <f t="shared" si="28"/>
        <v>80</v>
      </c>
      <c r="J889" s="44">
        <f t="shared" si="28"/>
        <v>75</v>
      </c>
      <c r="K889" s="44">
        <f t="shared" si="28"/>
        <v>74</v>
      </c>
      <c r="L889" s="44">
        <f t="shared" si="28"/>
        <v>80</v>
      </c>
    </row>
    <row r="890" spans="1:12">
      <c r="A890" s="44" t="s">
        <v>53</v>
      </c>
      <c r="B890" s="44" t="str">
        <f t="shared" si="27"/>
        <v>MH85</v>
      </c>
      <c r="C890" s="44" t="s">
        <v>33</v>
      </c>
      <c r="D890" s="44">
        <v>4</v>
      </c>
      <c r="E890" s="44">
        <f t="shared" si="28"/>
        <v>68</v>
      </c>
      <c r="F890" s="44">
        <f t="shared" si="28"/>
        <v>65</v>
      </c>
      <c r="G890" s="44">
        <f t="shared" si="28"/>
        <v>65</v>
      </c>
      <c r="H890" s="44">
        <f t="shared" si="28"/>
        <v>68</v>
      </c>
      <c r="I890" s="44">
        <f t="shared" si="28"/>
        <v>76</v>
      </c>
      <c r="J890" s="44">
        <f t="shared" si="28"/>
        <v>76</v>
      </c>
      <c r="K890" s="44">
        <f t="shared" si="28"/>
        <v>74</v>
      </c>
      <c r="L890" s="44">
        <f t="shared" si="28"/>
        <v>76</v>
      </c>
    </row>
    <row r="891" spans="1:12">
      <c r="A891" s="44" t="s">
        <v>53</v>
      </c>
      <c r="B891" s="44" t="str">
        <f t="shared" si="27"/>
        <v>MH85</v>
      </c>
      <c r="C891" s="44" t="s">
        <v>33</v>
      </c>
      <c r="D891" s="44">
        <v>5</v>
      </c>
      <c r="E891" s="44">
        <f t="shared" si="28"/>
        <v>68</v>
      </c>
      <c r="F891" s="44">
        <f t="shared" si="28"/>
        <v>68</v>
      </c>
      <c r="G891" s="44">
        <f t="shared" si="28"/>
        <v>68</v>
      </c>
      <c r="H891" s="44">
        <f t="shared" si="28"/>
        <v>68</v>
      </c>
      <c r="I891" s="44">
        <f t="shared" si="28"/>
        <v>74</v>
      </c>
      <c r="J891" s="44">
        <f t="shared" si="28"/>
        <v>74</v>
      </c>
      <c r="K891" s="44">
        <f t="shared" si="28"/>
        <v>74</v>
      </c>
      <c r="L891" s="44">
        <f t="shared" si="28"/>
        <v>74</v>
      </c>
    </row>
    <row r="892" spans="1:12">
      <c r="A892" s="44" t="s">
        <v>53</v>
      </c>
      <c r="B892" s="44" t="str">
        <f t="shared" si="27"/>
        <v>MH00</v>
      </c>
      <c r="C892" s="44" t="s">
        <v>33</v>
      </c>
      <c r="D892" s="44">
        <v>1</v>
      </c>
      <c r="E892" s="44">
        <f t="shared" si="28"/>
        <v>70</v>
      </c>
      <c r="F892" s="44">
        <f t="shared" si="28"/>
        <v>72</v>
      </c>
      <c r="G892" s="44">
        <f t="shared" si="28"/>
        <v>72</v>
      </c>
      <c r="H892" s="44">
        <f t="shared" si="28"/>
        <v>70</v>
      </c>
      <c r="I892" s="44">
        <f t="shared" si="28"/>
        <v>75</v>
      </c>
      <c r="J892" s="44">
        <f t="shared" si="28"/>
        <v>75</v>
      </c>
      <c r="K892" s="44">
        <f t="shared" si="28"/>
        <v>75</v>
      </c>
      <c r="L892" s="44">
        <f t="shared" si="28"/>
        <v>75</v>
      </c>
    </row>
    <row r="893" spans="1:12">
      <c r="A893" s="44" t="s">
        <v>53</v>
      </c>
      <c r="B893" s="44" t="str">
        <f t="shared" si="27"/>
        <v>MH00</v>
      </c>
      <c r="C893" s="44" t="s">
        <v>33</v>
      </c>
      <c r="D893" s="44">
        <v>2</v>
      </c>
      <c r="E893" s="44">
        <f t="shared" si="28"/>
        <v>69</v>
      </c>
      <c r="F893" s="44">
        <f t="shared" si="28"/>
        <v>70</v>
      </c>
      <c r="G893" s="44">
        <f t="shared" si="28"/>
        <v>70</v>
      </c>
      <c r="H893" s="44">
        <f t="shared" si="28"/>
        <v>69</v>
      </c>
      <c r="I893" s="44">
        <f t="shared" si="28"/>
        <v>76</v>
      </c>
      <c r="J893" s="44">
        <f t="shared" si="28"/>
        <v>76</v>
      </c>
      <c r="K893" s="44">
        <f t="shared" si="28"/>
        <v>76</v>
      </c>
      <c r="L893" s="44">
        <f t="shared" si="28"/>
        <v>76</v>
      </c>
    </row>
    <row r="894" spans="1:12">
      <c r="A894" s="44" t="s">
        <v>53</v>
      </c>
      <c r="B894" s="44" t="str">
        <f t="shared" si="27"/>
        <v>MH00</v>
      </c>
      <c r="C894" s="44" t="s">
        <v>33</v>
      </c>
      <c r="D894" s="44">
        <v>3</v>
      </c>
      <c r="E894" s="44">
        <f t="shared" si="28"/>
        <v>68</v>
      </c>
      <c r="F894" s="44">
        <f t="shared" si="28"/>
        <v>68</v>
      </c>
      <c r="G894" s="44">
        <f t="shared" si="28"/>
        <v>68</v>
      </c>
      <c r="H894" s="44">
        <f t="shared" si="28"/>
        <v>68</v>
      </c>
      <c r="I894" s="44">
        <f t="shared" si="28"/>
        <v>80</v>
      </c>
      <c r="J894" s="44">
        <f t="shared" si="28"/>
        <v>75</v>
      </c>
      <c r="K894" s="44">
        <f t="shared" si="28"/>
        <v>75</v>
      </c>
      <c r="L894" s="44">
        <f t="shared" si="28"/>
        <v>80</v>
      </c>
    </row>
    <row r="895" spans="1:12">
      <c r="A895" s="44" t="s">
        <v>53</v>
      </c>
      <c r="B895" s="44" t="str">
        <f t="shared" si="27"/>
        <v>MH00</v>
      </c>
      <c r="C895" s="44" t="s">
        <v>33</v>
      </c>
      <c r="D895" s="44">
        <v>4</v>
      </c>
      <c r="E895" s="44">
        <f t="shared" si="28"/>
        <v>69</v>
      </c>
      <c r="F895" s="44">
        <f t="shared" si="28"/>
        <v>72</v>
      </c>
      <c r="G895" s="44">
        <f t="shared" si="28"/>
        <v>72</v>
      </c>
      <c r="H895" s="44">
        <f t="shared" si="28"/>
        <v>69</v>
      </c>
      <c r="I895" s="44">
        <f t="shared" si="28"/>
        <v>76</v>
      </c>
      <c r="J895" s="44">
        <f t="shared" si="28"/>
        <v>76</v>
      </c>
      <c r="K895" s="44">
        <f t="shared" si="28"/>
        <v>76</v>
      </c>
      <c r="L895" s="44">
        <f t="shared" si="28"/>
        <v>76</v>
      </c>
    </row>
    <row r="896" spans="1:12">
      <c r="A896" s="44" t="s">
        <v>53</v>
      </c>
      <c r="B896" s="44" t="str">
        <f t="shared" si="27"/>
        <v>MH00</v>
      </c>
      <c r="C896" s="44" t="s">
        <v>33</v>
      </c>
      <c r="D896" s="44">
        <v>5</v>
      </c>
      <c r="E896" s="44">
        <f t="shared" si="28"/>
        <v>72</v>
      </c>
      <c r="F896" s="44">
        <f t="shared" si="28"/>
        <v>72</v>
      </c>
      <c r="G896" s="44">
        <f t="shared" si="28"/>
        <v>72</v>
      </c>
      <c r="H896" s="44">
        <f t="shared" si="28"/>
        <v>72</v>
      </c>
      <c r="I896" s="44">
        <f t="shared" si="28"/>
        <v>75</v>
      </c>
      <c r="J896" s="44">
        <f t="shared" si="28"/>
        <v>74</v>
      </c>
      <c r="K896" s="44">
        <f t="shared" si="28"/>
        <v>74</v>
      </c>
      <c r="L896" s="44">
        <f t="shared" si="28"/>
        <v>75</v>
      </c>
    </row>
    <row r="897" spans="1:12">
      <c r="A897" s="44" t="s">
        <v>53</v>
      </c>
      <c r="B897" s="44" t="str">
        <f t="shared" si="27"/>
        <v>Any</v>
      </c>
      <c r="C897" s="44" t="s">
        <v>33</v>
      </c>
      <c r="D897" s="44">
        <v>1</v>
      </c>
      <c r="E897" s="44">
        <f t="shared" ref="E897:L906" si="29">+E122</f>
        <v>65</v>
      </c>
      <c r="F897" s="44">
        <f t="shared" si="29"/>
        <v>65</v>
      </c>
      <c r="G897" s="44">
        <f t="shared" si="29"/>
        <v>65</v>
      </c>
      <c r="H897" s="44">
        <f t="shared" si="29"/>
        <v>65</v>
      </c>
      <c r="I897" s="44">
        <f t="shared" si="29"/>
        <v>75</v>
      </c>
      <c r="J897" s="44">
        <f t="shared" si="29"/>
        <v>74</v>
      </c>
      <c r="K897" s="44">
        <f t="shared" si="29"/>
        <v>74</v>
      </c>
      <c r="L897" s="44">
        <f t="shared" si="29"/>
        <v>75</v>
      </c>
    </row>
    <row r="898" spans="1:12">
      <c r="A898" s="44" t="s">
        <v>53</v>
      </c>
      <c r="B898" s="44" t="str">
        <f t="shared" si="27"/>
        <v>Any</v>
      </c>
      <c r="C898" s="44" t="s">
        <v>33</v>
      </c>
      <c r="D898" s="44">
        <v>2</v>
      </c>
      <c r="E898" s="44">
        <f t="shared" si="29"/>
        <v>65</v>
      </c>
      <c r="F898" s="44">
        <f t="shared" si="29"/>
        <v>70</v>
      </c>
      <c r="G898" s="44">
        <f t="shared" si="29"/>
        <v>70</v>
      </c>
      <c r="H898" s="44">
        <f t="shared" si="29"/>
        <v>65</v>
      </c>
      <c r="I898" s="44">
        <f t="shared" si="29"/>
        <v>76</v>
      </c>
      <c r="J898" s="44">
        <f t="shared" si="29"/>
        <v>75</v>
      </c>
      <c r="K898" s="44">
        <f t="shared" si="29"/>
        <v>74</v>
      </c>
      <c r="L898" s="44">
        <f t="shared" si="29"/>
        <v>76</v>
      </c>
    </row>
    <row r="899" spans="1:12">
      <c r="A899" s="44" t="s">
        <v>53</v>
      </c>
      <c r="B899" s="44" t="str">
        <f t="shared" si="27"/>
        <v>Any</v>
      </c>
      <c r="C899" s="44" t="s">
        <v>33</v>
      </c>
      <c r="D899" s="44">
        <v>3</v>
      </c>
      <c r="E899" s="44">
        <f t="shared" si="29"/>
        <v>68</v>
      </c>
      <c r="F899" s="44">
        <f t="shared" si="29"/>
        <v>65</v>
      </c>
      <c r="G899" s="44">
        <f t="shared" si="29"/>
        <v>65</v>
      </c>
      <c r="H899" s="44">
        <f t="shared" si="29"/>
        <v>68</v>
      </c>
      <c r="I899" s="44">
        <f t="shared" si="29"/>
        <v>80</v>
      </c>
      <c r="J899" s="44">
        <f t="shared" si="29"/>
        <v>75</v>
      </c>
      <c r="K899" s="44">
        <f t="shared" si="29"/>
        <v>75</v>
      </c>
      <c r="L899" s="44">
        <f t="shared" si="29"/>
        <v>80</v>
      </c>
    </row>
    <row r="900" spans="1:12">
      <c r="A900" s="44" t="s">
        <v>53</v>
      </c>
      <c r="B900" s="44" t="str">
        <f t="shared" si="27"/>
        <v>Any</v>
      </c>
      <c r="C900" s="44" t="s">
        <v>33</v>
      </c>
      <c r="D900" s="44">
        <v>4</v>
      </c>
      <c r="E900" s="44">
        <f t="shared" si="29"/>
        <v>68</v>
      </c>
      <c r="F900" s="44">
        <f t="shared" si="29"/>
        <v>68</v>
      </c>
      <c r="G900" s="44">
        <f t="shared" si="29"/>
        <v>68</v>
      </c>
      <c r="H900" s="44">
        <f t="shared" si="29"/>
        <v>68</v>
      </c>
      <c r="I900" s="44">
        <f t="shared" si="29"/>
        <v>76</v>
      </c>
      <c r="J900" s="44">
        <f t="shared" si="29"/>
        <v>74</v>
      </c>
      <c r="K900" s="44">
        <f t="shared" si="29"/>
        <v>74</v>
      </c>
      <c r="L900" s="44">
        <f t="shared" si="29"/>
        <v>76</v>
      </c>
    </row>
    <row r="901" spans="1:12">
      <c r="A901" s="44" t="s">
        <v>53</v>
      </c>
      <c r="B901" s="44" t="str">
        <f t="shared" si="27"/>
        <v>Any</v>
      </c>
      <c r="C901" s="44" t="s">
        <v>33</v>
      </c>
      <c r="D901" s="44">
        <v>5</v>
      </c>
      <c r="E901" s="44">
        <f t="shared" si="29"/>
        <v>65</v>
      </c>
      <c r="F901" s="44">
        <f t="shared" si="29"/>
        <v>65</v>
      </c>
      <c r="G901" s="44">
        <f t="shared" si="29"/>
        <v>65</v>
      </c>
      <c r="H901" s="44">
        <f t="shared" si="29"/>
        <v>65</v>
      </c>
      <c r="I901" s="44">
        <f t="shared" si="29"/>
        <v>75</v>
      </c>
      <c r="J901" s="44">
        <f t="shared" si="29"/>
        <v>74</v>
      </c>
      <c r="K901" s="44">
        <f t="shared" si="29"/>
        <v>74</v>
      </c>
      <c r="L901" s="44">
        <f t="shared" si="29"/>
        <v>75</v>
      </c>
    </row>
    <row r="902" spans="1:12">
      <c r="A902" s="44" t="s">
        <v>53</v>
      </c>
      <c r="B902" s="44" t="str">
        <f t="shared" si="27"/>
        <v>MH72</v>
      </c>
      <c r="C902" s="44" t="s">
        <v>34</v>
      </c>
      <c r="D902" s="44">
        <v>1</v>
      </c>
      <c r="E902" s="44">
        <f t="shared" si="29"/>
        <v>65</v>
      </c>
      <c r="F902" s="44">
        <f t="shared" si="29"/>
        <v>65</v>
      </c>
      <c r="G902" s="44">
        <f t="shared" si="29"/>
        <v>65</v>
      </c>
      <c r="H902" s="44">
        <f t="shared" si="29"/>
        <v>65</v>
      </c>
      <c r="I902" s="44">
        <f t="shared" si="29"/>
        <v>74</v>
      </c>
      <c r="J902" s="44">
        <f t="shared" si="29"/>
        <v>74</v>
      </c>
      <c r="K902" s="44">
        <f t="shared" si="29"/>
        <v>74</v>
      </c>
      <c r="L902" s="44">
        <f t="shared" si="29"/>
        <v>74</v>
      </c>
    </row>
    <row r="903" spans="1:12">
      <c r="A903" s="44" t="s">
        <v>53</v>
      </c>
      <c r="B903" s="44" t="str">
        <f t="shared" si="27"/>
        <v>MH72</v>
      </c>
      <c r="C903" s="44" t="s">
        <v>34</v>
      </c>
      <c r="D903" s="44">
        <v>2</v>
      </c>
      <c r="E903" s="44">
        <f t="shared" si="29"/>
        <v>60</v>
      </c>
      <c r="F903" s="44">
        <f t="shared" si="29"/>
        <v>60</v>
      </c>
      <c r="G903" s="44">
        <f t="shared" si="29"/>
        <v>60</v>
      </c>
      <c r="H903" s="44">
        <f t="shared" si="29"/>
        <v>60</v>
      </c>
      <c r="I903" s="44">
        <f t="shared" si="29"/>
        <v>83</v>
      </c>
      <c r="J903" s="44">
        <f t="shared" si="29"/>
        <v>76</v>
      </c>
      <c r="K903" s="44">
        <f t="shared" si="29"/>
        <v>76</v>
      </c>
      <c r="L903" s="44">
        <f t="shared" si="29"/>
        <v>83</v>
      </c>
    </row>
    <row r="904" spans="1:12">
      <c r="A904" s="44" t="s">
        <v>53</v>
      </c>
      <c r="B904" s="44" t="str">
        <f t="shared" si="27"/>
        <v>MH72</v>
      </c>
      <c r="C904" s="44" t="s">
        <v>34</v>
      </c>
      <c r="D904" s="44">
        <v>3</v>
      </c>
      <c r="E904" s="44">
        <f t="shared" si="29"/>
        <v>65</v>
      </c>
      <c r="F904" s="44">
        <f t="shared" si="29"/>
        <v>68</v>
      </c>
      <c r="G904" s="44">
        <f t="shared" si="29"/>
        <v>68</v>
      </c>
      <c r="H904" s="44">
        <f t="shared" si="29"/>
        <v>65</v>
      </c>
      <c r="I904" s="44">
        <f t="shared" si="29"/>
        <v>78</v>
      </c>
      <c r="J904" s="44">
        <f t="shared" si="29"/>
        <v>78</v>
      </c>
      <c r="K904" s="44">
        <f t="shared" si="29"/>
        <v>78</v>
      </c>
      <c r="L904" s="44">
        <f t="shared" si="29"/>
        <v>78</v>
      </c>
    </row>
    <row r="905" spans="1:12">
      <c r="A905" s="44" t="s">
        <v>53</v>
      </c>
      <c r="B905" s="44" t="str">
        <f t="shared" si="27"/>
        <v>MH72</v>
      </c>
      <c r="C905" s="44" t="s">
        <v>34</v>
      </c>
      <c r="D905" s="44">
        <v>4</v>
      </c>
      <c r="E905" s="44">
        <f t="shared" si="29"/>
        <v>65</v>
      </c>
      <c r="F905" s="44">
        <f t="shared" si="29"/>
        <v>68</v>
      </c>
      <c r="G905" s="44">
        <f t="shared" si="29"/>
        <v>68</v>
      </c>
      <c r="H905" s="44">
        <f t="shared" si="29"/>
        <v>65</v>
      </c>
      <c r="I905" s="44">
        <f t="shared" si="29"/>
        <v>83</v>
      </c>
      <c r="J905" s="44">
        <f t="shared" si="29"/>
        <v>80</v>
      </c>
      <c r="K905" s="44">
        <f t="shared" si="29"/>
        <v>80</v>
      </c>
      <c r="L905" s="44">
        <f t="shared" si="29"/>
        <v>83</v>
      </c>
    </row>
    <row r="906" spans="1:12">
      <c r="A906" s="44" t="s">
        <v>53</v>
      </c>
      <c r="B906" s="44" t="str">
        <f t="shared" si="27"/>
        <v>MH72</v>
      </c>
      <c r="C906" s="44" t="s">
        <v>34</v>
      </c>
      <c r="D906" s="44">
        <v>5</v>
      </c>
      <c r="E906" s="44">
        <f t="shared" si="29"/>
        <v>68</v>
      </c>
      <c r="F906" s="44">
        <f t="shared" si="29"/>
        <v>65</v>
      </c>
      <c r="G906" s="44">
        <f t="shared" si="29"/>
        <v>65</v>
      </c>
      <c r="H906" s="44">
        <f t="shared" si="29"/>
        <v>68</v>
      </c>
      <c r="I906" s="44">
        <f t="shared" si="29"/>
        <v>80</v>
      </c>
      <c r="J906" s="44">
        <f t="shared" si="29"/>
        <v>80</v>
      </c>
      <c r="K906" s="44">
        <f t="shared" si="29"/>
        <v>80</v>
      </c>
      <c r="L906" s="44">
        <f t="shared" si="29"/>
        <v>80</v>
      </c>
    </row>
    <row r="907" spans="1:12">
      <c r="A907" s="44" t="s">
        <v>53</v>
      </c>
      <c r="B907" s="44" t="str">
        <f t="shared" si="27"/>
        <v>MH85</v>
      </c>
      <c r="C907" s="44" t="s">
        <v>34</v>
      </c>
      <c r="D907" s="44">
        <v>1</v>
      </c>
      <c r="E907" s="44">
        <f t="shared" ref="E907:L916" si="30">+E132</f>
        <v>68</v>
      </c>
      <c r="F907" s="44">
        <f t="shared" si="30"/>
        <v>65</v>
      </c>
      <c r="G907" s="44">
        <f t="shared" si="30"/>
        <v>65</v>
      </c>
      <c r="H907" s="44">
        <f t="shared" si="30"/>
        <v>68</v>
      </c>
      <c r="I907" s="44">
        <f t="shared" si="30"/>
        <v>74</v>
      </c>
      <c r="J907" s="44">
        <f t="shared" si="30"/>
        <v>74</v>
      </c>
      <c r="K907" s="44">
        <f t="shared" si="30"/>
        <v>74</v>
      </c>
      <c r="L907" s="44">
        <f t="shared" si="30"/>
        <v>74</v>
      </c>
    </row>
    <row r="908" spans="1:12">
      <c r="A908" s="44" t="s">
        <v>53</v>
      </c>
      <c r="B908" s="44" t="str">
        <f t="shared" si="27"/>
        <v>MH85</v>
      </c>
      <c r="C908" s="44" t="s">
        <v>34</v>
      </c>
      <c r="D908" s="44">
        <v>2</v>
      </c>
      <c r="E908" s="44">
        <f t="shared" si="30"/>
        <v>70</v>
      </c>
      <c r="F908" s="44">
        <f t="shared" si="30"/>
        <v>65</v>
      </c>
      <c r="G908" s="44">
        <f t="shared" si="30"/>
        <v>65</v>
      </c>
      <c r="H908" s="44">
        <f t="shared" si="30"/>
        <v>70</v>
      </c>
      <c r="I908" s="44">
        <f t="shared" si="30"/>
        <v>83</v>
      </c>
      <c r="J908" s="44">
        <f t="shared" si="30"/>
        <v>76</v>
      </c>
      <c r="K908" s="44">
        <f t="shared" si="30"/>
        <v>76</v>
      </c>
      <c r="L908" s="44">
        <f t="shared" si="30"/>
        <v>83</v>
      </c>
    </row>
    <row r="909" spans="1:12">
      <c r="A909" s="44" t="s">
        <v>53</v>
      </c>
      <c r="B909" s="44" t="str">
        <f t="shared" si="27"/>
        <v>MH85</v>
      </c>
      <c r="C909" s="44" t="s">
        <v>34</v>
      </c>
      <c r="D909" s="44">
        <v>3</v>
      </c>
      <c r="E909" s="44">
        <f t="shared" si="30"/>
        <v>70</v>
      </c>
      <c r="F909" s="44">
        <f t="shared" si="30"/>
        <v>70</v>
      </c>
      <c r="G909" s="44">
        <f t="shared" si="30"/>
        <v>70</v>
      </c>
      <c r="H909" s="44">
        <f t="shared" si="30"/>
        <v>70</v>
      </c>
      <c r="I909" s="44">
        <f t="shared" si="30"/>
        <v>78</v>
      </c>
      <c r="J909" s="44">
        <f t="shared" si="30"/>
        <v>78</v>
      </c>
      <c r="K909" s="44">
        <f t="shared" si="30"/>
        <v>78</v>
      </c>
      <c r="L909" s="44">
        <f t="shared" si="30"/>
        <v>78</v>
      </c>
    </row>
    <row r="910" spans="1:12">
      <c r="A910" s="44" t="s">
        <v>53</v>
      </c>
      <c r="B910" s="44" t="str">
        <f t="shared" si="27"/>
        <v>MH85</v>
      </c>
      <c r="C910" s="44" t="s">
        <v>34</v>
      </c>
      <c r="D910" s="44">
        <v>4</v>
      </c>
      <c r="E910" s="44">
        <f t="shared" si="30"/>
        <v>60</v>
      </c>
      <c r="F910" s="44">
        <f t="shared" si="30"/>
        <v>60</v>
      </c>
      <c r="G910" s="44">
        <f t="shared" si="30"/>
        <v>60</v>
      </c>
      <c r="H910" s="44">
        <f t="shared" si="30"/>
        <v>60</v>
      </c>
      <c r="I910" s="44">
        <f t="shared" si="30"/>
        <v>83</v>
      </c>
      <c r="J910" s="44">
        <f t="shared" si="30"/>
        <v>80</v>
      </c>
      <c r="K910" s="44">
        <f t="shared" si="30"/>
        <v>80</v>
      </c>
      <c r="L910" s="44">
        <f t="shared" si="30"/>
        <v>83</v>
      </c>
    </row>
    <row r="911" spans="1:12">
      <c r="A911" s="44" t="s">
        <v>53</v>
      </c>
      <c r="B911" s="44" t="str">
        <f t="shared" si="27"/>
        <v>MH85</v>
      </c>
      <c r="C911" s="44" t="s">
        <v>34</v>
      </c>
      <c r="D911" s="44">
        <v>5</v>
      </c>
      <c r="E911" s="44">
        <f t="shared" si="30"/>
        <v>68</v>
      </c>
      <c r="F911" s="44">
        <f t="shared" si="30"/>
        <v>68</v>
      </c>
      <c r="G911" s="44">
        <f t="shared" si="30"/>
        <v>68</v>
      </c>
      <c r="H911" s="44">
        <f t="shared" si="30"/>
        <v>68</v>
      </c>
      <c r="I911" s="44">
        <f t="shared" si="30"/>
        <v>83</v>
      </c>
      <c r="J911" s="44">
        <f t="shared" si="30"/>
        <v>83</v>
      </c>
      <c r="K911" s="44">
        <f t="shared" si="30"/>
        <v>83</v>
      </c>
      <c r="L911" s="44">
        <f t="shared" si="30"/>
        <v>83</v>
      </c>
    </row>
    <row r="912" spans="1:12">
      <c r="A912" s="44" t="s">
        <v>53</v>
      </c>
      <c r="B912" s="44" t="str">
        <f t="shared" si="27"/>
        <v>MH00</v>
      </c>
      <c r="C912" s="44" t="s">
        <v>34</v>
      </c>
      <c r="D912" s="44">
        <v>1</v>
      </c>
      <c r="E912" s="44">
        <f t="shared" si="30"/>
        <v>68</v>
      </c>
      <c r="F912" s="44">
        <f t="shared" si="30"/>
        <v>65</v>
      </c>
      <c r="G912" s="44">
        <f t="shared" si="30"/>
        <v>65</v>
      </c>
      <c r="H912" s="44">
        <f t="shared" si="30"/>
        <v>68</v>
      </c>
      <c r="I912" s="44">
        <f t="shared" si="30"/>
        <v>74</v>
      </c>
      <c r="J912" s="44">
        <f t="shared" si="30"/>
        <v>74</v>
      </c>
      <c r="K912" s="44">
        <f t="shared" si="30"/>
        <v>74</v>
      </c>
      <c r="L912" s="44">
        <f t="shared" si="30"/>
        <v>74</v>
      </c>
    </row>
    <row r="913" spans="1:12">
      <c r="A913" s="44" t="s">
        <v>53</v>
      </c>
      <c r="B913" s="44" t="str">
        <f t="shared" si="27"/>
        <v>MH00</v>
      </c>
      <c r="C913" s="44" t="s">
        <v>34</v>
      </c>
      <c r="D913" s="44">
        <v>2</v>
      </c>
      <c r="E913" s="44">
        <f t="shared" si="30"/>
        <v>68</v>
      </c>
      <c r="F913" s="44">
        <f t="shared" si="30"/>
        <v>68</v>
      </c>
      <c r="G913" s="44">
        <f t="shared" si="30"/>
        <v>68</v>
      </c>
      <c r="H913" s="44">
        <f t="shared" si="30"/>
        <v>68</v>
      </c>
      <c r="I913" s="44">
        <f t="shared" si="30"/>
        <v>83</v>
      </c>
      <c r="J913" s="44">
        <f t="shared" si="30"/>
        <v>76</v>
      </c>
      <c r="K913" s="44">
        <f t="shared" si="30"/>
        <v>76</v>
      </c>
      <c r="L913" s="44">
        <f t="shared" si="30"/>
        <v>83</v>
      </c>
    </row>
    <row r="914" spans="1:12">
      <c r="A914" s="44" t="s">
        <v>53</v>
      </c>
      <c r="B914" s="44" t="str">
        <f t="shared" si="27"/>
        <v>MH00</v>
      </c>
      <c r="C914" s="44" t="s">
        <v>34</v>
      </c>
      <c r="D914" s="44">
        <v>3</v>
      </c>
      <c r="E914" s="44">
        <f t="shared" si="30"/>
        <v>72</v>
      </c>
      <c r="F914" s="44">
        <f t="shared" si="30"/>
        <v>72</v>
      </c>
      <c r="G914" s="44">
        <f t="shared" si="30"/>
        <v>72</v>
      </c>
      <c r="H914" s="44">
        <f t="shared" si="30"/>
        <v>72</v>
      </c>
      <c r="I914" s="44">
        <f t="shared" si="30"/>
        <v>78</v>
      </c>
      <c r="J914" s="44">
        <f t="shared" si="30"/>
        <v>78</v>
      </c>
      <c r="K914" s="44">
        <f t="shared" si="30"/>
        <v>78</v>
      </c>
      <c r="L914" s="44">
        <f t="shared" si="30"/>
        <v>78</v>
      </c>
    </row>
    <row r="915" spans="1:12">
      <c r="A915" s="44" t="s">
        <v>53</v>
      </c>
      <c r="B915" s="44" t="str">
        <f t="shared" si="27"/>
        <v>MH00</v>
      </c>
      <c r="C915" s="44" t="s">
        <v>34</v>
      </c>
      <c r="D915" s="44">
        <v>4</v>
      </c>
      <c r="E915" s="44">
        <f t="shared" si="30"/>
        <v>70</v>
      </c>
      <c r="F915" s="44">
        <f t="shared" si="30"/>
        <v>65</v>
      </c>
      <c r="G915" s="44">
        <f t="shared" si="30"/>
        <v>65</v>
      </c>
      <c r="H915" s="44">
        <f t="shared" si="30"/>
        <v>70</v>
      </c>
      <c r="I915" s="44">
        <f t="shared" si="30"/>
        <v>83</v>
      </c>
      <c r="J915" s="44">
        <f t="shared" si="30"/>
        <v>80</v>
      </c>
      <c r="K915" s="44">
        <f t="shared" si="30"/>
        <v>80</v>
      </c>
      <c r="L915" s="44">
        <f t="shared" si="30"/>
        <v>83</v>
      </c>
    </row>
    <row r="916" spans="1:12">
      <c r="A916" s="44" t="s">
        <v>53</v>
      </c>
      <c r="B916" s="44" t="str">
        <f t="shared" si="27"/>
        <v>MH00</v>
      </c>
      <c r="C916" s="44" t="s">
        <v>34</v>
      </c>
      <c r="D916" s="44">
        <v>5</v>
      </c>
      <c r="E916" s="44">
        <f t="shared" si="30"/>
        <v>68</v>
      </c>
      <c r="F916" s="44">
        <f t="shared" si="30"/>
        <v>68</v>
      </c>
      <c r="G916" s="44">
        <f t="shared" si="30"/>
        <v>68</v>
      </c>
      <c r="H916" s="44">
        <f t="shared" si="30"/>
        <v>68</v>
      </c>
      <c r="I916" s="44">
        <f t="shared" si="30"/>
        <v>80</v>
      </c>
      <c r="J916" s="44">
        <f t="shared" si="30"/>
        <v>80</v>
      </c>
      <c r="K916" s="44">
        <f t="shared" si="30"/>
        <v>80</v>
      </c>
      <c r="L916" s="44">
        <f t="shared" si="30"/>
        <v>80</v>
      </c>
    </row>
    <row r="917" spans="1:12">
      <c r="A917" s="44" t="s">
        <v>53</v>
      </c>
      <c r="B917" s="44" t="str">
        <f t="shared" si="27"/>
        <v>Any</v>
      </c>
      <c r="C917" s="44" t="s">
        <v>34</v>
      </c>
      <c r="D917" s="44">
        <v>1</v>
      </c>
      <c r="E917" s="44">
        <f t="shared" ref="E917:L926" si="31">+E147</f>
        <v>68</v>
      </c>
      <c r="F917" s="44">
        <f t="shared" si="31"/>
        <v>68</v>
      </c>
      <c r="G917" s="44">
        <f t="shared" si="31"/>
        <v>68</v>
      </c>
      <c r="H917" s="44">
        <f t="shared" si="31"/>
        <v>68</v>
      </c>
      <c r="I917" s="44">
        <f t="shared" si="31"/>
        <v>74</v>
      </c>
      <c r="J917" s="44">
        <f t="shared" si="31"/>
        <v>74</v>
      </c>
      <c r="K917" s="44">
        <f t="shared" si="31"/>
        <v>74</v>
      </c>
      <c r="L917" s="44">
        <f t="shared" si="31"/>
        <v>74</v>
      </c>
    </row>
    <row r="918" spans="1:12">
      <c r="A918" s="44" t="s">
        <v>53</v>
      </c>
      <c r="B918" s="44" t="str">
        <f t="shared" si="27"/>
        <v>Any</v>
      </c>
      <c r="C918" s="44" t="s">
        <v>34</v>
      </c>
      <c r="D918" s="44">
        <v>2</v>
      </c>
      <c r="E918" s="44">
        <f t="shared" si="31"/>
        <v>70</v>
      </c>
      <c r="F918" s="44">
        <f t="shared" si="31"/>
        <v>65</v>
      </c>
      <c r="G918" s="44">
        <f t="shared" si="31"/>
        <v>65</v>
      </c>
      <c r="H918" s="44">
        <f t="shared" si="31"/>
        <v>70</v>
      </c>
      <c r="I918" s="44">
        <f t="shared" si="31"/>
        <v>83</v>
      </c>
      <c r="J918" s="44">
        <f t="shared" si="31"/>
        <v>76</v>
      </c>
      <c r="K918" s="44">
        <f t="shared" si="31"/>
        <v>76</v>
      </c>
      <c r="L918" s="44">
        <f t="shared" si="31"/>
        <v>83</v>
      </c>
    </row>
    <row r="919" spans="1:12">
      <c r="A919" s="44" t="s">
        <v>53</v>
      </c>
      <c r="B919" s="44" t="str">
        <f t="shared" si="27"/>
        <v>Any</v>
      </c>
      <c r="C919" s="44" t="s">
        <v>34</v>
      </c>
      <c r="D919" s="44">
        <v>3</v>
      </c>
      <c r="E919" s="44">
        <f t="shared" si="31"/>
        <v>60</v>
      </c>
      <c r="F919" s="44">
        <f t="shared" si="31"/>
        <v>60</v>
      </c>
      <c r="G919" s="44">
        <f t="shared" si="31"/>
        <v>60</v>
      </c>
      <c r="H919" s="44">
        <f t="shared" si="31"/>
        <v>60</v>
      </c>
      <c r="I919" s="44">
        <f t="shared" si="31"/>
        <v>78</v>
      </c>
      <c r="J919" s="44">
        <f t="shared" si="31"/>
        <v>78</v>
      </c>
      <c r="K919" s="44">
        <f t="shared" si="31"/>
        <v>78</v>
      </c>
      <c r="L919" s="44">
        <f t="shared" si="31"/>
        <v>78</v>
      </c>
    </row>
    <row r="920" spans="1:12">
      <c r="A920" s="44" t="s">
        <v>53</v>
      </c>
      <c r="B920" s="44" t="str">
        <f t="shared" si="27"/>
        <v>Any</v>
      </c>
      <c r="C920" s="44" t="s">
        <v>34</v>
      </c>
      <c r="D920" s="44">
        <v>4</v>
      </c>
      <c r="E920" s="44">
        <f t="shared" si="31"/>
        <v>65</v>
      </c>
      <c r="F920" s="44">
        <f t="shared" si="31"/>
        <v>68</v>
      </c>
      <c r="G920" s="44">
        <f t="shared" si="31"/>
        <v>68</v>
      </c>
      <c r="H920" s="44">
        <f t="shared" si="31"/>
        <v>65</v>
      </c>
      <c r="I920" s="44">
        <f t="shared" si="31"/>
        <v>83</v>
      </c>
      <c r="J920" s="44">
        <f t="shared" si="31"/>
        <v>80</v>
      </c>
      <c r="K920" s="44">
        <f t="shared" si="31"/>
        <v>80</v>
      </c>
      <c r="L920" s="44">
        <f t="shared" si="31"/>
        <v>83</v>
      </c>
    </row>
    <row r="921" spans="1:12">
      <c r="A921" s="44" t="s">
        <v>53</v>
      </c>
      <c r="B921" s="44" t="str">
        <f t="shared" si="27"/>
        <v>Any</v>
      </c>
      <c r="C921" s="44" t="s">
        <v>34</v>
      </c>
      <c r="D921" s="44">
        <v>5</v>
      </c>
      <c r="E921" s="44">
        <f t="shared" si="31"/>
        <v>70</v>
      </c>
      <c r="F921" s="44">
        <f t="shared" si="31"/>
        <v>70</v>
      </c>
      <c r="G921" s="44">
        <f t="shared" si="31"/>
        <v>70</v>
      </c>
      <c r="H921" s="44">
        <f t="shared" si="31"/>
        <v>70</v>
      </c>
      <c r="I921" s="44">
        <f t="shared" si="31"/>
        <v>80</v>
      </c>
      <c r="J921" s="44">
        <f t="shared" si="31"/>
        <v>80</v>
      </c>
      <c r="K921" s="44">
        <f t="shared" si="31"/>
        <v>80</v>
      </c>
      <c r="L921" s="44">
        <f t="shared" si="31"/>
        <v>80</v>
      </c>
    </row>
    <row r="922" spans="1:12">
      <c r="A922" s="44" t="s">
        <v>53</v>
      </c>
      <c r="B922" s="44" t="str">
        <f t="shared" si="27"/>
        <v>MH72</v>
      </c>
      <c r="C922" s="44" t="s">
        <v>35</v>
      </c>
      <c r="D922" s="44">
        <v>1</v>
      </c>
      <c r="E922" s="44">
        <f t="shared" si="31"/>
        <v>70</v>
      </c>
      <c r="F922" s="44">
        <f t="shared" si="31"/>
        <v>70</v>
      </c>
      <c r="G922" s="44">
        <f t="shared" si="31"/>
        <v>70</v>
      </c>
      <c r="H922" s="44">
        <f t="shared" si="31"/>
        <v>70</v>
      </c>
      <c r="I922" s="44">
        <f t="shared" si="31"/>
        <v>74</v>
      </c>
      <c r="J922" s="44">
        <f t="shared" si="31"/>
        <v>74</v>
      </c>
      <c r="K922" s="44">
        <f t="shared" si="31"/>
        <v>74</v>
      </c>
      <c r="L922" s="44">
        <f t="shared" si="31"/>
        <v>74</v>
      </c>
    </row>
    <row r="923" spans="1:12">
      <c r="A923" s="44" t="s">
        <v>53</v>
      </c>
      <c r="B923" s="44" t="str">
        <f t="shared" si="27"/>
        <v>MH72</v>
      </c>
      <c r="C923" s="44" t="s">
        <v>35</v>
      </c>
      <c r="D923" s="44">
        <v>2</v>
      </c>
      <c r="E923" s="44">
        <f t="shared" si="31"/>
        <v>65</v>
      </c>
      <c r="F923" s="44">
        <f t="shared" si="31"/>
        <v>68</v>
      </c>
      <c r="G923" s="44">
        <f t="shared" si="31"/>
        <v>68</v>
      </c>
      <c r="H923" s="44">
        <f t="shared" si="31"/>
        <v>65</v>
      </c>
      <c r="I923" s="44">
        <f t="shared" si="31"/>
        <v>78</v>
      </c>
      <c r="J923" s="44">
        <f t="shared" si="31"/>
        <v>78</v>
      </c>
      <c r="K923" s="44">
        <f t="shared" si="31"/>
        <v>78</v>
      </c>
      <c r="L923" s="44">
        <f t="shared" si="31"/>
        <v>78</v>
      </c>
    </row>
    <row r="924" spans="1:12">
      <c r="A924" s="44" t="s">
        <v>53</v>
      </c>
      <c r="B924" s="44" t="str">
        <f t="shared" si="27"/>
        <v>MH72</v>
      </c>
      <c r="C924" s="44" t="s">
        <v>35</v>
      </c>
      <c r="D924" s="44">
        <v>3</v>
      </c>
      <c r="E924" s="44">
        <f t="shared" si="31"/>
        <v>70</v>
      </c>
      <c r="F924" s="44">
        <f t="shared" si="31"/>
        <v>70</v>
      </c>
      <c r="G924" s="44">
        <f t="shared" si="31"/>
        <v>70</v>
      </c>
      <c r="H924" s="44">
        <f t="shared" si="31"/>
        <v>70</v>
      </c>
      <c r="I924" s="44">
        <f t="shared" si="31"/>
        <v>83</v>
      </c>
      <c r="J924" s="44">
        <f t="shared" si="31"/>
        <v>80</v>
      </c>
      <c r="K924" s="44">
        <f t="shared" si="31"/>
        <v>80</v>
      </c>
      <c r="L924" s="44">
        <f t="shared" si="31"/>
        <v>83</v>
      </c>
    </row>
    <row r="925" spans="1:12">
      <c r="A925" s="44" t="s">
        <v>53</v>
      </c>
      <c r="B925" s="44" t="str">
        <f t="shared" si="27"/>
        <v>MH72</v>
      </c>
      <c r="C925" s="44" t="s">
        <v>35</v>
      </c>
      <c r="D925" s="44">
        <v>4</v>
      </c>
      <c r="E925" s="44">
        <f t="shared" si="31"/>
        <v>68</v>
      </c>
      <c r="F925" s="44">
        <f t="shared" si="31"/>
        <v>68</v>
      </c>
      <c r="G925" s="44">
        <f t="shared" si="31"/>
        <v>68</v>
      </c>
      <c r="H925" s="44">
        <f t="shared" si="31"/>
        <v>68</v>
      </c>
      <c r="I925" s="44">
        <f t="shared" si="31"/>
        <v>74</v>
      </c>
      <c r="J925" s="44">
        <f t="shared" si="31"/>
        <v>74</v>
      </c>
      <c r="K925" s="44">
        <f t="shared" si="31"/>
        <v>74</v>
      </c>
      <c r="L925" s="44">
        <f t="shared" si="31"/>
        <v>74</v>
      </c>
    </row>
    <row r="926" spans="1:12">
      <c r="A926" s="44" t="s">
        <v>53</v>
      </c>
      <c r="B926" s="44" t="str">
        <f t="shared" si="27"/>
        <v>MH72</v>
      </c>
      <c r="C926" s="44" t="s">
        <v>35</v>
      </c>
      <c r="D926" s="44">
        <v>5</v>
      </c>
      <c r="E926" s="44">
        <f t="shared" si="31"/>
        <v>68</v>
      </c>
      <c r="F926" s="44">
        <f t="shared" si="31"/>
        <v>65</v>
      </c>
      <c r="G926" s="44">
        <f t="shared" si="31"/>
        <v>65</v>
      </c>
      <c r="H926" s="44">
        <f t="shared" si="31"/>
        <v>68</v>
      </c>
      <c r="I926" s="44">
        <f t="shared" si="31"/>
        <v>83</v>
      </c>
      <c r="J926" s="44">
        <f t="shared" si="31"/>
        <v>76</v>
      </c>
      <c r="K926" s="44">
        <f t="shared" si="31"/>
        <v>76</v>
      </c>
      <c r="L926" s="44">
        <f t="shared" si="31"/>
        <v>83</v>
      </c>
    </row>
    <row r="927" spans="1:12">
      <c r="A927" s="44" t="s">
        <v>53</v>
      </c>
      <c r="B927" s="44" t="str">
        <f t="shared" si="27"/>
        <v>MH85</v>
      </c>
      <c r="C927" s="44" t="s">
        <v>35</v>
      </c>
      <c r="D927" s="44">
        <v>1</v>
      </c>
      <c r="E927" s="44">
        <f t="shared" ref="E927:L936" si="32">+E157</f>
        <v>72</v>
      </c>
      <c r="F927" s="44">
        <f t="shared" si="32"/>
        <v>72</v>
      </c>
      <c r="G927" s="44">
        <f t="shared" si="32"/>
        <v>72</v>
      </c>
      <c r="H927" s="44">
        <f t="shared" si="32"/>
        <v>72</v>
      </c>
      <c r="I927" s="44">
        <f t="shared" si="32"/>
        <v>74</v>
      </c>
      <c r="J927" s="44">
        <f t="shared" si="32"/>
        <v>74</v>
      </c>
      <c r="K927" s="44">
        <f t="shared" si="32"/>
        <v>74</v>
      </c>
      <c r="L927" s="44">
        <f t="shared" si="32"/>
        <v>74</v>
      </c>
    </row>
    <row r="928" spans="1:12">
      <c r="A928" s="44" t="s">
        <v>53</v>
      </c>
      <c r="B928" s="44" t="str">
        <f t="shared" si="27"/>
        <v>MH85</v>
      </c>
      <c r="C928" s="44" t="s">
        <v>35</v>
      </c>
      <c r="D928" s="44">
        <v>2</v>
      </c>
      <c r="E928" s="44">
        <f t="shared" si="32"/>
        <v>68</v>
      </c>
      <c r="F928" s="44">
        <f t="shared" si="32"/>
        <v>65</v>
      </c>
      <c r="G928" s="44">
        <f t="shared" si="32"/>
        <v>65</v>
      </c>
      <c r="H928" s="44">
        <f t="shared" si="32"/>
        <v>68</v>
      </c>
      <c r="I928" s="44">
        <f t="shared" si="32"/>
        <v>78</v>
      </c>
      <c r="J928" s="44">
        <f t="shared" si="32"/>
        <v>78</v>
      </c>
      <c r="K928" s="44">
        <f t="shared" si="32"/>
        <v>78</v>
      </c>
      <c r="L928" s="44">
        <f t="shared" si="32"/>
        <v>78</v>
      </c>
    </row>
    <row r="929" spans="1:12">
      <c r="A929" s="44" t="s">
        <v>53</v>
      </c>
      <c r="B929" s="44" t="str">
        <f t="shared" si="27"/>
        <v>MH85</v>
      </c>
      <c r="C929" s="44" t="s">
        <v>35</v>
      </c>
      <c r="D929" s="44">
        <v>3</v>
      </c>
      <c r="E929" s="44">
        <f t="shared" si="32"/>
        <v>72</v>
      </c>
      <c r="F929" s="44">
        <f t="shared" si="32"/>
        <v>72</v>
      </c>
      <c r="G929" s="44">
        <f t="shared" si="32"/>
        <v>72</v>
      </c>
      <c r="H929" s="44">
        <f t="shared" si="32"/>
        <v>72</v>
      </c>
      <c r="I929" s="44">
        <f t="shared" si="32"/>
        <v>83</v>
      </c>
      <c r="J929" s="44">
        <f t="shared" si="32"/>
        <v>80</v>
      </c>
      <c r="K929" s="44">
        <f t="shared" si="32"/>
        <v>80</v>
      </c>
      <c r="L929" s="44">
        <f t="shared" si="32"/>
        <v>83</v>
      </c>
    </row>
    <row r="930" spans="1:12">
      <c r="A930" s="44" t="s">
        <v>53</v>
      </c>
      <c r="B930" s="44" t="str">
        <f t="shared" si="27"/>
        <v>MH85</v>
      </c>
      <c r="C930" s="44" t="s">
        <v>35</v>
      </c>
      <c r="D930" s="44">
        <v>4</v>
      </c>
      <c r="E930" s="44">
        <f t="shared" si="32"/>
        <v>65</v>
      </c>
      <c r="F930" s="44">
        <f t="shared" si="32"/>
        <v>70</v>
      </c>
      <c r="G930" s="44">
        <f t="shared" si="32"/>
        <v>70</v>
      </c>
      <c r="H930" s="44">
        <f t="shared" si="32"/>
        <v>65</v>
      </c>
      <c r="I930" s="44">
        <f t="shared" si="32"/>
        <v>74</v>
      </c>
      <c r="J930" s="44">
        <f t="shared" si="32"/>
        <v>74</v>
      </c>
      <c r="K930" s="44">
        <f t="shared" si="32"/>
        <v>74</v>
      </c>
      <c r="L930" s="44">
        <f t="shared" si="32"/>
        <v>74</v>
      </c>
    </row>
    <row r="931" spans="1:12">
      <c r="A931" s="44" t="s">
        <v>53</v>
      </c>
      <c r="B931" s="44" t="str">
        <f t="shared" si="27"/>
        <v>MH85</v>
      </c>
      <c r="C931" s="44" t="s">
        <v>35</v>
      </c>
      <c r="D931" s="44">
        <v>5</v>
      </c>
      <c r="E931" s="44">
        <f t="shared" si="32"/>
        <v>68</v>
      </c>
      <c r="F931" s="44">
        <f t="shared" si="32"/>
        <v>68</v>
      </c>
      <c r="G931" s="44">
        <f t="shared" si="32"/>
        <v>68</v>
      </c>
      <c r="H931" s="44">
        <f t="shared" si="32"/>
        <v>68</v>
      </c>
      <c r="I931" s="44">
        <f t="shared" si="32"/>
        <v>83</v>
      </c>
      <c r="J931" s="44">
        <f t="shared" si="32"/>
        <v>76</v>
      </c>
      <c r="K931" s="44">
        <f t="shared" si="32"/>
        <v>76</v>
      </c>
      <c r="L931" s="44">
        <f t="shared" si="32"/>
        <v>83</v>
      </c>
    </row>
    <row r="932" spans="1:12">
      <c r="A932" s="44" t="s">
        <v>53</v>
      </c>
      <c r="B932" s="44" t="str">
        <f t="shared" si="27"/>
        <v>MH00</v>
      </c>
      <c r="C932" s="44" t="s">
        <v>35</v>
      </c>
      <c r="D932" s="44">
        <v>1</v>
      </c>
      <c r="E932" s="44">
        <f t="shared" si="32"/>
        <v>72</v>
      </c>
      <c r="F932" s="44">
        <f t="shared" si="32"/>
        <v>70</v>
      </c>
      <c r="G932" s="44">
        <f t="shared" si="32"/>
        <v>70</v>
      </c>
      <c r="H932" s="44">
        <f t="shared" si="32"/>
        <v>72</v>
      </c>
      <c r="I932" s="44">
        <f t="shared" si="32"/>
        <v>76</v>
      </c>
      <c r="J932" s="44">
        <f t="shared" si="32"/>
        <v>80</v>
      </c>
      <c r="K932" s="44">
        <f t="shared" si="32"/>
        <v>80</v>
      </c>
      <c r="L932" s="44">
        <f t="shared" si="32"/>
        <v>76</v>
      </c>
    </row>
    <row r="933" spans="1:12">
      <c r="A933" s="44" t="s">
        <v>53</v>
      </c>
      <c r="B933" s="44" t="str">
        <f t="shared" si="27"/>
        <v>MH00</v>
      </c>
      <c r="C933" s="44" t="s">
        <v>35</v>
      </c>
      <c r="D933" s="44">
        <v>2</v>
      </c>
      <c r="E933" s="44">
        <f t="shared" si="32"/>
        <v>70</v>
      </c>
      <c r="F933" s="44">
        <f t="shared" si="32"/>
        <v>74</v>
      </c>
      <c r="G933" s="44">
        <f t="shared" si="32"/>
        <v>74</v>
      </c>
      <c r="H933" s="44">
        <f t="shared" si="32"/>
        <v>70</v>
      </c>
      <c r="I933" s="44">
        <f t="shared" si="32"/>
        <v>80</v>
      </c>
      <c r="J933" s="44">
        <f t="shared" si="32"/>
        <v>80</v>
      </c>
      <c r="K933" s="44">
        <f t="shared" si="32"/>
        <v>80</v>
      </c>
      <c r="L933" s="44">
        <f t="shared" si="32"/>
        <v>80</v>
      </c>
    </row>
    <row r="934" spans="1:12">
      <c r="A934" s="44" t="s">
        <v>53</v>
      </c>
      <c r="B934" s="44" t="str">
        <f t="shared" si="27"/>
        <v>MH00</v>
      </c>
      <c r="C934" s="44" t="s">
        <v>35</v>
      </c>
      <c r="D934" s="44">
        <v>3</v>
      </c>
      <c r="E934" s="44">
        <f t="shared" si="32"/>
        <v>72</v>
      </c>
      <c r="F934" s="44">
        <f t="shared" si="32"/>
        <v>72</v>
      </c>
      <c r="G934" s="44">
        <f t="shared" si="32"/>
        <v>72</v>
      </c>
      <c r="H934" s="44">
        <f t="shared" si="32"/>
        <v>72</v>
      </c>
      <c r="I934" s="44">
        <f t="shared" si="32"/>
        <v>83</v>
      </c>
      <c r="J934" s="44">
        <f t="shared" si="32"/>
        <v>78</v>
      </c>
      <c r="K934" s="44">
        <f t="shared" si="32"/>
        <v>87</v>
      </c>
      <c r="L934" s="44">
        <f t="shared" si="32"/>
        <v>83</v>
      </c>
    </row>
    <row r="935" spans="1:12">
      <c r="A935" s="44" t="s">
        <v>53</v>
      </c>
      <c r="B935" s="44" t="str">
        <f t="shared" si="27"/>
        <v>MH00</v>
      </c>
      <c r="C935" s="44" t="s">
        <v>35</v>
      </c>
      <c r="D935" s="44">
        <v>4</v>
      </c>
      <c r="E935" s="44">
        <f t="shared" si="32"/>
        <v>73</v>
      </c>
      <c r="F935" s="44">
        <f t="shared" si="32"/>
        <v>70</v>
      </c>
      <c r="G935" s="44">
        <f t="shared" si="32"/>
        <v>70</v>
      </c>
      <c r="H935" s="44">
        <f t="shared" si="32"/>
        <v>73</v>
      </c>
      <c r="I935" s="44">
        <f t="shared" si="32"/>
        <v>82</v>
      </c>
      <c r="J935" s="44">
        <f t="shared" si="32"/>
        <v>78</v>
      </c>
      <c r="K935" s="44">
        <f t="shared" si="32"/>
        <v>79</v>
      </c>
      <c r="L935" s="44">
        <f t="shared" si="32"/>
        <v>82</v>
      </c>
    </row>
    <row r="936" spans="1:12">
      <c r="A936" s="44" t="s">
        <v>53</v>
      </c>
      <c r="B936" s="44" t="str">
        <f t="shared" si="27"/>
        <v>MH00</v>
      </c>
      <c r="C936" s="44" t="s">
        <v>35</v>
      </c>
      <c r="D936" s="44">
        <v>5</v>
      </c>
      <c r="E936" s="44">
        <f t="shared" si="32"/>
        <v>70</v>
      </c>
      <c r="F936" s="44">
        <f t="shared" si="32"/>
        <v>72</v>
      </c>
      <c r="G936" s="44">
        <f t="shared" si="32"/>
        <v>72</v>
      </c>
      <c r="H936" s="44">
        <f t="shared" si="32"/>
        <v>70</v>
      </c>
      <c r="I936" s="44">
        <f t="shared" si="32"/>
        <v>83</v>
      </c>
      <c r="J936" s="44">
        <f t="shared" si="32"/>
        <v>80</v>
      </c>
      <c r="K936" s="44">
        <f t="shared" si="32"/>
        <v>80</v>
      </c>
      <c r="L936" s="44">
        <f t="shared" si="32"/>
        <v>83</v>
      </c>
    </row>
    <row r="937" spans="1:12">
      <c r="A937" s="44" t="s">
        <v>53</v>
      </c>
      <c r="B937" s="44" t="str">
        <f t="shared" si="27"/>
        <v>Any</v>
      </c>
      <c r="C937" s="44" t="s">
        <v>35</v>
      </c>
      <c r="D937" s="44">
        <v>1</v>
      </c>
      <c r="E937" s="44">
        <f t="shared" ref="E937:L946" si="33">+E172</f>
        <v>68</v>
      </c>
      <c r="F937" s="44">
        <f t="shared" si="33"/>
        <v>68</v>
      </c>
      <c r="G937" s="44">
        <f t="shared" si="33"/>
        <v>68</v>
      </c>
      <c r="H937" s="44">
        <f t="shared" si="33"/>
        <v>68</v>
      </c>
      <c r="I937" s="44">
        <f t="shared" si="33"/>
        <v>74</v>
      </c>
      <c r="J937" s="44">
        <f t="shared" si="33"/>
        <v>74</v>
      </c>
      <c r="K937" s="44">
        <f t="shared" si="33"/>
        <v>74</v>
      </c>
      <c r="L937" s="44">
        <f t="shared" si="33"/>
        <v>74</v>
      </c>
    </row>
    <row r="938" spans="1:12">
      <c r="A938" s="44" t="s">
        <v>53</v>
      </c>
      <c r="B938" s="44" t="str">
        <f t="shared" si="27"/>
        <v>Any</v>
      </c>
      <c r="C938" s="44" t="s">
        <v>35</v>
      </c>
      <c r="D938" s="44">
        <v>2</v>
      </c>
      <c r="E938" s="44">
        <f t="shared" si="33"/>
        <v>70</v>
      </c>
      <c r="F938" s="44">
        <f t="shared" si="33"/>
        <v>70</v>
      </c>
      <c r="G938" s="44">
        <f t="shared" si="33"/>
        <v>70</v>
      </c>
      <c r="H938" s="44">
        <f t="shared" si="33"/>
        <v>70</v>
      </c>
      <c r="I938" s="44">
        <f t="shared" si="33"/>
        <v>78</v>
      </c>
      <c r="J938" s="44">
        <f t="shared" si="33"/>
        <v>76</v>
      </c>
      <c r="K938" s="44">
        <f t="shared" si="33"/>
        <v>76</v>
      </c>
      <c r="L938" s="44">
        <f t="shared" si="33"/>
        <v>78</v>
      </c>
    </row>
    <row r="939" spans="1:12">
      <c r="A939" s="44" t="s">
        <v>53</v>
      </c>
      <c r="B939" s="44" t="str">
        <f t="shared" si="27"/>
        <v>Any</v>
      </c>
      <c r="C939" s="44" t="s">
        <v>35</v>
      </c>
      <c r="D939" s="44">
        <v>3</v>
      </c>
      <c r="E939" s="44">
        <f t="shared" si="33"/>
        <v>68</v>
      </c>
      <c r="F939" s="44">
        <f t="shared" si="33"/>
        <v>68</v>
      </c>
      <c r="G939" s="44">
        <f t="shared" si="33"/>
        <v>68</v>
      </c>
      <c r="H939" s="44">
        <f t="shared" si="33"/>
        <v>68</v>
      </c>
      <c r="I939" s="44">
        <f t="shared" si="33"/>
        <v>80</v>
      </c>
      <c r="J939" s="44">
        <f t="shared" si="33"/>
        <v>76</v>
      </c>
      <c r="K939" s="44">
        <f t="shared" si="33"/>
        <v>76</v>
      </c>
      <c r="L939" s="44">
        <f t="shared" si="33"/>
        <v>80</v>
      </c>
    </row>
    <row r="940" spans="1:12">
      <c r="A940" s="44" t="s">
        <v>53</v>
      </c>
      <c r="B940" s="44" t="str">
        <f t="shared" si="27"/>
        <v>Any</v>
      </c>
      <c r="C940" s="44" t="s">
        <v>35</v>
      </c>
      <c r="D940" s="44">
        <v>4</v>
      </c>
      <c r="E940" s="44">
        <f t="shared" si="33"/>
        <v>65</v>
      </c>
      <c r="F940" s="44">
        <f t="shared" si="33"/>
        <v>70</v>
      </c>
      <c r="G940" s="44">
        <f t="shared" si="33"/>
        <v>70</v>
      </c>
      <c r="H940" s="44">
        <f t="shared" si="33"/>
        <v>65</v>
      </c>
      <c r="I940" s="44">
        <f t="shared" si="33"/>
        <v>74</v>
      </c>
      <c r="J940" s="44">
        <f t="shared" si="33"/>
        <v>74</v>
      </c>
      <c r="K940" s="44">
        <f t="shared" si="33"/>
        <v>74</v>
      </c>
      <c r="L940" s="44">
        <f t="shared" si="33"/>
        <v>74</v>
      </c>
    </row>
    <row r="941" spans="1:12">
      <c r="A941" s="44" t="s">
        <v>53</v>
      </c>
      <c r="B941" s="44" t="str">
        <f t="shared" si="27"/>
        <v>Any</v>
      </c>
      <c r="C941" s="44" t="s">
        <v>35</v>
      </c>
      <c r="D941" s="44">
        <v>5</v>
      </c>
      <c r="E941" s="44">
        <f t="shared" si="33"/>
        <v>68</v>
      </c>
      <c r="F941" s="44">
        <f t="shared" si="33"/>
        <v>65</v>
      </c>
      <c r="G941" s="44">
        <f t="shared" si="33"/>
        <v>65</v>
      </c>
      <c r="H941" s="44">
        <f t="shared" si="33"/>
        <v>68</v>
      </c>
      <c r="I941" s="44">
        <f t="shared" si="33"/>
        <v>80</v>
      </c>
      <c r="J941" s="44">
        <f t="shared" si="33"/>
        <v>75</v>
      </c>
      <c r="K941" s="44">
        <f t="shared" si="33"/>
        <v>75</v>
      </c>
      <c r="L941" s="44">
        <f t="shared" si="33"/>
        <v>80</v>
      </c>
    </row>
    <row r="942" spans="1:12">
      <c r="A942" s="44" t="s">
        <v>53</v>
      </c>
      <c r="B942" s="44" t="str">
        <f t="shared" si="27"/>
        <v>MH72</v>
      </c>
      <c r="C942" s="44" t="s">
        <v>36</v>
      </c>
      <c r="D942" s="44">
        <v>1</v>
      </c>
      <c r="E942" s="44">
        <f t="shared" si="33"/>
        <v>60</v>
      </c>
      <c r="F942" s="44">
        <f t="shared" si="33"/>
        <v>60</v>
      </c>
      <c r="G942" s="44">
        <f t="shared" si="33"/>
        <v>60</v>
      </c>
      <c r="H942" s="44">
        <f t="shared" si="33"/>
        <v>60</v>
      </c>
      <c r="I942" s="44">
        <f t="shared" si="33"/>
        <v>80</v>
      </c>
      <c r="J942" s="44">
        <f t="shared" si="33"/>
        <v>78</v>
      </c>
      <c r="K942" s="44">
        <f t="shared" si="33"/>
        <v>78</v>
      </c>
      <c r="L942" s="44">
        <f t="shared" si="33"/>
        <v>80</v>
      </c>
    </row>
    <row r="943" spans="1:12">
      <c r="A943" s="44" t="s">
        <v>53</v>
      </c>
      <c r="B943" s="44" t="str">
        <f t="shared" si="27"/>
        <v>MH72</v>
      </c>
      <c r="C943" s="44" t="s">
        <v>36</v>
      </c>
      <c r="D943" s="44">
        <v>2</v>
      </c>
      <c r="E943" s="44">
        <f t="shared" si="33"/>
        <v>68</v>
      </c>
      <c r="F943" s="44">
        <f t="shared" si="33"/>
        <v>65</v>
      </c>
      <c r="G943" s="44">
        <f t="shared" si="33"/>
        <v>65</v>
      </c>
      <c r="H943" s="44">
        <f t="shared" si="33"/>
        <v>68</v>
      </c>
      <c r="I943" s="44">
        <f t="shared" si="33"/>
        <v>78</v>
      </c>
      <c r="J943" s="44">
        <f t="shared" si="33"/>
        <v>78</v>
      </c>
      <c r="K943" s="44">
        <f t="shared" si="33"/>
        <v>78</v>
      </c>
      <c r="L943" s="44">
        <f t="shared" si="33"/>
        <v>78</v>
      </c>
    </row>
    <row r="944" spans="1:12">
      <c r="A944" s="44" t="s">
        <v>53</v>
      </c>
      <c r="B944" s="44" t="str">
        <f t="shared" si="27"/>
        <v>MH72</v>
      </c>
      <c r="C944" s="44" t="s">
        <v>36</v>
      </c>
      <c r="D944" s="44">
        <v>3</v>
      </c>
      <c r="E944" s="44">
        <f t="shared" si="33"/>
        <v>68</v>
      </c>
      <c r="F944" s="44">
        <f t="shared" si="33"/>
        <v>68</v>
      </c>
      <c r="G944" s="44">
        <f t="shared" si="33"/>
        <v>68</v>
      </c>
      <c r="H944" s="44">
        <f t="shared" si="33"/>
        <v>68</v>
      </c>
      <c r="I944" s="44">
        <f t="shared" si="33"/>
        <v>83</v>
      </c>
      <c r="J944" s="44">
        <f t="shared" si="33"/>
        <v>80</v>
      </c>
      <c r="K944" s="44">
        <f t="shared" si="33"/>
        <v>80</v>
      </c>
      <c r="L944" s="44">
        <f t="shared" si="33"/>
        <v>83</v>
      </c>
    </row>
    <row r="945" spans="1:12">
      <c r="A945" s="44" t="s">
        <v>53</v>
      </c>
      <c r="B945" s="44" t="str">
        <f t="shared" si="27"/>
        <v>MH72</v>
      </c>
      <c r="C945" s="44" t="s">
        <v>36</v>
      </c>
      <c r="D945" s="44">
        <v>4</v>
      </c>
      <c r="E945" s="44">
        <f t="shared" si="33"/>
        <v>68</v>
      </c>
      <c r="F945" s="44">
        <f t="shared" si="33"/>
        <v>70</v>
      </c>
      <c r="G945" s="44">
        <f t="shared" si="33"/>
        <v>70</v>
      </c>
      <c r="H945" s="44">
        <f t="shared" si="33"/>
        <v>68</v>
      </c>
      <c r="I945" s="44">
        <f t="shared" si="33"/>
        <v>76</v>
      </c>
      <c r="J945" s="44">
        <f t="shared" si="33"/>
        <v>83</v>
      </c>
      <c r="K945" s="44">
        <f t="shared" si="33"/>
        <v>83</v>
      </c>
      <c r="L945" s="44">
        <f t="shared" si="33"/>
        <v>76</v>
      </c>
    </row>
    <row r="946" spans="1:12">
      <c r="A946" s="44" t="s">
        <v>53</v>
      </c>
      <c r="B946" s="44" t="str">
        <f t="shared" si="27"/>
        <v>MH72</v>
      </c>
      <c r="C946" s="44" t="s">
        <v>36</v>
      </c>
      <c r="D946" s="44">
        <v>5</v>
      </c>
      <c r="E946" s="44">
        <f t="shared" si="33"/>
        <v>69</v>
      </c>
      <c r="F946" s="44">
        <f t="shared" si="33"/>
        <v>69</v>
      </c>
      <c r="G946" s="44">
        <f t="shared" si="33"/>
        <v>69</v>
      </c>
      <c r="H946" s="44">
        <f t="shared" si="33"/>
        <v>69</v>
      </c>
      <c r="I946" s="44">
        <f t="shared" si="33"/>
        <v>80</v>
      </c>
      <c r="J946" s="44">
        <f t="shared" si="33"/>
        <v>83</v>
      </c>
      <c r="K946" s="44">
        <f t="shared" si="33"/>
        <v>83</v>
      </c>
      <c r="L946" s="44">
        <f t="shared" si="33"/>
        <v>80</v>
      </c>
    </row>
    <row r="947" spans="1:12">
      <c r="A947" s="44" t="s">
        <v>53</v>
      </c>
      <c r="B947" s="44" t="str">
        <f t="shared" si="27"/>
        <v>MH85</v>
      </c>
      <c r="C947" s="44" t="s">
        <v>36</v>
      </c>
      <c r="D947" s="44">
        <v>1</v>
      </c>
      <c r="E947" s="44">
        <f t="shared" ref="E947:L956" si="34">+E182</f>
        <v>70</v>
      </c>
      <c r="F947" s="44">
        <f t="shared" si="34"/>
        <v>70</v>
      </c>
      <c r="G947" s="44">
        <f t="shared" si="34"/>
        <v>70</v>
      </c>
      <c r="H947" s="44">
        <f t="shared" si="34"/>
        <v>70</v>
      </c>
      <c r="I947" s="44">
        <f t="shared" si="34"/>
        <v>80</v>
      </c>
      <c r="J947" s="44">
        <f t="shared" si="34"/>
        <v>78</v>
      </c>
      <c r="K947" s="44">
        <f t="shared" si="34"/>
        <v>77</v>
      </c>
      <c r="L947" s="44">
        <f t="shared" si="34"/>
        <v>80</v>
      </c>
    </row>
    <row r="948" spans="1:12">
      <c r="A948" s="44" t="s">
        <v>53</v>
      </c>
      <c r="B948" s="44" t="str">
        <f t="shared" si="27"/>
        <v>MH85</v>
      </c>
      <c r="C948" s="44" t="s">
        <v>36</v>
      </c>
      <c r="D948" s="44">
        <v>2</v>
      </c>
      <c r="E948" s="44">
        <f t="shared" si="34"/>
        <v>68</v>
      </c>
      <c r="F948" s="44">
        <f t="shared" si="34"/>
        <v>70</v>
      </c>
      <c r="G948" s="44">
        <f t="shared" si="34"/>
        <v>70</v>
      </c>
      <c r="H948" s="44">
        <f t="shared" si="34"/>
        <v>68</v>
      </c>
      <c r="I948" s="44">
        <f t="shared" si="34"/>
        <v>83</v>
      </c>
      <c r="J948" s="44">
        <f t="shared" si="34"/>
        <v>78</v>
      </c>
      <c r="K948" s="44">
        <f t="shared" si="34"/>
        <v>78</v>
      </c>
      <c r="L948" s="44">
        <f t="shared" si="34"/>
        <v>83</v>
      </c>
    </row>
    <row r="949" spans="1:12">
      <c r="A949" s="44" t="s">
        <v>53</v>
      </c>
      <c r="B949" s="44" t="str">
        <f t="shared" si="27"/>
        <v>MH85</v>
      </c>
      <c r="C949" s="44" t="s">
        <v>36</v>
      </c>
      <c r="D949" s="44">
        <v>3</v>
      </c>
      <c r="E949" s="44">
        <f t="shared" si="34"/>
        <v>68</v>
      </c>
      <c r="F949" s="44">
        <f t="shared" si="34"/>
        <v>72</v>
      </c>
      <c r="G949" s="44">
        <f t="shared" si="34"/>
        <v>72</v>
      </c>
      <c r="H949" s="44">
        <f t="shared" si="34"/>
        <v>68</v>
      </c>
      <c r="I949" s="44">
        <f t="shared" si="34"/>
        <v>78</v>
      </c>
      <c r="J949" s="44">
        <f t="shared" si="34"/>
        <v>78</v>
      </c>
      <c r="K949" s="44">
        <f t="shared" si="34"/>
        <v>78</v>
      </c>
      <c r="L949" s="44">
        <f t="shared" si="34"/>
        <v>78</v>
      </c>
    </row>
    <row r="950" spans="1:12">
      <c r="A950" s="44" t="s">
        <v>53</v>
      </c>
      <c r="B950" s="44" t="str">
        <f t="shared" ref="B950:B1013" si="35">+B930</f>
        <v>MH85</v>
      </c>
      <c r="C950" s="44" t="s">
        <v>36</v>
      </c>
      <c r="D950" s="44">
        <v>4</v>
      </c>
      <c r="E950" s="44">
        <f t="shared" si="34"/>
        <v>70</v>
      </c>
      <c r="F950" s="44">
        <f t="shared" si="34"/>
        <v>72</v>
      </c>
      <c r="G950" s="44">
        <f t="shared" si="34"/>
        <v>72</v>
      </c>
      <c r="H950" s="44">
        <f t="shared" si="34"/>
        <v>70</v>
      </c>
      <c r="I950" s="44">
        <f t="shared" si="34"/>
        <v>83</v>
      </c>
      <c r="J950" s="44">
        <f t="shared" si="34"/>
        <v>80</v>
      </c>
      <c r="K950" s="44">
        <f t="shared" si="34"/>
        <v>80</v>
      </c>
      <c r="L950" s="44">
        <f t="shared" si="34"/>
        <v>83</v>
      </c>
    </row>
    <row r="951" spans="1:12">
      <c r="A951" s="44" t="s">
        <v>53</v>
      </c>
      <c r="B951" s="44" t="str">
        <f t="shared" si="35"/>
        <v>MH85</v>
      </c>
      <c r="C951" s="44" t="s">
        <v>36</v>
      </c>
      <c r="D951" s="44">
        <v>5</v>
      </c>
      <c r="E951" s="44">
        <f t="shared" si="34"/>
        <v>70</v>
      </c>
      <c r="F951" s="44">
        <f t="shared" si="34"/>
        <v>65</v>
      </c>
      <c r="G951" s="44">
        <f t="shared" si="34"/>
        <v>65</v>
      </c>
      <c r="H951" s="44">
        <f t="shared" si="34"/>
        <v>70</v>
      </c>
      <c r="I951" s="44">
        <f t="shared" si="34"/>
        <v>80</v>
      </c>
      <c r="J951" s="44">
        <f t="shared" si="34"/>
        <v>80</v>
      </c>
      <c r="K951" s="44">
        <f t="shared" si="34"/>
        <v>80</v>
      </c>
      <c r="L951" s="44">
        <f t="shared" si="34"/>
        <v>80</v>
      </c>
    </row>
    <row r="952" spans="1:12">
      <c r="A952" s="44" t="s">
        <v>53</v>
      </c>
      <c r="B952" s="44" t="str">
        <f t="shared" si="35"/>
        <v>MH00</v>
      </c>
      <c r="C952" s="44" t="s">
        <v>36</v>
      </c>
      <c r="D952" s="44">
        <v>1</v>
      </c>
      <c r="E952" s="44">
        <f t="shared" si="34"/>
        <v>72</v>
      </c>
      <c r="F952" s="44">
        <f t="shared" si="34"/>
        <v>65</v>
      </c>
      <c r="G952" s="44">
        <f t="shared" si="34"/>
        <v>65</v>
      </c>
      <c r="H952" s="44">
        <f t="shared" si="34"/>
        <v>72</v>
      </c>
      <c r="I952" s="44">
        <f t="shared" si="34"/>
        <v>78</v>
      </c>
      <c r="J952" s="44">
        <f t="shared" si="34"/>
        <v>80</v>
      </c>
      <c r="K952" s="44">
        <f t="shared" si="34"/>
        <v>80</v>
      </c>
      <c r="L952" s="44">
        <f t="shared" si="34"/>
        <v>78</v>
      </c>
    </row>
    <row r="953" spans="1:12">
      <c r="A953" s="44" t="s">
        <v>53</v>
      </c>
      <c r="B953" s="44" t="str">
        <f t="shared" si="35"/>
        <v>MH00</v>
      </c>
      <c r="C953" s="44" t="s">
        <v>36</v>
      </c>
      <c r="D953" s="44">
        <v>2</v>
      </c>
      <c r="E953" s="44">
        <f t="shared" si="34"/>
        <v>71</v>
      </c>
      <c r="F953" s="44">
        <f t="shared" si="34"/>
        <v>72</v>
      </c>
      <c r="G953" s="44">
        <f t="shared" si="34"/>
        <v>72</v>
      </c>
      <c r="H953" s="44">
        <f t="shared" si="34"/>
        <v>71</v>
      </c>
      <c r="I953" s="44">
        <f t="shared" si="34"/>
        <v>83</v>
      </c>
      <c r="J953" s="44">
        <f t="shared" si="34"/>
        <v>80</v>
      </c>
      <c r="K953" s="44">
        <f t="shared" si="34"/>
        <v>80</v>
      </c>
      <c r="L953" s="44">
        <f t="shared" si="34"/>
        <v>83</v>
      </c>
    </row>
    <row r="954" spans="1:12">
      <c r="A954" s="44" t="s">
        <v>53</v>
      </c>
      <c r="B954" s="44" t="str">
        <f t="shared" si="35"/>
        <v>MH00</v>
      </c>
      <c r="C954" s="44" t="s">
        <v>36</v>
      </c>
      <c r="D954" s="44">
        <v>3</v>
      </c>
      <c r="E954" s="44">
        <f t="shared" si="34"/>
        <v>70</v>
      </c>
      <c r="F954" s="44">
        <f t="shared" si="34"/>
        <v>73</v>
      </c>
      <c r="G954" s="44">
        <f t="shared" si="34"/>
        <v>73</v>
      </c>
      <c r="H954" s="44">
        <f t="shared" si="34"/>
        <v>70</v>
      </c>
      <c r="I954" s="44">
        <f t="shared" si="34"/>
        <v>80</v>
      </c>
      <c r="J954" s="44">
        <f t="shared" si="34"/>
        <v>82</v>
      </c>
      <c r="K954" s="44">
        <f t="shared" si="34"/>
        <v>82</v>
      </c>
      <c r="L954" s="44">
        <f t="shared" si="34"/>
        <v>80</v>
      </c>
    </row>
    <row r="955" spans="1:12">
      <c r="A955" s="44" t="s">
        <v>53</v>
      </c>
      <c r="B955" s="44" t="str">
        <f t="shared" si="35"/>
        <v>MH00</v>
      </c>
      <c r="C955" s="44" t="s">
        <v>36</v>
      </c>
      <c r="D955" s="44">
        <v>4</v>
      </c>
      <c r="E955" s="44">
        <f t="shared" si="34"/>
        <v>70</v>
      </c>
      <c r="F955" s="44">
        <f t="shared" si="34"/>
        <v>70</v>
      </c>
      <c r="G955" s="44">
        <f t="shared" si="34"/>
        <v>70</v>
      </c>
      <c r="H955" s="44">
        <f t="shared" si="34"/>
        <v>70</v>
      </c>
      <c r="I955" s="44">
        <f t="shared" si="34"/>
        <v>83</v>
      </c>
      <c r="J955" s="44">
        <f t="shared" si="34"/>
        <v>80</v>
      </c>
      <c r="K955" s="44">
        <f t="shared" si="34"/>
        <v>80</v>
      </c>
      <c r="L955" s="44">
        <f t="shared" si="34"/>
        <v>83</v>
      </c>
    </row>
    <row r="956" spans="1:12">
      <c r="A956" s="44" t="s">
        <v>53</v>
      </c>
      <c r="B956" s="44" t="str">
        <f t="shared" si="35"/>
        <v>MH00</v>
      </c>
      <c r="C956" s="44" t="s">
        <v>36</v>
      </c>
      <c r="D956" s="44">
        <v>5</v>
      </c>
      <c r="E956" s="44">
        <f t="shared" si="34"/>
        <v>70</v>
      </c>
      <c r="F956" s="44">
        <f t="shared" si="34"/>
        <v>72</v>
      </c>
      <c r="G956" s="44">
        <f t="shared" si="34"/>
        <v>72</v>
      </c>
      <c r="H956" s="44">
        <f t="shared" si="34"/>
        <v>70</v>
      </c>
      <c r="I956" s="44">
        <f t="shared" si="34"/>
        <v>80</v>
      </c>
      <c r="J956" s="44">
        <f t="shared" si="34"/>
        <v>78</v>
      </c>
      <c r="K956" s="44">
        <f t="shared" si="34"/>
        <v>78</v>
      </c>
      <c r="L956" s="44">
        <f t="shared" si="34"/>
        <v>80</v>
      </c>
    </row>
    <row r="957" spans="1:12">
      <c r="A957" s="44" t="s">
        <v>53</v>
      </c>
      <c r="B957" s="44" t="str">
        <f t="shared" si="35"/>
        <v>Any</v>
      </c>
      <c r="C957" s="44" t="s">
        <v>36</v>
      </c>
      <c r="D957" s="44">
        <v>1</v>
      </c>
      <c r="E957" s="44">
        <f t="shared" ref="E957:L966" si="36">+E197</f>
        <v>68</v>
      </c>
      <c r="F957" s="44">
        <f t="shared" si="36"/>
        <v>65</v>
      </c>
      <c r="G957" s="44">
        <f t="shared" si="36"/>
        <v>65</v>
      </c>
      <c r="H957" s="44">
        <f t="shared" si="36"/>
        <v>68</v>
      </c>
      <c r="I957" s="44">
        <f t="shared" si="36"/>
        <v>74</v>
      </c>
      <c r="J957" s="44">
        <f t="shared" si="36"/>
        <v>74</v>
      </c>
      <c r="K957" s="44">
        <f t="shared" si="36"/>
        <v>74</v>
      </c>
      <c r="L957" s="44">
        <f t="shared" si="36"/>
        <v>74</v>
      </c>
    </row>
    <row r="958" spans="1:12">
      <c r="A958" s="44" t="s">
        <v>53</v>
      </c>
      <c r="B958" s="44" t="str">
        <f t="shared" si="35"/>
        <v>Any</v>
      </c>
      <c r="C958" s="44" t="s">
        <v>36</v>
      </c>
      <c r="D958" s="44">
        <v>2</v>
      </c>
      <c r="E958" s="44">
        <f t="shared" si="36"/>
        <v>65</v>
      </c>
      <c r="F958" s="44">
        <f t="shared" si="36"/>
        <v>70</v>
      </c>
      <c r="G958" s="44">
        <f t="shared" si="36"/>
        <v>70</v>
      </c>
      <c r="H958" s="44">
        <f t="shared" si="36"/>
        <v>65</v>
      </c>
      <c r="I958" s="44">
        <f t="shared" si="36"/>
        <v>83</v>
      </c>
      <c r="J958" s="44">
        <f t="shared" si="36"/>
        <v>76</v>
      </c>
      <c r="K958" s="44">
        <f t="shared" si="36"/>
        <v>76</v>
      </c>
      <c r="L958" s="44">
        <f t="shared" si="36"/>
        <v>83</v>
      </c>
    </row>
    <row r="959" spans="1:12">
      <c r="A959" s="44" t="s">
        <v>53</v>
      </c>
      <c r="B959" s="44" t="str">
        <f t="shared" si="35"/>
        <v>Any</v>
      </c>
      <c r="C959" s="44" t="s">
        <v>36</v>
      </c>
      <c r="D959" s="44">
        <v>3</v>
      </c>
      <c r="E959" s="44">
        <f t="shared" si="36"/>
        <v>70</v>
      </c>
      <c r="F959" s="44">
        <f t="shared" si="36"/>
        <v>65</v>
      </c>
      <c r="G959" s="44">
        <f t="shared" si="36"/>
        <v>65</v>
      </c>
      <c r="H959" s="44">
        <f t="shared" si="36"/>
        <v>70</v>
      </c>
      <c r="I959" s="44">
        <f t="shared" si="36"/>
        <v>78</v>
      </c>
      <c r="J959" s="44">
        <f t="shared" si="36"/>
        <v>78</v>
      </c>
      <c r="K959" s="44">
        <f t="shared" si="36"/>
        <v>78</v>
      </c>
      <c r="L959" s="44">
        <f t="shared" si="36"/>
        <v>78</v>
      </c>
    </row>
    <row r="960" spans="1:12">
      <c r="A960" s="44" t="s">
        <v>53</v>
      </c>
      <c r="B960" s="44" t="str">
        <f t="shared" si="35"/>
        <v>Any</v>
      </c>
      <c r="C960" s="44" t="s">
        <v>36</v>
      </c>
      <c r="D960" s="44">
        <v>4</v>
      </c>
      <c r="E960" s="44">
        <f t="shared" si="36"/>
        <v>70</v>
      </c>
      <c r="F960" s="44">
        <f t="shared" si="36"/>
        <v>70</v>
      </c>
      <c r="G960" s="44">
        <f t="shared" si="36"/>
        <v>70</v>
      </c>
      <c r="H960" s="44">
        <f t="shared" si="36"/>
        <v>70</v>
      </c>
      <c r="I960" s="44">
        <f t="shared" si="36"/>
        <v>83</v>
      </c>
      <c r="J960" s="44">
        <f t="shared" si="36"/>
        <v>78</v>
      </c>
      <c r="K960" s="44">
        <f t="shared" si="36"/>
        <v>78</v>
      </c>
      <c r="L960" s="44">
        <f t="shared" si="36"/>
        <v>83</v>
      </c>
    </row>
    <row r="961" spans="1:12">
      <c r="A961" s="44" t="s">
        <v>53</v>
      </c>
      <c r="B961" s="44" t="str">
        <f t="shared" si="35"/>
        <v>Any</v>
      </c>
      <c r="C961" s="44" t="s">
        <v>36</v>
      </c>
      <c r="D961" s="44">
        <v>5</v>
      </c>
      <c r="E961" s="44">
        <f t="shared" si="36"/>
        <v>70</v>
      </c>
      <c r="F961" s="44">
        <f t="shared" si="36"/>
        <v>68</v>
      </c>
      <c r="G961" s="44">
        <f t="shared" si="36"/>
        <v>68</v>
      </c>
      <c r="H961" s="44">
        <f t="shared" si="36"/>
        <v>70</v>
      </c>
      <c r="I961" s="44">
        <f t="shared" si="36"/>
        <v>78</v>
      </c>
      <c r="J961" s="44">
        <f t="shared" si="36"/>
        <v>78</v>
      </c>
      <c r="K961" s="44">
        <f t="shared" si="36"/>
        <v>78</v>
      </c>
      <c r="L961" s="44">
        <f t="shared" si="36"/>
        <v>78</v>
      </c>
    </row>
    <row r="962" spans="1:12">
      <c r="A962" s="44" t="s">
        <v>53</v>
      </c>
      <c r="B962" s="44" t="str">
        <f t="shared" si="35"/>
        <v>MH72</v>
      </c>
      <c r="C962" s="44" t="s">
        <v>37</v>
      </c>
      <c r="D962" s="44">
        <v>1</v>
      </c>
      <c r="E962" s="44">
        <f t="shared" si="36"/>
        <v>65</v>
      </c>
      <c r="F962" s="44">
        <f t="shared" si="36"/>
        <v>65</v>
      </c>
      <c r="G962" s="44">
        <f t="shared" si="36"/>
        <v>65</v>
      </c>
      <c r="H962" s="44">
        <f t="shared" si="36"/>
        <v>65</v>
      </c>
      <c r="I962" s="44">
        <f t="shared" si="36"/>
        <v>83</v>
      </c>
      <c r="J962" s="44">
        <f t="shared" si="36"/>
        <v>78</v>
      </c>
      <c r="K962" s="44">
        <f t="shared" si="36"/>
        <v>78</v>
      </c>
      <c r="L962" s="44">
        <f t="shared" si="36"/>
        <v>83</v>
      </c>
    </row>
    <row r="963" spans="1:12">
      <c r="A963" s="44" t="s">
        <v>53</v>
      </c>
      <c r="B963" s="44" t="str">
        <f t="shared" si="35"/>
        <v>MH72</v>
      </c>
      <c r="C963" s="44" t="s">
        <v>37</v>
      </c>
      <c r="D963" s="44">
        <v>2</v>
      </c>
      <c r="E963" s="44">
        <f t="shared" si="36"/>
        <v>68</v>
      </c>
      <c r="F963" s="44">
        <f t="shared" si="36"/>
        <v>68</v>
      </c>
      <c r="G963" s="44">
        <f t="shared" si="36"/>
        <v>68</v>
      </c>
      <c r="H963" s="44">
        <f t="shared" si="36"/>
        <v>68</v>
      </c>
      <c r="I963" s="44">
        <f t="shared" si="36"/>
        <v>78</v>
      </c>
      <c r="J963" s="44">
        <f t="shared" si="36"/>
        <v>78</v>
      </c>
      <c r="K963" s="44">
        <f t="shared" si="36"/>
        <v>78</v>
      </c>
      <c r="L963" s="44">
        <f t="shared" si="36"/>
        <v>78</v>
      </c>
    </row>
    <row r="964" spans="1:12">
      <c r="A964" s="44" t="s">
        <v>53</v>
      </c>
      <c r="B964" s="44" t="str">
        <f t="shared" si="35"/>
        <v>MH72</v>
      </c>
      <c r="C964" s="44" t="s">
        <v>37</v>
      </c>
      <c r="D964" s="44">
        <v>3</v>
      </c>
      <c r="E964" s="44">
        <f t="shared" si="36"/>
        <v>65</v>
      </c>
      <c r="F964" s="44">
        <f t="shared" si="36"/>
        <v>70</v>
      </c>
      <c r="G964" s="44">
        <f t="shared" si="36"/>
        <v>70</v>
      </c>
      <c r="H964" s="44">
        <f t="shared" si="36"/>
        <v>65</v>
      </c>
      <c r="I964" s="44">
        <f t="shared" si="36"/>
        <v>83</v>
      </c>
      <c r="J964" s="44">
        <f t="shared" si="36"/>
        <v>80</v>
      </c>
      <c r="K964" s="44">
        <f t="shared" si="36"/>
        <v>80</v>
      </c>
      <c r="L964" s="44">
        <f t="shared" si="36"/>
        <v>83</v>
      </c>
    </row>
    <row r="965" spans="1:12">
      <c r="A965" s="44" t="s">
        <v>53</v>
      </c>
      <c r="B965" s="44" t="str">
        <f t="shared" si="35"/>
        <v>MH72</v>
      </c>
      <c r="C965" s="44" t="s">
        <v>37</v>
      </c>
      <c r="D965" s="44">
        <v>4</v>
      </c>
      <c r="E965" s="44">
        <f t="shared" si="36"/>
        <v>68</v>
      </c>
      <c r="F965" s="44">
        <f t="shared" si="36"/>
        <v>65</v>
      </c>
      <c r="G965" s="44">
        <f t="shared" si="36"/>
        <v>65</v>
      </c>
      <c r="H965" s="44">
        <f t="shared" si="36"/>
        <v>68</v>
      </c>
      <c r="I965" s="44">
        <f t="shared" si="36"/>
        <v>76</v>
      </c>
      <c r="J965" s="44">
        <f t="shared" si="36"/>
        <v>83</v>
      </c>
      <c r="K965" s="44">
        <f t="shared" si="36"/>
        <v>83</v>
      </c>
      <c r="L965" s="44">
        <f t="shared" si="36"/>
        <v>76</v>
      </c>
    </row>
    <row r="966" spans="1:12">
      <c r="A966" s="44" t="s">
        <v>53</v>
      </c>
      <c r="B966" s="44" t="str">
        <f t="shared" si="35"/>
        <v>MH72</v>
      </c>
      <c r="C966" s="44" t="s">
        <v>37</v>
      </c>
      <c r="D966" s="44">
        <v>5</v>
      </c>
      <c r="E966" s="44">
        <f t="shared" si="36"/>
        <v>70</v>
      </c>
      <c r="F966" s="44">
        <f t="shared" si="36"/>
        <v>68</v>
      </c>
      <c r="G966" s="44">
        <f t="shared" si="36"/>
        <v>68</v>
      </c>
      <c r="H966" s="44">
        <f t="shared" si="36"/>
        <v>70</v>
      </c>
      <c r="I966" s="44">
        <f t="shared" si="36"/>
        <v>82</v>
      </c>
      <c r="J966" s="44">
        <f t="shared" si="36"/>
        <v>82</v>
      </c>
      <c r="K966" s="44">
        <f t="shared" si="36"/>
        <v>82</v>
      </c>
      <c r="L966" s="44">
        <f t="shared" si="36"/>
        <v>82</v>
      </c>
    </row>
    <row r="967" spans="1:12">
      <c r="A967" s="44" t="s">
        <v>53</v>
      </c>
      <c r="B967" s="44" t="str">
        <f t="shared" si="35"/>
        <v>MH85</v>
      </c>
      <c r="C967" s="44" t="s">
        <v>37</v>
      </c>
      <c r="D967" s="44">
        <v>1</v>
      </c>
      <c r="E967" s="44">
        <f t="shared" ref="E967:L976" si="37">+E207</f>
        <v>72</v>
      </c>
      <c r="F967" s="44">
        <f t="shared" si="37"/>
        <v>72</v>
      </c>
      <c r="G967" s="44">
        <f t="shared" si="37"/>
        <v>72</v>
      </c>
      <c r="H967" s="44">
        <f t="shared" si="37"/>
        <v>72</v>
      </c>
      <c r="I967" s="44">
        <f t="shared" si="37"/>
        <v>78</v>
      </c>
      <c r="J967" s="44">
        <f t="shared" si="37"/>
        <v>78</v>
      </c>
      <c r="K967" s="44">
        <f t="shared" si="37"/>
        <v>78</v>
      </c>
      <c r="L967" s="44">
        <f t="shared" si="37"/>
        <v>78</v>
      </c>
    </row>
    <row r="968" spans="1:12">
      <c r="A968" s="44" t="s">
        <v>53</v>
      </c>
      <c r="B968" s="44" t="str">
        <f t="shared" si="35"/>
        <v>MH85</v>
      </c>
      <c r="C968" s="44" t="s">
        <v>37</v>
      </c>
      <c r="D968" s="44">
        <v>2</v>
      </c>
      <c r="E968" s="44">
        <f t="shared" si="37"/>
        <v>68</v>
      </c>
      <c r="F968" s="44">
        <f t="shared" si="37"/>
        <v>68</v>
      </c>
      <c r="G968" s="44">
        <f t="shared" si="37"/>
        <v>68</v>
      </c>
      <c r="H968" s="44">
        <f t="shared" si="37"/>
        <v>68</v>
      </c>
      <c r="I968" s="44">
        <f t="shared" si="37"/>
        <v>83</v>
      </c>
      <c r="J968" s="44">
        <f t="shared" si="37"/>
        <v>80</v>
      </c>
      <c r="K968" s="44">
        <f t="shared" si="37"/>
        <v>80</v>
      </c>
      <c r="L968" s="44">
        <f t="shared" si="37"/>
        <v>83</v>
      </c>
    </row>
    <row r="969" spans="1:12">
      <c r="A969" s="44" t="s">
        <v>53</v>
      </c>
      <c r="B969" s="44" t="str">
        <f t="shared" si="35"/>
        <v>MH85</v>
      </c>
      <c r="C969" s="44" t="s">
        <v>37</v>
      </c>
      <c r="D969" s="44">
        <v>3</v>
      </c>
      <c r="E969" s="44">
        <f t="shared" si="37"/>
        <v>70</v>
      </c>
      <c r="F969" s="44">
        <f t="shared" si="37"/>
        <v>65</v>
      </c>
      <c r="G969" s="44">
        <f t="shared" si="37"/>
        <v>65</v>
      </c>
      <c r="H969" s="44">
        <f t="shared" si="37"/>
        <v>70</v>
      </c>
      <c r="I969" s="44">
        <f t="shared" si="37"/>
        <v>80</v>
      </c>
      <c r="J969" s="44">
        <f t="shared" si="37"/>
        <v>80</v>
      </c>
      <c r="K969" s="44">
        <f t="shared" si="37"/>
        <v>80</v>
      </c>
      <c r="L969" s="44">
        <f t="shared" si="37"/>
        <v>80</v>
      </c>
    </row>
    <row r="970" spans="1:12">
      <c r="A970" s="44" t="s">
        <v>53</v>
      </c>
      <c r="B970" s="44" t="str">
        <f t="shared" si="35"/>
        <v>MH85</v>
      </c>
      <c r="C970" s="44" t="s">
        <v>37</v>
      </c>
      <c r="D970" s="44">
        <v>4</v>
      </c>
      <c r="E970" s="44">
        <f t="shared" si="37"/>
        <v>68</v>
      </c>
      <c r="F970" s="44">
        <f t="shared" si="37"/>
        <v>70</v>
      </c>
      <c r="G970" s="44">
        <f t="shared" si="37"/>
        <v>70</v>
      </c>
      <c r="H970" s="44">
        <f t="shared" si="37"/>
        <v>68</v>
      </c>
      <c r="I970" s="44">
        <f t="shared" si="37"/>
        <v>76</v>
      </c>
      <c r="J970" s="44">
        <f t="shared" si="37"/>
        <v>83</v>
      </c>
      <c r="K970" s="44">
        <f t="shared" si="37"/>
        <v>83</v>
      </c>
      <c r="L970" s="44">
        <f t="shared" si="37"/>
        <v>76</v>
      </c>
    </row>
    <row r="971" spans="1:12">
      <c r="A971" s="44" t="s">
        <v>53</v>
      </c>
      <c r="B971" s="44" t="str">
        <f t="shared" si="35"/>
        <v>MH85</v>
      </c>
      <c r="C971" s="44" t="s">
        <v>37</v>
      </c>
      <c r="D971" s="44">
        <v>5</v>
      </c>
      <c r="E971" s="44">
        <f t="shared" si="37"/>
        <v>68</v>
      </c>
      <c r="F971" s="44">
        <f t="shared" si="37"/>
        <v>79</v>
      </c>
      <c r="G971" s="44">
        <f t="shared" si="37"/>
        <v>79</v>
      </c>
      <c r="H971" s="44">
        <f t="shared" si="37"/>
        <v>68</v>
      </c>
      <c r="I971" s="44">
        <f t="shared" si="37"/>
        <v>85</v>
      </c>
      <c r="J971" s="44">
        <f t="shared" si="37"/>
        <v>85</v>
      </c>
      <c r="K971" s="44">
        <f t="shared" si="37"/>
        <v>85</v>
      </c>
      <c r="L971" s="44">
        <f t="shared" si="37"/>
        <v>85</v>
      </c>
    </row>
    <row r="972" spans="1:12">
      <c r="A972" s="44" t="s">
        <v>53</v>
      </c>
      <c r="B972" s="44" t="str">
        <f t="shared" si="35"/>
        <v>MH00</v>
      </c>
      <c r="C972" s="44" t="s">
        <v>37</v>
      </c>
      <c r="D972" s="44">
        <v>1</v>
      </c>
      <c r="E972" s="44">
        <f t="shared" si="37"/>
        <v>72</v>
      </c>
      <c r="F972" s="44">
        <f t="shared" si="37"/>
        <v>68</v>
      </c>
      <c r="G972" s="44">
        <f t="shared" si="37"/>
        <v>68</v>
      </c>
      <c r="H972" s="44">
        <f t="shared" si="37"/>
        <v>72</v>
      </c>
      <c r="I972" s="44">
        <f t="shared" si="37"/>
        <v>80</v>
      </c>
      <c r="J972" s="44">
        <f t="shared" si="37"/>
        <v>80</v>
      </c>
      <c r="K972" s="44">
        <f t="shared" si="37"/>
        <v>80</v>
      </c>
      <c r="L972" s="44">
        <f t="shared" si="37"/>
        <v>80</v>
      </c>
    </row>
    <row r="973" spans="1:12">
      <c r="A973" s="44" t="s">
        <v>53</v>
      </c>
      <c r="B973" s="44" t="str">
        <f t="shared" si="35"/>
        <v>MH00</v>
      </c>
      <c r="C973" s="44" t="s">
        <v>37</v>
      </c>
      <c r="D973" s="44">
        <v>2</v>
      </c>
      <c r="E973" s="44">
        <f t="shared" si="37"/>
        <v>70</v>
      </c>
      <c r="F973" s="44">
        <f t="shared" si="37"/>
        <v>72</v>
      </c>
      <c r="G973" s="44">
        <f t="shared" si="37"/>
        <v>72</v>
      </c>
      <c r="H973" s="44">
        <f t="shared" si="37"/>
        <v>70</v>
      </c>
      <c r="I973" s="44">
        <f t="shared" si="37"/>
        <v>83</v>
      </c>
      <c r="J973" s="44">
        <f t="shared" si="37"/>
        <v>81</v>
      </c>
      <c r="K973" s="44">
        <f t="shared" si="37"/>
        <v>81</v>
      </c>
      <c r="L973" s="44">
        <f t="shared" si="37"/>
        <v>83</v>
      </c>
    </row>
    <row r="974" spans="1:12">
      <c r="A974" s="44" t="s">
        <v>53</v>
      </c>
      <c r="B974" s="44" t="str">
        <f t="shared" si="35"/>
        <v>MH00</v>
      </c>
      <c r="C974" s="44" t="s">
        <v>37</v>
      </c>
      <c r="D974" s="44">
        <v>3</v>
      </c>
      <c r="E974" s="44">
        <f t="shared" si="37"/>
        <v>70</v>
      </c>
      <c r="F974" s="44">
        <f t="shared" si="37"/>
        <v>65</v>
      </c>
      <c r="G974" s="44">
        <f t="shared" si="37"/>
        <v>65</v>
      </c>
      <c r="H974" s="44">
        <f t="shared" si="37"/>
        <v>70</v>
      </c>
      <c r="I974" s="44">
        <f t="shared" si="37"/>
        <v>78</v>
      </c>
      <c r="J974" s="44">
        <f t="shared" si="37"/>
        <v>80</v>
      </c>
      <c r="K974" s="44">
        <f t="shared" si="37"/>
        <v>80</v>
      </c>
      <c r="L974" s="44">
        <f t="shared" si="37"/>
        <v>78</v>
      </c>
    </row>
    <row r="975" spans="1:12">
      <c r="A975" s="44" t="s">
        <v>53</v>
      </c>
      <c r="B975" s="44" t="str">
        <f t="shared" si="35"/>
        <v>MH00</v>
      </c>
      <c r="C975" s="44" t="s">
        <v>37</v>
      </c>
      <c r="D975" s="44">
        <v>4</v>
      </c>
      <c r="E975" s="44">
        <f t="shared" si="37"/>
        <v>70</v>
      </c>
      <c r="F975" s="44">
        <f t="shared" si="37"/>
        <v>74</v>
      </c>
      <c r="G975" s="44">
        <f t="shared" si="37"/>
        <v>74</v>
      </c>
      <c r="H975" s="44">
        <f t="shared" si="37"/>
        <v>70</v>
      </c>
      <c r="I975" s="44">
        <f t="shared" si="37"/>
        <v>83</v>
      </c>
      <c r="J975" s="44">
        <f t="shared" si="37"/>
        <v>80</v>
      </c>
      <c r="K975" s="44">
        <f t="shared" si="37"/>
        <v>80</v>
      </c>
      <c r="L975" s="44">
        <f t="shared" si="37"/>
        <v>83</v>
      </c>
    </row>
    <row r="976" spans="1:12">
      <c r="A976" s="44" t="s">
        <v>53</v>
      </c>
      <c r="B976" s="44" t="str">
        <f t="shared" si="35"/>
        <v>MH00</v>
      </c>
      <c r="C976" s="44" t="s">
        <v>37</v>
      </c>
      <c r="D976" s="44">
        <v>5</v>
      </c>
      <c r="E976" s="44">
        <f t="shared" si="37"/>
        <v>72</v>
      </c>
      <c r="F976" s="44">
        <f t="shared" si="37"/>
        <v>72</v>
      </c>
      <c r="G976" s="44">
        <f t="shared" si="37"/>
        <v>72</v>
      </c>
      <c r="H976" s="44">
        <f t="shared" si="37"/>
        <v>72</v>
      </c>
      <c r="I976" s="44">
        <f t="shared" si="37"/>
        <v>78</v>
      </c>
      <c r="J976" s="44">
        <f t="shared" si="37"/>
        <v>83</v>
      </c>
      <c r="K976" s="44">
        <f t="shared" si="37"/>
        <v>83</v>
      </c>
      <c r="L976" s="44">
        <f t="shared" si="37"/>
        <v>78</v>
      </c>
    </row>
    <row r="977" spans="1:12">
      <c r="A977" s="44" t="s">
        <v>53</v>
      </c>
      <c r="B977" s="44" t="str">
        <f t="shared" si="35"/>
        <v>Any</v>
      </c>
      <c r="C977" s="44" t="s">
        <v>37</v>
      </c>
      <c r="D977" s="44">
        <v>1</v>
      </c>
      <c r="E977" s="44">
        <f t="shared" ref="E977:L986" si="38">+E222</f>
        <v>68</v>
      </c>
      <c r="F977" s="44">
        <f t="shared" si="38"/>
        <v>68</v>
      </c>
      <c r="G977" s="44">
        <f t="shared" si="38"/>
        <v>68</v>
      </c>
      <c r="H977" s="44">
        <f t="shared" si="38"/>
        <v>68</v>
      </c>
      <c r="I977" s="44">
        <f t="shared" si="38"/>
        <v>78</v>
      </c>
      <c r="J977" s="44">
        <f t="shared" si="38"/>
        <v>76</v>
      </c>
      <c r="K977" s="44">
        <f t="shared" si="38"/>
        <v>76</v>
      </c>
      <c r="L977" s="44">
        <f t="shared" si="38"/>
        <v>78</v>
      </c>
    </row>
    <row r="978" spans="1:12">
      <c r="A978" s="44" t="s">
        <v>53</v>
      </c>
      <c r="B978" s="44" t="str">
        <f t="shared" si="35"/>
        <v>Any</v>
      </c>
      <c r="C978" s="44" t="s">
        <v>37</v>
      </c>
      <c r="D978" s="44">
        <v>2</v>
      </c>
      <c r="E978" s="44">
        <f t="shared" si="38"/>
        <v>70</v>
      </c>
      <c r="F978" s="44">
        <f t="shared" si="38"/>
        <v>65</v>
      </c>
      <c r="G978" s="44">
        <f t="shared" si="38"/>
        <v>65</v>
      </c>
      <c r="H978" s="44">
        <f t="shared" si="38"/>
        <v>70</v>
      </c>
      <c r="I978" s="44">
        <f t="shared" si="38"/>
        <v>83</v>
      </c>
      <c r="J978" s="44">
        <f t="shared" si="38"/>
        <v>76</v>
      </c>
      <c r="K978" s="44">
        <f t="shared" si="38"/>
        <v>76</v>
      </c>
      <c r="L978" s="44">
        <f t="shared" si="38"/>
        <v>83</v>
      </c>
    </row>
    <row r="979" spans="1:12">
      <c r="A979" s="44" t="s">
        <v>53</v>
      </c>
      <c r="B979" s="44" t="str">
        <f t="shared" si="35"/>
        <v>Any</v>
      </c>
      <c r="C979" s="44" t="s">
        <v>37</v>
      </c>
      <c r="D979" s="44">
        <v>3</v>
      </c>
      <c r="E979" s="44">
        <f t="shared" si="38"/>
        <v>68</v>
      </c>
      <c r="F979" s="44">
        <f t="shared" si="38"/>
        <v>65</v>
      </c>
      <c r="G979" s="44">
        <f t="shared" si="38"/>
        <v>65</v>
      </c>
      <c r="H979" s="44">
        <f t="shared" si="38"/>
        <v>68</v>
      </c>
      <c r="I979" s="44">
        <f t="shared" si="38"/>
        <v>78</v>
      </c>
      <c r="J979" s="44">
        <f t="shared" si="38"/>
        <v>78</v>
      </c>
      <c r="K979" s="44">
        <f t="shared" si="38"/>
        <v>78</v>
      </c>
      <c r="L979" s="44">
        <f t="shared" si="38"/>
        <v>78</v>
      </c>
    </row>
    <row r="980" spans="1:12">
      <c r="A980" s="44" t="s">
        <v>53</v>
      </c>
      <c r="B980" s="44" t="str">
        <f t="shared" si="35"/>
        <v>Any</v>
      </c>
      <c r="C980" s="44" t="s">
        <v>37</v>
      </c>
      <c r="D980" s="44">
        <v>4</v>
      </c>
      <c r="E980" s="44">
        <f t="shared" si="38"/>
        <v>65</v>
      </c>
      <c r="F980" s="44">
        <f t="shared" si="38"/>
        <v>70</v>
      </c>
      <c r="G980" s="44">
        <f t="shared" si="38"/>
        <v>70</v>
      </c>
      <c r="H980" s="44">
        <f t="shared" si="38"/>
        <v>65</v>
      </c>
      <c r="I980" s="44">
        <f t="shared" si="38"/>
        <v>83</v>
      </c>
      <c r="J980" s="44">
        <f t="shared" si="38"/>
        <v>78</v>
      </c>
      <c r="K980" s="44">
        <f t="shared" si="38"/>
        <v>78</v>
      </c>
      <c r="L980" s="44">
        <f t="shared" si="38"/>
        <v>83</v>
      </c>
    </row>
    <row r="981" spans="1:12">
      <c r="A981" s="44" t="s">
        <v>53</v>
      </c>
      <c r="B981" s="44" t="str">
        <f t="shared" si="35"/>
        <v>Any</v>
      </c>
      <c r="C981" s="44" t="s">
        <v>37</v>
      </c>
      <c r="D981" s="44">
        <v>5</v>
      </c>
      <c r="E981" s="44">
        <f t="shared" si="38"/>
        <v>70</v>
      </c>
      <c r="F981" s="44">
        <f t="shared" si="38"/>
        <v>70</v>
      </c>
      <c r="G981" s="44">
        <f t="shared" si="38"/>
        <v>70</v>
      </c>
      <c r="H981" s="44">
        <f t="shared" si="38"/>
        <v>70</v>
      </c>
      <c r="I981" s="44">
        <f t="shared" si="38"/>
        <v>80</v>
      </c>
      <c r="J981" s="44">
        <f t="shared" si="38"/>
        <v>80</v>
      </c>
      <c r="K981" s="44">
        <f t="shared" si="38"/>
        <v>80</v>
      </c>
      <c r="L981" s="44">
        <f t="shared" si="38"/>
        <v>80</v>
      </c>
    </row>
    <row r="982" spans="1:12">
      <c r="A982" s="44" t="s">
        <v>53</v>
      </c>
      <c r="B982" s="44" t="str">
        <f t="shared" si="35"/>
        <v>MH72</v>
      </c>
      <c r="C982" s="44" t="s">
        <v>38</v>
      </c>
      <c r="D982" s="44">
        <v>1</v>
      </c>
      <c r="E982" s="44">
        <f t="shared" si="38"/>
        <v>60</v>
      </c>
      <c r="F982" s="44">
        <f t="shared" si="38"/>
        <v>60</v>
      </c>
      <c r="G982" s="44">
        <f t="shared" si="38"/>
        <v>60</v>
      </c>
      <c r="H982" s="44">
        <f t="shared" si="38"/>
        <v>60</v>
      </c>
      <c r="I982" s="44">
        <f t="shared" si="38"/>
        <v>83</v>
      </c>
      <c r="J982" s="44">
        <f t="shared" si="38"/>
        <v>80</v>
      </c>
      <c r="K982" s="44">
        <f t="shared" si="38"/>
        <v>80</v>
      </c>
      <c r="L982" s="44">
        <f t="shared" si="38"/>
        <v>83</v>
      </c>
    </row>
    <row r="983" spans="1:12">
      <c r="A983" s="44" t="s">
        <v>53</v>
      </c>
      <c r="B983" s="44" t="str">
        <f t="shared" si="35"/>
        <v>MH72</v>
      </c>
      <c r="C983" s="44" t="s">
        <v>38</v>
      </c>
      <c r="D983" s="44">
        <v>2</v>
      </c>
      <c r="E983" s="44">
        <f t="shared" si="38"/>
        <v>65</v>
      </c>
      <c r="F983" s="44">
        <f t="shared" si="38"/>
        <v>68</v>
      </c>
      <c r="G983" s="44">
        <f t="shared" si="38"/>
        <v>68</v>
      </c>
      <c r="H983" s="44">
        <f t="shared" si="38"/>
        <v>65</v>
      </c>
      <c r="I983" s="44">
        <f t="shared" si="38"/>
        <v>76</v>
      </c>
      <c r="J983" s="44">
        <f t="shared" si="38"/>
        <v>83</v>
      </c>
      <c r="K983" s="44">
        <f t="shared" si="38"/>
        <v>83</v>
      </c>
      <c r="L983" s="44">
        <f t="shared" si="38"/>
        <v>76</v>
      </c>
    </row>
    <row r="984" spans="1:12">
      <c r="A984" s="44" t="s">
        <v>53</v>
      </c>
      <c r="B984" s="44" t="str">
        <f t="shared" si="35"/>
        <v>MH72</v>
      </c>
      <c r="C984" s="44" t="s">
        <v>38</v>
      </c>
      <c r="D984" s="44">
        <v>3</v>
      </c>
      <c r="E984" s="44">
        <f t="shared" si="38"/>
        <v>65</v>
      </c>
      <c r="F984" s="44">
        <f t="shared" si="38"/>
        <v>65</v>
      </c>
      <c r="G984" s="44">
        <f t="shared" si="38"/>
        <v>65</v>
      </c>
      <c r="H984" s="44">
        <f t="shared" si="38"/>
        <v>65</v>
      </c>
      <c r="I984" s="44">
        <f t="shared" si="38"/>
        <v>80</v>
      </c>
      <c r="J984" s="44">
        <f t="shared" si="38"/>
        <v>83</v>
      </c>
      <c r="K984" s="44">
        <f t="shared" si="38"/>
        <v>83</v>
      </c>
      <c r="L984" s="44">
        <f t="shared" si="38"/>
        <v>80</v>
      </c>
    </row>
    <row r="985" spans="1:12">
      <c r="A985" s="44" t="s">
        <v>53</v>
      </c>
      <c r="B985" s="44" t="str">
        <f t="shared" si="35"/>
        <v>MH72</v>
      </c>
      <c r="C985" s="44" t="s">
        <v>38</v>
      </c>
      <c r="D985" s="44">
        <v>4</v>
      </c>
      <c r="E985" s="44">
        <f t="shared" si="38"/>
        <v>65</v>
      </c>
      <c r="F985" s="44">
        <f t="shared" si="38"/>
        <v>70</v>
      </c>
      <c r="G985" s="44">
        <f t="shared" si="38"/>
        <v>70</v>
      </c>
      <c r="H985" s="44">
        <f t="shared" si="38"/>
        <v>65</v>
      </c>
      <c r="I985" s="44">
        <f t="shared" si="38"/>
        <v>85</v>
      </c>
      <c r="J985" s="44">
        <f t="shared" si="38"/>
        <v>85</v>
      </c>
      <c r="K985" s="44">
        <f t="shared" si="38"/>
        <v>85</v>
      </c>
      <c r="L985" s="44">
        <f t="shared" si="38"/>
        <v>85</v>
      </c>
    </row>
    <row r="986" spans="1:12">
      <c r="A986" s="44" t="s">
        <v>53</v>
      </c>
      <c r="B986" s="44" t="str">
        <f t="shared" si="35"/>
        <v>MH72</v>
      </c>
      <c r="C986" s="44" t="s">
        <v>38</v>
      </c>
      <c r="D986" s="44">
        <v>5</v>
      </c>
      <c r="E986" s="44">
        <f t="shared" si="38"/>
        <v>68</v>
      </c>
      <c r="F986" s="44">
        <f t="shared" si="38"/>
        <v>68</v>
      </c>
      <c r="G986" s="44">
        <f t="shared" si="38"/>
        <v>68</v>
      </c>
      <c r="H986" s="44">
        <f t="shared" si="38"/>
        <v>68</v>
      </c>
      <c r="I986" s="44">
        <f t="shared" si="38"/>
        <v>90</v>
      </c>
      <c r="J986" s="44">
        <f t="shared" si="38"/>
        <v>90</v>
      </c>
      <c r="K986" s="44">
        <f t="shared" si="38"/>
        <v>90</v>
      </c>
      <c r="L986" s="44">
        <f t="shared" si="38"/>
        <v>90</v>
      </c>
    </row>
    <row r="987" spans="1:12">
      <c r="A987" s="44" t="s">
        <v>53</v>
      </c>
      <c r="B987" s="44" t="str">
        <f t="shared" si="35"/>
        <v>MH85</v>
      </c>
      <c r="C987" s="44" t="s">
        <v>38</v>
      </c>
      <c r="D987" s="44">
        <v>1</v>
      </c>
      <c r="E987" s="44">
        <f t="shared" ref="E987:L996" si="39">+E232</f>
        <v>68</v>
      </c>
      <c r="F987" s="44">
        <f t="shared" si="39"/>
        <v>65</v>
      </c>
      <c r="G987" s="44">
        <f t="shared" si="39"/>
        <v>65</v>
      </c>
      <c r="H987" s="44">
        <f t="shared" si="39"/>
        <v>68</v>
      </c>
      <c r="I987" s="44">
        <f t="shared" si="39"/>
        <v>83</v>
      </c>
      <c r="J987" s="44">
        <f t="shared" si="39"/>
        <v>80</v>
      </c>
      <c r="K987" s="44">
        <f t="shared" si="39"/>
        <v>80</v>
      </c>
      <c r="L987" s="44">
        <f t="shared" si="39"/>
        <v>83</v>
      </c>
    </row>
    <row r="988" spans="1:12">
      <c r="A988" s="44" t="s">
        <v>53</v>
      </c>
      <c r="B988" s="44" t="str">
        <f t="shared" si="35"/>
        <v>MH85</v>
      </c>
      <c r="C988" s="44" t="s">
        <v>38</v>
      </c>
      <c r="D988" s="44">
        <v>2</v>
      </c>
      <c r="E988" s="44">
        <f t="shared" si="39"/>
        <v>65</v>
      </c>
      <c r="F988" s="44">
        <f t="shared" si="39"/>
        <v>68</v>
      </c>
      <c r="G988" s="44">
        <f t="shared" si="39"/>
        <v>68</v>
      </c>
      <c r="H988" s="44">
        <f t="shared" si="39"/>
        <v>65</v>
      </c>
      <c r="I988" s="44">
        <f t="shared" si="39"/>
        <v>80</v>
      </c>
      <c r="J988" s="44">
        <f t="shared" si="39"/>
        <v>80</v>
      </c>
      <c r="K988" s="44">
        <f t="shared" si="39"/>
        <v>80</v>
      </c>
      <c r="L988" s="44">
        <f t="shared" si="39"/>
        <v>80</v>
      </c>
    </row>
    <row r="989" spans="1:12">
      <c r="A989" s="44" t="s">
        <v>53</v>
      </c>
      <c r="B989" s="44" t="str">
        <f t="shared" si="35"/>
        <v>MH85</v>
      </c>
      <c r="C989" s="44" t="s">
        <v>38</v>
      </c>
      <c r="D989" s="44">
        <v>3</v>
      </c>
      <c r="E989" s="44">
        <f t="shared" si="39"/>
        <v>72</v>
      </c>
      <c r="F989" s="44">
        <f t="shared" si="39"/>
        <v>72</v>
      </c>
      <c r="G989" s="44">
        <f t="shared" si="39"/>
        <v>72</v>
      </c>
      <c r="H989" s="44">
        <f t="shared" si="39"/>
        <v>72</v>
      </c>
      <c r="I989" s="44">
        <f t="shared" si="39"/>
        <v>76</v>
      </c>
      <c r="J989" s="44">
        <f t="shared" si="39"/>
        <v>83</v>
      </c>
      <c r="K989" s="44">
        <f t="shared" si="39"/>
        <v>83</v>
      </c>
      <c r="L989" s="44">
        <f t="shared" si="39"/>
        <v>76</v>
      </c>
    </row>
    <row r="990" spans="1:12">
      <c r="A990" s="44" t="s">
        <v>53</v>
      </c>
      <c r="B990" s="44" t="str">
        <f t="shared" si="35"/>
        <v>MH85</v>
      </c>
      <c r="C990" s="44" t="s">
        <v>38</v>
      </c>
      <c r="D990" s="44">
        <v>4</v>
      </c>
      <c r="E990" s="44">
        <f t="shared" si="39"/>
        <v>70</v>
      </c>
      <c r="F990" s="44">
        <f t="shared" si="39"/>
        <v>65</v>
      </c>
      <c r="G990" s="44">
        <f t="shared" si="39"/>
        <v>65</v>
      </c>
      <c r="H990" s="44">
        <f t="shared" si="39"/>
        <v>70</v>
      </c>
      <c r="I990" s="44">
        <f t="shared" si="39"/>
        <v>85</v>
      </c>
      <c r="J990" s="44">
        <f t="shared" si="39"/>
        <v>85</v>
      </c>
      <c r="K990" s="44">
        <f t="shared" si="39"/>
        <v>85</v>
      </c>
      <c r="L990" s="44">
        <f t="shared" si="39"/>
        <v>85</v>
      </c>
    </row>
    <row r="991" spans="1:12">
      <c r="A991" s="44" t="s">
        <v>53</v>
      </c>
      <c r="B991" s="44" t="str">
        <f t="shared" si="35"/>
        <v>MH85</v>
      </c>
      <c r="C991" s="44" t="s">
        <v>38</v>
      </c>
      <c r="D991" s="44">
        <v>5</v>
      </c>
      <c r="E991" s="44">
        <f t="shared" si="39"/>
        <v>68</v>
      </c>
      <c r="F991" s="44">
        <f t="shared" si="39"/>
        <v>68</v>
      </c>
      <c r="G991" s="44">
        <f t="shared" si="39"/>
        <v>68</v>
      </c>
      <c r="H991" s="44">
        <f t="shared" si="39"/>
        <v>68</v>
      </c>
      <c r="I991" s="44">
        <f t="shared" si="39"/>
        <v>90</v>
      </c>
      <c r="J991" s="44">
        <f t="shared" si="39"/>
        <v>90</v>
      </c>
      <c r="K991" s="44">
        <f t="shared" si="39"/>
        <v>90</v>
      </c>
      <c r="L991" s="44">
        <f t="shared" si="39"/>
        <v>90</v>
      </c>
    </row>
    <row r="992" spans="1:12">
      <c r="A992" s="44" t="s">
        <v>53</v>
      </c>
      <c r="B992" s="44" t="str">
        <f t="shared" si="35"/>
        <v>MH00</v>
      </c>
      <c r="C992" s="44" t="s">
        <v>38</v>
      </c>
      <c r="D992" s="44">
        <v>1</v>
      </c>
      <c r="E992" s="44">
        <f t="shared" si="39"/>
        <v>68</v>
      </c>
      <c r="F992" s="44">
        <f t="shared" si="39"/>
        <v>70</v>
      </c>
      <c r="G992" s="44">
        <f t="shared" si="39"/>
        <v>70</v>
      </c>
      <c r="H992" s="44">
        <f t="shared" si="39"/>
        <v>68</v>
      </c>
      <c r="I992" s="44">
        <f t="shared" si="39"/>
        <v>85</v>
      </c>
      <c r="J992" s="44">
        <f t="shared" si="39"/>
        <v>78</v>
      </c>
      <c r="K992" s="44">
        <f t="shared" si="39"/>
        <v>78</v>
      </c>
      <c r="L992" s="44">
        <f t="shared" si="39"/>
        <v>85</v>
      </c>
    </row>
    <row r="993" spans="1:12">
      <c r="A993" s="44" t="s">
        <v>53</v>
      </c>
      <c r="B993" s="44" t="str">
        <f t="shared" si="35"/>
        <v>MH00</v>
      </c>
      <c r="C993" s="44" t="s">
        <v>38</v>
      </c>
      <c r="D993" s="44">
        <v>2</v>
      </c>
      <c r="E993" s="44">
        <f t="shared" si="39"/>
        <v>70</v>
      </c>
      <c r="F993" s="44">
        <f t="shared" si="39"/>
        <v>70</v>
      </c>
      <c r="G993" s="44">
        <f t="shared" si="39"/>
        <v>70</v>
      </c>
      <c r="H993" s="44">
        <f t="shared" si="39"/>
        <v>70</v>
      </c>
      <c r="I993" s="44">
        <f t="shared" si="39"/>
        <v>83</v>
      </c>
      <c r="J993" s="44">
        <f t="shared" si="39"/>
        <v>80</v>
      </c>
      <c r="K993" s="44">
        <f t="shared" si="39"/>
        <v>80</v>
      </c>
      <c r="L993" s="44">
        <f t="shared" si="39"/>
        <v>83</v>
      </c>
    </row>
    <row r="994" spans="1:12">
      <c r="A994" s="44" t="s">
        <v>53</v>
      </c>
      <c r="B994" s="44" t="str">
        <f t="shared" si="35"/>
        <v>MH00</v>
      </c>
      <c r="C994" s="44" t="s">
        <v>38</v>
      </c>
      <c r="D994" s="44">
        <v>3</v>
      </c>
      <c r="E994" s="44">
        <f t="shared" si="39"/>
        <v>69</v>
      </c>
      <c r="F994" s="44">
        <f t="shared" si="39"/>
        <v>69</v>
      </c>
      <c r="G994" s="44">
        <f t="shared" si="39"/>
        <v>69</v>
      </c>
      <c r="H994" s="44">
        <f t="shared" si="39"/>
        <v>69</v>
      </c>
      <c r="I994" s="44">
        <f t="shared" si="39"/>
        <v>80</v>
      </c>
      <c r="J994" s="44">
        <f t="shared" si="39"/>
        <v>80</v>
      </c>
      <c r="K994" s="44">
        <f t="shared" si="39"/>
        <v>80</v>
      </c>
      <c r="L994" s="44">
        <f t="shared" si="39"/>
        <v>80</v>
      </c>
    </row>
    <row r="995" spans="1:12">
      <c r="A995" s="44" t="s">
        <v>53</v>
      </c>
      <c r="B995" s="44" t="str">
        <f t="shared" si="35"/>
        <v>MH00</v>
      </c>
      <c r="C995" s="44" t="s">
        <v>38</v>
      </c>
      <c r="D995" s="44">
        <v>4</v>
      </c>
      <c r="E995" s="44">
        <f t="shared" si="39"/>
        <v>70</v>
      </c>
      <c r="F995" s="44">
        <f t="shared" si="39"/>
        <v>68</v>
      </c>
      <c r="G995" s="44">
        <f t="shared" si="39"/>
        <v>68</v>
      </c>
      <c r="H995" s="44">
        <f t="shared" si="39"/>
        <v>70</v>
      </c>
      <c r="I995" s="44">
        <f t="shared" si="39"/>
        <v>78</v>
      </c>
      <c r="J995" s="44">
        <f t="shared" si="39"/>
        <v>78</v>
      </c>
      <c r="K995" s="44">
        <f t="shared" si="39"/>
        <v>78</v>
      </c>
      <c r="L995" s="44">
        <f t="shared" si="39"/>
        <v>78</v>
      </c>
    </row>
    <row r="996" spans="1:12">
      <c r="A996" s="44" t="s">
        <v>53</v>
      </c>
      <c r="B996" s="44" t="str">
        <f t="shared" si="35"/>
        <v>MH00</v>
      </c>
      <c r="C996" s="44" t="s">
        <v>38</v>
      </c>
      <c r="D996" s="44">
        <v>5</v>
      </c>
      <c r="E996" s="44">
        <f t="shared" si="39"/>
        <v>70</v>
      </c>
      <c r="F996" s="44">
        <f t="shared" si="39"/>
        <v>65</v>
      </c>
      <c r="G996" s="44">
        <f t="shared" si="39"/>
        <v>65</v>
      </c>
      <c r="H996" s="44">
        <f t="shared" si="39"/>
        <v>70</v>
      </c>
      <c r="I996" s="44">
        <f t="shared" si="39"/>
        <v>80</v>
      </c>
      <c r="J996" s="44">
        <f t="shared" si="39"/>
        <v>78</v>
      </c>
      <c r="K996" s="44">
        <f t="shared" si="39"/>
        <v>78</v>
      </c>
      <c r="L996" s="44">
        <f t="shared" si="39"/>
        <v>80</v>
      </c>
    </row>
    <row r="997" spans="1:12">
      <c r="A997" s="44" t="s">
        <v>53</v>
      </c>
      <c r="B997" s="44" t="str">
        <f t="shared" si="35"/>
        <v>Any</v>
      </c>
      <c r="C997" s="44" t="s">
        <v>38</v>
      </c>
      <c r="D997" s="44">
        <v>1</v>
      </c>
      <c r="E997" s="44">
        <f t="shared" ref="E997:L1006" si="40">+E247</f>
        <v>68</v>
      </c>
      <c r="F997" s="44">
        <f t="shared" si="40"/>
        <v>68</v>
      </c>
      <c r="G997" s="44">
        <f t="shared" si="40"/>
        <v>68</v>
      </c>
      <c r="H997" s="44">
        <f t="shared" si="40"/>
        <v>68</v>
      </c>
      <c r="I997" s="44">
        <f t="shared" si="40"/>
        <v>74</v>
      </c>
      <c r="J997" s="44">
        <f t="shared" si="40"/>
        <v>74</v>
      </c>
      <c r="K997" s="44">
        <f t="shared" si="40"/>
        <v>74</v>
      </c>
      <c r="L997" s="44">
        <f t="shared" si="40"/>
        <v>74</v>
      </c>
    </row>
    <row r="998" spans="1:12">
      <c r="A998" s="44" t="s">
        <v>53</v>
      </c>
      <c r="B998" s="44" t="str">
        <f t="shared" si="35"/>
        <v>Any</v>
      </c>
      <c r="C998" s="44" t="s">
        <v>38</v>
      </c>
      <c r="D998" s="44">
        <v>2</v>
      </c>
      <c r="E998" s="44">
        <f t="shared" si="40"/>
        <v>70</v>
      </c>
      <c r="F998" s="44">
        <f t="shared" si="40"/>
        <v>65</v>
      </c>
      <c r="G998" s="44">
        <f t="shared" si="40"/>
        <v>65</v>
      </c>
      <c r="H998" s="44">
        <f t="shared" si="40"/>
        <v>70</v>
      </c>
      <c r="I998" s="44">
        <f t="shared" si="40"/>
        <v>83</v>
      </c>
      <c r="J998" s="44">
        <f t="shared" si="40"/>
        <v>76</v>
      </c>
      <c r="K998" s="44">
        <f t="shared" si="40"/>
        <v>76</v>
      </c>
      <c r="L998" s="44">
        <f t="shared" si="40"/>
        <v>83</v>
      </c>
    </row>
    <row r="999" spans="1:12">
      <c r="A999" s="44" t="s">
        <v>53</v>
      </c>
      <c r="B999" s="44" t="str">
        <f t="shared" si="35"/>
        <v>Any</v>
      </c>
      <c r="C999" s="44" t="s">
        <v>38</v>
      </c>
      <c r="D999" s="44">
        <v>3</v>
      </c>
      <c r="E999" s="44">
        <f t="shared" si="40"/>
        <v>70</v>
      </c>
      <c r="F999" s="44">
        <f t="shared" si="40"/>
        <v>70</v>
      </c>
      <c r="G999" s="44">
        <f t="shared" si="40"/>
        <v>70</v>
      </c>
      <c r="H999" s="44">
        <f t="shared" si="40"/>
        <v>70</v>
      </c>
      <c r="I999" s="44">
        <f t="shared" si="40"/>
        <v>78</v>
      </c>
      <c r="J999" s="44">
        <f t="shared" si="40"/>
        <v>76</v>
      </c>
      <c r="K999" s="44">
        <f t="shared" si="40"/>
        <v>76</v>
      </c>
      <c r="L999" s="44">
        <f t="shared" si="40"/>
        <v>78</v>
      </c>
    </row>
    <row r="1000" spans="1:12">
      <c r="A1000" s="44" t="s">
        <v>53</v>
      </c>
      <c r="B1000" s="44" t="str">
        <f t="shared" si="35"/>
        <v>Any</v>
      </c>
      <c r="C1000" s="44" t="s">
        <v>38</v>
      </c>
      <c r="D1000" s="44">
        <v>4</v>
      </c>
      <c r="E1000" s="44">
        <f t="shared" si="40"/>
        <v>68</v>
      </c>
      <c r="F1000" s="44">
        <f t="shared" si="40"/>
        <v>65</v>
      </c>
      <c r="G1000" s="44">
        <f t="shared" si="40"/>
        <v>65</v>
      </c>
      <c r="H1000" s="44">
        <f t="shared" si="40"/>
        <v>68</v>
      </c>
      <c r="I1000" s="44">
        <f t="shared" si="40"/>
        <v>80</v>
      </c>
      <c r="J1000" s="44">
        <f t="shared" si="40"/>
        <v>76</v>
      </c>
      <c r="K1000" s="44">
        <f t="shared" si="40"/>
        <v>76</v>
      </c>
      <c r="L1000" s="44">
        <f t="shared" si="40"/>
        <v>80</v>
      </c>
    </row>
    <row r="1001" spans="1:12">
      <c r="A1001" s="44" t="s">
        <v>53</v>
      </c>
      <c r="B1001" s="44" t="str">
        <f t="shared" si="35"/>
        <v>Any</v>
      </c>
      <c r="C1001" s="44" t="s">
        <v>38</v>
      </c>
      <c r="D1001" s="44">
        <v>5</v>
      </c>
      <c r="E1001" s="44">
        <f t="shared" si="40"/>
        <v>72</v>
      </c>
      <c r="F1001" s="44">
        <f t="shared" si="40"/>
        <v>72</v>
      </c>
      <c r="G1001" s="44">
        <f t="shared" si="40"/>
        <v>72</v>
      </c>
      <c r="H1001" s="44">
        <f t="shared" si="40"/>
        <v>72</v>
      </c>
      <c r="I1001" s="44">
        <f t="shared" si="40"/>
        <v>76</v>
      </c>
      <c r="J1001" s="44">
        <f t="shared" si="40"/>
        <v>76</v>
      </c>
      <c r="K1001" s="44">
        <f t="shared" si="40"/>
        <v>76</v>
      </c>
      <c r="L1001" s="44">
        <f t="shared" si="40"/>
        <v>76</v>
      </c>
    </row>
    <row r="1002" spans="1:12">
      <c r="A1002" s="44" t="s">
        <v>53</v>
      </c>
      <c r="B1002" s="44" t="str">
        <f t="shared" si="35"/>
        <v>MH72</v>
      </c>
      <c r="C1002" s="44" t="s">
        <v>39</v>
      </c>
      <c r="D1002" s="44">
        <v>1</v>
      </c>
      <c r="E1002" s="44">
        <f t="shared" si="40"/>
        <v>60</v>
      </c>
      <c r="F1002" s="44">
        <f t="shared" si="40"/>
        <v>60</v>
      </c>
      <c r="G1002" s="44">
        <f t="shared" si="40"/>
        <v>60</v>
      </c>
      <c r="H1002" s="44">
        <f t="shared" si="40"/>
        <v>60</v>
      </c>
      <c r="I1002" s="44">
        <f t="shared" si="40"/>
        <v>76</v>
      </c>
      <c r="J1002" s="44">
        <f t="shared" si="40"/>
        <v>83</v>
      </c>
      <c r="K1002" s="44">
        <f t="shared" si="40"/>
        <v>83</v>
      </c>
      <c r="L1002" s="44">
        <f t="shared" si="40"/>
        <v>76</v>
      </c>
    </row>
    <row r="1003" spans="1:12">
      <c r="A1003" s="44" t="s">
        <v>53</v>
      </c>
      <c r="B1003" s="44" t="str">
        <f t="shared" si="35"/>
        <v>MH72</v>
      </c>
      <c r="C1003" s="44" t="s">
        <v>39</v>
      </c>
      <c r="D1003" s="44">
        <v>2</v>
      </c>
      <c r="E1003" s="44">
        <f t="shared" si="40"/>
        <v>65</v>
      </c>
      <c r="F1003" s="44">
        <f t="shared" si="40"/>
        <v>68</v>
      </c>
      <c r="G1003" s="44">
        <f t="shared" si="40"/>
        <v>68</v>
      </c>
      <c r="H1003" s="44">
        <f t="shared" si="40"/>
        <v>65</v>
      </c>
      <c r="I1003" s="44">
        <f t="shared" si="40"/>
        <v>80</v>
      </c>
      <c r="J1003" s="44">
        <f t="shared" si="40"/>
        <v>83</v>
      </c>
      <c r="K1003" s="44">
        <f t="shared" si="40"/>
        <v>83</v>
      </c>
      <c r="L1003" s="44">
        <f t="shared" si="40"/>
        <v>80</v>
      </c>
    </row>
    <row r="1004" spans="1:12">
      <c r="A1004" s="44" t="s">
        <v>53</v>
      </c>
      <c r="B1004" s="44" t="str">
        <f t="shared" si="35"/>
        <v>MH72</v>
      </c>
      <c r="C1004" s="44" t="s">
        <v>39</v>
      </c>
      <c r="D1004" s="44">
        <v>3</v>
      </c>
      <c r="E1004" s="44">
        <f t="shared" si="40"/>
        <v>65</v>
      </c>
      <c r="F1004" s="44">
        <f t="shared" si="40"/>
        <v>70</v>
      </c>
      <c r="G1004" s="44">
        <f t="shared" si="40"/>
        <v>70</v>
      </c>
      <c r="H1004" s="44">
        <f t="shared" si="40"/>
        <v>65</v>
      </c>
      <c r="I1004" s="44">
        <f t="shared" si="40"/>
        <v>83</v>
      </c>
      <c r="J1004" s="44">
        <f t="shared" si="40"/>
        <v>83</v>
      </c>
      <c r="K1004" s="44">
        <f t="shared" si="40"/>
        <v>83</v>
      </c>
      <c r="L1004" s="44">
        <f t="shared" si="40"/>
        <v>83</v>
      </c>
    </row>
    <row r="1005" spans="1:12">
      <c r="A1005" s="44" t="s">
        <v>53</v>
      </c>
      <c r="B1005" s="44" t="str">
        <f t="shared" si="35"/>
        <v>MH72</v>
      </c>
      <c r="C1005" s="44" t="s">
        <v>39</v>
      </c>
      <c r="D1005" s="44">
        <v>4</v>
      </c>
      <c r="E1005" s="44">
        <f t="shared" si="40"/>
        <v>55</v>
      </c>
      <c r="F1005" s="44">
        <f t="shared" si="40"/>
        <v>55</v>
      </c>
      <c r="G1005" s="44">
        <f t="shared" si="40"/>
        <v>55</v>
      </c>
      <c r="H1005" s="44">
        <f t="shared" si="40"/>
        <v>55</v>
      </c>
      <c r="I1005" s="44">
        <f t="shared" si="40"/>
        <v>85</v>
      </c>
      <c r="J1005" s="44">
        <f t="shared" si="40"/>
        <v>85</v>
      </c>
      <c r="K1005" s="44">
        <f t="shared" si="40"/>
        <v>85</v>
      </c>
      <c r="L1005" s="44">
        <f t="shared" si="40"/>
        <v>85</v>
      </c>
    </row>
    <row r="1006" spans="1:12">
      <c r="A1006" s="44" t="s">
        <v>53</v>
      </c>
      <c r="B1006" s="44" t="str">
        <f t="shared" si="35"/>
        <v>MH72</v>
      </c>
      <c r="C1006" s="44" t="s">
        <v>39</v>
      </c>
      <c r="D1006" s="44">
        <v>5</v>
      </c>
      <c r="E1006" s="44">
        <f t="shared" si="40"/>
        <v>68</v>
      </c>
      <c r="F1006" s="44">
        <f t="shared" si="40"/>
        <v>65</v>
      </c>
      <c r="G1006" s="44">
        <f t="shared" si="40"/>
        <v>65</v>
      </c>
      <c r="H1006" s="44">
        <f t="shared" si="40"/>
        <v>68</v>
      </c>
      <c r="I1006" s="44">
        <f t="shared" si="40"/>
        <v>90</v>
      </c>
      <c r="J1006" s="44">
        <f t="shared" si="40"/>
        <v>90</v>
      </c>
      <c r="K1006" s="44">
        <f t="shared" si="40"/>
        <v>90</v>
      </c>
      <c r="L1006" s="44">
        <f t="shared" si="40"/>
        <v>90</v>
      </c>
    </row>
    <row r="1007" spans="1:12">
      <c r="A1007" s="44" t="s">
        <v>53</v>
      </c>
      <c r="B1007" s="44" t="str">
        <f t="shared" si="35"/>
        <v>MH85</v>
      </c>
      <c r="C1007" s="44" t="s">
        <v>39</v>
      </c>
      <c r="D1007" s="44">
        <v>1</v>
      </c>
      <c r="E1007" s="44">
        <f t="shared" ref="E1007:L1016" si="41">+E257</f>
        <v>60</v>
      </c>
      <c r="F1007" s="44">
        <f t="shared" si="41"/>
        <v>60</v>
      </c>
      <c r="G1007" s="44">
        <f t="shared" si="41"/>
        <v>60</v>
      </c>
      <c r="H1007" s="44">
        <f t="shared" si="41"/>
        <v>60</v>
      </c>
      <c r="I1007" s="44">
        <f t="shared" si="41"/>
        <v>78</v>
      </c>
      <c r="J1007" s="44">
        <f t="shared" si="41"/>
        <v>78</v>
      </c>
      <c r="K1007" s="44">
        <f t="shared" si="41"/>
        <v>78</v>
      </c>
      <c r="L1007" s="44">
        <f t="shared" si="41"/>
        <v>78</v>
      </c>
    </row>
    <row r="1008" spans="1:12">
      <c r="A1008" s="44" t="s">
        <v>53</v>
      </c>
      <c r="B1008" s="44" t="str">
        <f t="shared" si="35"/>
        <v>MH85</v>
      </c>
      <c r="C1008" s="44" t="s">
        <v>39</v>
      </c>
      <c r="D1008" s="44">
        <v>2</v>
      </c>
      <c r="E1008" s="44">
        <f t="shared" si="41"/>
        <v>65</v>
      </c>
      <c r="F1008" s="44">
        <f t="shared" si="41"/>
        <v>65</v>
      </c>
      <c r="G1008" s="44">
        <f t="shared" si="41"/>
        <v>65</v>
      </c>
      <c r="H1008" s="44">
        <f t="shared" si="41"/>
        <v>65</v>
      </c>
      <c r="I1008" s="44">
        <f t="shared" si="41"/>
        <v>83</v>
      </c>
      <c r="J1008" s="44">
        <f t="shared" si="41"/>
        <v>83</v>
      </c>
      <c r="K1008" s="44">
        <f t="shared" si="41"/>
        <v>83</v>
      </c>
      <c r="L1008" s="44">
        <f t="shared" si="41"/>
        <v>83</v>
      </c>
    </row>
    <row r="1009" spans="1:12">
      <c r="A1009" s="44" t="s">
        <v>53</v>
      </c>
      <c r="B1009" s="44" t="str">
        <f t="shared" si="35"/>
        <v>MH85</v>
      </c>
      <c r="C1009" s="44" t="s">
        <v>39</v>
      </c>
      <c r="D1009" s="44">
        <v>3</v>
      </c>
      <c r="E1009" s="44">
        <f t="shared" si="41"/>
        <v>68</v>
      </c>
      <c r="F1009" s="44">
        <f t="shared" si="41"/>
        <v>65</v>
      </c>
      <c r="G1009" s="44">
        <f t="shared" si="41"/>
        <v>65</v>
      </c>
      <c r="H1009" s="44">
        <f t="shared" si="41"/>
        <v>68</v>
      </c>
      <c r="I1009" s="44">
        <f t="shared" si="41"/>
        <v>80</v>
      </c>
      <c r="J1009" s="44">
        <f t="shared" si="41"/>
        <v>80</v>
      </c>
      <c r="K1009" s="44">
        <f t="shared" si="41"/>
        <v>80</v>
      </c>
      <c r="L1009" s="44">
        <f t="shared" si="41"/>
        <v>80</v>
      </c>
    </row>
    <row r="1010" spans="1:12">
      <c r="A1010" s="44" t="s">
        <v>53</v>
      </c>
      <c r="B1010" s="44" t="str">
        <f t="shared" si="35"/>
        <v>MH85</v>
      </c>
      <c r="C1010" s="44" t="s">
        <v>39</v>
      </c>
      <c r="D1010" s="44">
        <v>4</v>
      </c>
      <c r="E1010" s="44">
        <f t="shared" si="41"/>
        <v>65</v>
      </c>
      <c r="F1010" s="44">
        <f t="shared" si="41"/>
        <v>70</v>
      </c>
      <c r="G1010" s="44">
        <f t="shared" si="41"/>
        <v>70</v>
      </c>
      <c r="H1010" s="44">
        <f t="shared" si="41"/>
        <v>65</v>
      </c>
      <c r="I1010" s="44">
        <f t="shared" si="41"/>
        <v>80</v>
      </c>
      <c r="J1010" s="44">
        <f t="shared" si="41"/>
        <v>83</v>
      </c>
      <c r="K1010" s="44">
        <f t="shared" si="41"/>
        <v>83</v>
      </c>
      <c r="L1010" s="44">
        <f t="shared" si="41"/>
        <v>80</v>
      </c>
    </row>
    <row r="1011" spans="1:12">
      <c r="A1011" s="44" t="s">
        <v>53</v>
      </c>
      <c r="B1011" s="44" t="str">
        <f t="shared" si="35"/>
        <v>MH85</v>
      </c>
      <c r="C1011" s="44" t="s">
        <v>39</v>
      </c>
      <c r="D1011" s="44">
        <v>5</v>
      </c>
      <c r="E1011" s="44">
        <f t="shared" si="41"/>
        <v>68</v>
      </c>
      <c r="F1011" s="44">
        <f t="shared" si="41"/>
        <v>68</v>
      </c>
      <c r="G1011" s="44">
        <f t="shared" si="41"/>
        <v>68</v>
      </c>
      <c r="H1011" s="44">
        <f t="shared" si="41"/>
        <v>68</v>
      </c>
      <c r="I1011" s="44">
        <f t="shared" si="41"/>
        <v>85</v>
      </c>
      <c r="J1011" s="44">
        <f t="shared" si="41"/>
        <v>85</v>
      </c>
      <c r="K1011" s="44">
        <f t="shared" si="41"/>
        <v>85</v>
      </c>
      <c r="L1011" s="44">
        <f t="shared" si="41"/>
        <v>85</v>
      </c>
    </row>
    <row r="1012" spans="1:12">
      <c r="A1012" s="44" t="s">
        <v>53</v>
      </c>
      <c r="B1012" s="44" t="str">
        <f t="shared" si="35"/>
        <v>MH00</v>
      </c>
      <c r="C1012" s="44" t="s">
        <v>39</v>
      </c>
      <c r="D1012" s="44">
        <v>1</v>
      </c>
      <c r="E1012" s="44">
        <f t="shared" si="41"/>
        <v>65</v>
      </c>
      <c r="F1012" s="44">
        <f t="shared" si="41"/>
        <v>68</v>
      </c>
      <c r="G1012" s="44">
        <f t="shared" si="41"/>
        <v>68</v>
      </c>
      <c r="H1012" s="44">
        <f t="shared" si="41"/>
        <v>65</v>
      </c>
      <c r="I1012" s="44">
        <f t="shared" si="41"/>
        <v>76</v>
      </c>
      <c r="J1012" s="44">
        <f t="shared" si="41"/>
        <v>83</v>
      </c>
      <c r="K1012" s="44">
        <f t="shared" si="41"/>
        <v>83</v>
      </c>
      <c r="L1012" s="44">
        <f t="shared" si="41"/>
        <v>76</v>
      </c>
    </row>
    <row r="1013" spans="1:12">
      <c r="A1013" s="44" t="s">
        <v>53</v>
      </c>
      <c r="B1013" s="44" t="str">
        <f t="shared" si="35"/>
        <v>MH00</v>
      </c>
      <c r="C1013" s="44" t="s">
        <v>39</v>
      </c>
      <c r="D1013" s="44">
        <v>2</v>
      </c>
      <c r="E1013" s="44">
        <f t="shared" si="41"/>
        <v>68</v>
      </c>
      <c r="F1013" s="44">
        <f t="shared" si="41"/>
        <v>65</v>
      </c>
      <c r="G1013" s="44">
        <f t="shared" si="41"/>
        <v>65</v>
      </c>
      <c r="H1013" s="44">
        <f t="shared" si="41"/>
        <v>68</v>
      </c>
      <c r="I1013" s="44">
        <f t="shared" si="41"/>
        <v>78</v>
      </c>
      <c r="J1013" s="44">
        <f t="shared" si="41"/>
        <v>78</v>
      </c>
      <c r="K1013" s="44">
        <f t="shared" si="41"/>
        <v>78</v>
      </c>
      <c r="L1013" s="44">
        <f t="shared" si="41"/>
        <v>78</v>
      </c>
    </row>
    <row r="1014" spans="1:12">
      <c r="A1014" s="44" t="s">
        <v>53</v>
      </c>
      <c r="B1014" s="44" t="str">
        <f t="shared" ref="B1014:B1077" si="42">+B994</f>
        <v>MH00</v>
      </c>
      <c r="C1014" s="44" t="s">
        <v>39</v>
      </c>
      <c r="D1014" s="44">
        <v>3</v>
      </c>
      <c r="E1014" s="44">
        <f t="shared" si="41"/>
        <v>68</v>
      </c>
      <c r="F1014" s="44">
        <f t="shared" si="41"/>
        <v>68</v>
      </c>
      <c r="G1014" s="44">
        <f t="shared" si="41"/>
        <v>68</v>
      </c>
      <c r="H1014" s="44">
        <f t="shared" si="41"/>
        <v>68</v>
      </c>
      <c r="I1014" s="44">
        <f t="shared" si="41"/>
        <v>80</v>
      </c>
      <c r="J1014" s="44">
        <f t="shared" si="41"/>
        <v>83</v>
      </c>
      <c r="K1014" s="44">
        <f t="shared" si="41"/>
        <v>83</v>
      </c>
      <c r="L1014" s="44">
        <f t="shared" si="41"/>
        <v>80</v>
      </c>
    </row>
    <row r="1015" spans="1:12">
      <c r="A1015" s="44" t="s">
        <v>53</v>
      </c>
      <c r="B1015" s="44" t="str">
        <f t="shared" si="42"/>
        <v>MH00</v>
      </c>
      <c r="C1015" s="44" t="s">
        <v>39</v>
      </c>
      <c r="D1015" s="44">
        <v>4</v>
      </c>
      <c r="E1015" s="44">
        <f t="shared" si="41"/>
        <v>70</v>
      </c>
      <c r="F1015" s="44">
        <f t="shared" si="41"/>
        <v>65</v>
      </c>
      <c r="G1015" s="44">
        <f t="shared" si="41"/>
        <v>65</v>
      </c>
      <c r="H1015" s="44">
        <f t="shared" si="41"/>
        <v>70</v>
      </c>
      <c r="I1015" s="44">
        <f t="shared" si="41"/>
        <v>83</v>
      </c>
      <c r="J1015" s="44">
        <f t="shared" si="41"/>
        <v>83</v>
      </c>
      <c r="K1015" s="44">
        <f t="shared" si="41"/>
        <v>83</v>
      </c>
      <c r="L1015" s="44">
        <f t="shared" si="41"/>
        <v>83</v>
      </c>
    </row>
    <row r="1016" spans="1:12">
      <c r="A1016" s="44" t="s">
        <v>53</v>
      </c>
      <c r="B1016" s="44" t="str">
        <f t="shared" si="42"/>
        <v>MH00</v>
      </c>
      <c r="C1016" s="44" t="s">
        <v>39</v>
      </c>
      <c r="D1016" s="44">
        <v>5</v>
      </c>
      <c r="E1016" s="44">
        <f t="shared" si="41"/>
        <v>60</v>
      </c>
      <c r="F1016" s="44">
        <f t="shared" si="41"/>
        <v>60</v>
      </c>
      <c r="G1016" s="44">
        <f t="shared" si="41"/>
        <v>60</v>
      </c>
      <c r="H1016" s="44">
        <f t="shared" si="41"/>
        <v>60</v>
      </c>
      <c r="I1016" s="44">
        <f t="shared" si="41"/>
        <v>85</v>
      </c>
      <c r="J1016" s="44">
        <f t="shared" si="41"/>
        <v>85</v>
      </c>
      <c r="K1016" s="44">
        <f t="shared" si="41"/>
        <v>85</v>
      </c>
      <c r="L1016" s="44">
        <f t="shared" si="41"/>
        <v>85</v>
      </c>
    </row>
    <row r="1017" spans="1:12">
      <c r="A1017" s="44" t="s">
        <v>53</v>
      </c>
      <c r="B1017" s="44" t="str">
        <f t="shared" si="42"/>
        <v>Any</v>
      </c>
      <c r="C1017" s="44" t="s">
        <v>39</v>
      </c>
      <c r="D1017" s="44">
        <v>1</v>
      </c>
      <c r="E1017" s="44">
        <f t="shared" ref="E1017:L1026" si="43">+E272</f>
        <v>62</v>
      </c>
      <c r="F1017" s="44">
        <f t="shared" si="43"/>
        <v>65</v>
      </c>
      <c r="G1017" s="44">
        <f t="shared" si="43"/>
        <v>65</v>
      </c>
      <c r="H1017" s="44">
        <f t="shared" si="43"/>
        <v>62</v>
      </c>
      <c r="I1017" s="44">
        <f t="shared" si="43"/>
        <v>83</v>
      </c>
      <c r="J1017" s="44">
        <f t="shared" si="43"/>
        <v>76</v>
      </c>
      <c r="K1017" s="44">
        <f t="shared" si="43"/>
        <v>76</v>
      </c>
      <c r="L1017" s="44">
        <f t="shared" si="43"/>
        <v>83</v>
      </c>
    </row>
    <row r="1018" spans="1:12">
      <c r="A1018" s="44" t="s">
        <v>53</v>
      </c>
      <c r="B1018" s="44" t="str">
        <f t="shared" si="42"/>
        <v>Any</v>
      </c>
      <c r="C1018" s="44" t="s">
        <v>39</v>
      </c>
      <c r="D1018" s="44">
        <v>2</v>
      </c>
      <c r="E1018" s="44">
        <f t="shared" si="43"/>
        <v>60</v>
      </c>
      <c r="F1018" s="44">
        <f t="shared" si="43"/>
        <v>60</v>
      </c>
      <c r="G1018" s="44">
        <f t="shared" si="43"/>
        <v>60</v>
      </c>
      <c r="H1018" s="44">
        <f t="shared" si="43"/>
        <v>60</v>
      </c>
      <c r="I1018" s="44">
        <f t="shared" si="43"/>
        <v>76</v>
      </c>
      <c r="J1018" s="44">
        <f t="shared" si="43"/>
        <v>83</v>
      </c>
      <c r="K1018" s="44">
        <f t="shared" si="43"/>
        <v>83</v>
      </c>
      <c r="L1018" s="44">
        <f t="shared" si="43"/>
        <v>76</v>
      </c>
    </row>
    <row r="1019" spans="1:12">
      <c r="A1019" s="44" t="s">
        <v>53</v>
      </c>
      <c r="B1019" s="44" t="str">
        <f t="shared" si="42"/>
        <v>Any</v>
      </c>
      <c r="C1019" s="44" t="s">
        <v>39</v>
      </c>
      <c r="D1019" s="44">
        <v>3</v>
      </c>
      <c r="E1019" s="44">
        <f t="shared" si="43"/>
        <v>63</v>
      </c>
      <c r="F1019" s="44">
        <f t="shared" si="43"/>
        <v>65</v>
      </c>
      <c r="G1019" s="44">
        <f t="shared" si="43"/>
        <v>68</v>
      </c>
      <c r="H1019" s="44">
        <f t="shared" si="43"/>
        <v>62</v>
      </c>
      <c r="I1019" s="44">
        <f t="shared" si="43"/>
        <v>78</v>
      </c>
      <c r="J1019" s="44">
        <f t="shared" si="43"/>
        <v>78</v>
      </c>
      <c r="K1019" s="44">
        <f t="shared" si="43"/>
        <v>78</v>
      </c>
      <c r="L1019" s="44">
        <f t="shared" si="43"/>
        <v>78</v>
      </c>
    </row>
    <row r="1020" spans="1:12">
      <c r="A1020" s="44" t="s">
        <v>53</v>
      </c>
      <c r="B1020" s="44" t="str">
        <f t="shared" si="42"/>
        <v>Any</v>
      </c>
      <c r="C1020" s="44" t="s">
        <v>39</v>
      </c>
      <c r="D1020" s="44">
        <v>4</v>
      </c>
      <c r="E1020" s="44">
        <f t="shared" si="43"/>
        <v>63</v>
      </c>
      <c r="F1020" s="44">
        <f t="shared" si="43"/>
        <v>68</v>
      </c>
      <c r="G1020" s="44">
        <f t="shared" si="43"/>
        <v>68</v>
      </c>
      <c r="H1020" s="44">
        <f t="shared" si="43"/>
        <v>63</v>
      </c>
      <c r="I1020" s="44">
        <f t="shared" si="43"/>
        <v>83</v>
      </c>
      <c r="J1020" s="44">
        <f t="shared" si="43"/>
        <v>80</v>
      </c>
      <c r="K1020" s="44">
        <f t="shared" si="43"/>
        <v>80</v>
      </c>
      <c r="L1020" s="44">
        <f t="shared" si="43"/>
        <v>83</v>
      </c>
    </row>
    <row r="1021" spans="1:12">
      <c r="A1021" s="44" t="s">
        <v>53</v>
      </c>
      <c r="B1021" s="44" t="str">
        <f t="shared" si="42"/>
        <v>Any</v>
      </c>
      <c r="C1021" s="44" t="s">
        <v>39</v>
      </c>
      <c r="D1021" s="44">
        <v>5</v>
      </c>
      <c r="E1021" s="44">
        <f t="shared" si="43"/>
        <v>63</v>
      </c>
      <c r="F1021" s="44">
        <f t="shared" si="43"/>
        <v>65</v>
      </c>
      <c r="G1021" s="44">
        <f t="shared" si="43"/>
        <v>65</v>
      </c>
      <c r="H1021" s="44">
        <f t="shared" si="43"/>
        <v>63</v>
      </c>
      <c r="I1021" s="44">
        <f t="shared" si="43"/>
        <v>79</v>
      </c>
      <c r="J1021" s="44">
        <f t="shared" si="43"/>
        <v>79</v>
      </c>
      <c r="K1021" s="44">
        <f t="shared" si="43"/>
        <v>79</v>
      </c>
      <c r="L1021" s="44">
        <f t="shared" si="43"/>
        <v>79</v>
      </c>
    </row>
    <row r="1022" spans="1:12">
      <c r="A1022" s="44" t="s">
        <v>53</v>
      </c>
      <c r="B1022" s="44" t="str">
        <f t="shared" si="42"/>
        <v>MH72</v>
      </c>
      <c r="C1022" s="44" t="s">
        <v>40</v>
      </c>
      <c r="D1022" s="44">
        <v>1</v>
      </c>
      <c r="E1022" s="44">
        <f t="shared" si="43"/>
        <v>68</v>
      </c>
      <c r="F1022" s="44">
        <f t="shared" si="43"/>
        <v>68</v>
      </c>
      <c r="G1022" s="44">
        <f t="shared" si="43"/>
        <v>68</v>
      </c>
      <c r="H1022" s="44">
        <f t="shared" si="43"/>
        <v>68</v>
      </c>
      <c r="I1022" s="44">
        <f t="shared" si="43"/>
        <v>80</v>
      </c>
      <c r="J1022" s="44">
        <f t="shared" si="43"/>
        <v>80</v>
      </c>
      <c r="K1022" s="44">
        <f t="shared" si="43"/>
        <v>80</v>
      </c>
      <c r="L1022" s="44">
        <f t="shared" si="43"/>
        <v>80</v>
      </c>
    </row>
    <row r="1023" spans="1:12">
      <c r="A1023" s="44" t="s">
        <v>53</v>
      </c>
      <c r="B1023" s="44" t="str">
        <f t="shared" si="42"/>
        <v>MH72</v>
      </c>
      <c r="C1023" s="44" t="s">
        <v>40</v>
      </c>
      <c r="D1023" s="44">
        <v>2</v>
      </c>
      <c r="E1023" s="44">
        <f t="shared" si="43"/>
        <v>65</v>
      </c>
      <c r="F1023" s="44">
        <f t="shared" si="43"/>
        <v>70</v>
      </c>
      <c r="G1023" s="44">
        <f t="shared" si="43"/>
        <v>70</v>
      </c>
      <c r="H1023" s="44">
        <f t="shared" si="43"/>
        <v>65</v>
      </c>
      <c r="I1023" s="44">
        <f t="shared" si="43"/>
        <v>76</v>
      </c>
      <c r="J1023" s="44">
        <f t="shared" si="43"/>
        <v>83</v>
      </c>
      <c r="K1023" s="44">
        <f t="shared" si="43"/>
        <v>83</v>
      </c>
      <c r="L1023" s="44">
        <f t="shared" si="43"/>
        <v>76</v>
      </c>
    </row>
    <row r="1024" spans="1:12">
      <c r="A1024" s="44" t="s">
        <v>53</v>
      </c>
      <c r="B1024" s="44" t="str">
        <f t="shared" si="42"/>
        <v>MH72</v>
      </c>
      <c r="C1024" s="44" t="s">
        <v>40</v>
      </c>
      <c r="D1024" s="44">
        <v>3</v>
      </c>
      <c r="E1024" s="44">
        <f t="shared" si="43"/>
        <v>55</v>
      </c>
      <c r="F1024" s="44">
        <f t="shared" si="43"/>
        <v>55</v>
      </c>
      <c r="G1024" s="44">
        <f t="shared" si="43"/>
        <v>55</v>
      </c>
      <c r="H1024" s="44">
        <f t="shared" si="43"/>
        <v>55</v>
      </c>
      <c r="I1024" s="44">
        <f t="shared" si="43"/>
        <v>80</v>
      </c>
      <c r="J1024" s="44">
        <f t="shared" si="43"/>
        <v>83</v>
      </c>
      <c r="K1024" s="44">
        <f t="shared" si="43"/>
        <v>83</v>
      </c>
      <c r="L1024" s="44">
        <f t="shared" si="43"/>
        <v>80</v>
      </c>
    </row>
    <row r="1025" spans="1:12">
      <c r="A1025" s="44" t="s">
        <v>53</v>
      </c>
      <c r="B1025" s="44" t="str">
        <f t="shared" si="42"/>
        <v>MH72</v>
      </c>
      <c r="C1025" s="44" t="s">
        <v>40</v>
      </c>
      <c r="D1025" s="44">
        <v>4</v>
      </c>
      <c r="E1025" s="44">
        <f t="shared" si="43"/>
        <v>60</v>
      </c>
      <c r="F1025" s="44">
        <f t="shared" si="43"/>
        <v>60</v>
      </c>
      <c r="G1025" s="44">
        <f t="shared" si="43"/>
        <v>60</v>
      </c>
      <c r="H1025" s="44">
        <f t="shared" si="43"/>
        <v>60</v>
      </c>
      <c r="I1025" s="44">
        <f t="shared" si="43"/>
        <v>83</v>
      </c>
      <c r="J1025" s="44">
        <f t="shared" si="43"/>
        <v>83</v>
      </c>
      <c r="K1025" s="44">
        <f t="shared" si="43"/>
        <v>83</v>
      </c>
      <c r="L1025" s="44">
        <f t="shared" si="43"/>
        <v>83</v>
      </c>
    </row>
    <row r="1026" spans="1:12">
      <c r="A1026" s="44" t="s">
        <v>53</v>
      </c>
      <c r="B1026" s="44" t="str">
        <f t="shared" si="42"/>
        <v>MH72</v>
      </c>
      <c r="C1026" s="44" t="s">
        <v>40</v>
      </c>
      <c r="D1026" s="44">
        <v>5</v>
      </c>
      <c r="E1026" s="44">
        <f t="shared" si="43"/>
        <v>65</v>
      </c>
      <c r="F1026" s="44">
        <f t="shared" si="43"/>
        <v>65</v>
      </c>
      <c r="G1026" s="44">
        <f t="shared" si="43"/>
        <v>65</v>
      </c>
      <c r="H1026" s="44">
        <f t="shared" si="43"/>
        <v>65</v>
      </c>
      <c r="I1026" s="44">
        <f t="shared" si="43"/>
        <v>85</v>
      </c>
      <c r="J1026" s="44">
        <f t="shared" si="43"/>
        <v>85</v>
      </c>
      <c r="K1026" s="44">
        <f t="shared" si="43"/>
        <v>85</v>
      </c>
      <c r="L1026" s="44">
        <f t="shared" si="43"/>
        <v>85</v>
      </c>
    </row>
    <row r="1027" spans="1:12">
      <c r="A1027" s="44" t="s">
        <v>53</v>
      </c>
      <c r="B1027" s="44" t="str">
        <f t="shared" si="42"/>
        <v>MH85</v>
      </c>
      <c r="C1027" s="44" t="s">
        <v>40</v>
      </c>
      <c r="D1027" s="44">
        <v>1</v>
      </c>
      <c r="E1027" s="44">
        <f t="shared" ref="E1027:L1036" si="44">+E282</f>
        <v>65</v>
      </c>
      <c r="F1027" s="44">
        <f t="shared" si="44"/>
        <v>65</v>
      </c>
      <c r="G1027" s="44">
        <f t="shared" si="44"/>
        <v>65</v>
      </c>
      <c r="H1027" s="44">
        <f t="shared" si="44"/>
        <v>65</v>
      </c>
      <c r="I1027" s="44">
        <f t="shared" si="44"/>
        <v>78</v>
      </c>
      <c r="J1027" s="44">
        <f t="shared" si="44"/>
        <v>78</v>
      </c>
      <c r="K1027" s="44">
        <f t="shared" si="44"/>
        <v>78</v>
      </c>
      <c r="L1027" s="44">
        <f t="shared" si="44"/>
        <v>78</v>
      </c>
    </row>
    <row r="1028" spans="1:12">
      <c r="A1028" s="44" t="s">
        <v>53</v>
      </c>
      <c r="B1028" s="44" t="str">
        <f t="shared" si="42"/>
        <v>MH85</v>
      </c>
      <c r="C1028" s="44" t="s">
        <v>40</v>
      </c>
      <c r="D1028" s="44">
        <v>2</v>
      </c>
      <c r="E1028" s="44">
        <f t="shared" si="44"/>
        <v>60</v>
      </c>
      <c r="F1028" s="44">
        <f t="shared" si="44"/>
        <v>60</v>
      </c>
      <c r="G1028" s="44">
        <f t="shared" si="44"/>
        <v>60</v>
      </c>
      <c r="H1028" s="44">
        <f t="shared" si="44"/>
        <v>60</v>
      </c>
      <c r="I1028" s="44">
        <f t="shared" si="44"/>
        <v>83</v>
      </c>
      <c r="J1028" s="44">
        <f t="shared" si="44"/>
        <v>80</v>
      </c>
      <c r="K1028" s="44">
        <f t="shared" si="44"/>
        <v>80</v>
      </c>
      <c r="L1028" s="44">
        <f t="shared" si="44"/>
        <v>83</v>
      </c>
    </row>
    <row r="1029" spans="1:12">
      <c r="A1029" s="44" t="s">
        <v>53</v>
      </c>
      <c r="B1029" s="44" t="str">
        <f t="shared" si="42"/>
        <v>MH85</v>
      </c>
      <c r="C1029" s="44" t="s">
        <v>40</v>
      </c>
      <c r="D1029" s="44">
        <v>3</v>
      </c>
      <c r="E1029" s="44">
        <f t="shared" si="44"/>
        <v>65</v>
      </c>
      <c r="F1029" s="44">
        <f t="shared" si="44"/>
        <v>68</v>
      </c>
      <c r="G1029" s="44">
        <f t="shared" si="44"/>
        <v>68</v>
      </c>
      <c r="H1029" s="44">
        <f t="shared" si="44"/>
        <v>65</v>
      </c>
      <c r="I1029" s="44">
        <f t="shared" si="44"/>
        <v>80</v>
      </c>
      <c r="J1029" s="44">
        <f t="shared" si="44"/>
        <v>80</v>
      </c>
      <c r="K1029" s="44">
        <f t="shared" si="44"/>
        <v>80</v>
      </c>
      <c r="L1029" s="44">
        <f t="shared" si="44"/>
        <v>80</v>
      </c>
    </row>
    <row r="1030" spans="1:12">
      <c r="A1030" s="44" t="s">
        <v>53</v>
      </c>
      <c r="B1030" s="44" t="str">
        <f t="shared" si="42"/>
        <v>MH85</v>
      </c>
      <c r="C1030" s="44" t="s">
        <v>40</v>
      </c>
      <c r="D1030" s="44">
        <v>4</v>
      </c>
      <c r="E1030" s="44">
        <f t="shared" si="44"/>
        <v>65</v>
      </c>
      <c r="F1030" s="44">
        <f t="shared" si="44"/>
        <v>70</v>
      </c>
      <c r="G1030" s="44">
        <f t="shared" si="44"/>
        <v>70</v>
      </c>
      <c r="H1030" s="44">
        <f t="shared" si="44"/>
        <v>65</v>
      </c>
      <c r="I1030" s="44">
        <f t="shared" si="44"/>
        <v>76</v>
      </c>
      <c r="J1030" s="44">
        <f t="shared" si="44"/>
        <v>83</v>
      </c>
      <c r="K1030" s="44">
        <f t="shared" si="44"/>
        <v>83</v>
      </c>
      <c r="L1030" s="44">
        <f t="shared" si="44"/>
        <v>76</v>
      </c>
    </row>
    <row r="1031" spans="1:12">
      <c r="A1031" s="44" t="s">
        <v>53</v>
      </c>
      <c r="B1031" s="44" t="str">
        <f t="shared" si="42"/>
        <v>MH85</v>
      </c>
      <c r="C1031" s="44" t="s">
        <v>40</v>
      </c>
      <c r="D1031" s="44">
        <v>5</v>
      </c>
      <c r="E1031" s="44">
        <f t="shared" si="44"/>
        <v>68</v>
      </c>
      <c r="F1031" s="44">
        <f t="shared" si="44"/>
        <v>68</v>
      </c>
      <c r="G1031" s="44">
        <f t="shared" si="44"/>
        <v>68</v>
      </c>
      <c r="H1031" s="44">
        <f t="shared" si="44"/>
        <v>68</v>
      </c>
      <c r="I1031" s="44">
        <f t="shared" si="44"/>
        <v>85</v>
      </c>
      <c r="J1031" s="44">
        <f t="shared" si="44"/>
        <v>85</v>
      </c>
      <c r="K1031" s="44">
        <f t="shared" si="44"/>
        <v>85</v>
      </c>
      <c r="L1031" s="44">
        <f t="shared" si="44"/>
        <v>85</v>
      </c>
    </row>
    <row r="1032" spans="1:12">
      <c r="A1032" s="44" t="s">
        <v>53</v>
      </c>
      <c r="B1032" s="44" t="str">
        <f t="shared" si="42"/>
        <v>MH00</v>
      </c>
      <c r="C1032" s="44" t="s">
        <v>40</v>
      </c>
      <c r="D1032" s="44">
        <v>1</v>
      </c>
      <c r="E1032" s="44">
        <f t="shared" si="44"/>
        <v>65</v>
      </c>
      <c r="F1032" s="44">
        <f t="shared" si="44"/>
        <v>70</v>
      </c>
      <c r="G1032" s="44">
        <f t="shared" si="44"/>
        <v>70</v>
      </c>
      <c r="H1032" s="44">
        <f t="shared" si="44"/>
        <v>65</v>
      </c>
      <c r="I1032" s="44">
        <f t="shared" si="44"/>
        <v>83</v>
      </c>
      <c r="J1032" s="44">
        <f t="shared" si="44"/>
        <v>76</v>
      </c>
      <c r="K1032" s="44">
        <f t="shared" si="44"/>
        <v>76</v>
      </c>
      <c r="L1032" s="44">
        <f t="shared" si="44"/>
        <v>83</v>
      </c>
    </row>
    <row r="1033" spans="1:12">
      <c r="A1033" s="44" t="s">
        <v>53</v>
      </c>
      <c r="B1033" s="44" t="str">
        <f t="shared" si="42"/>
        <v>MH00</v>
      </c>
      <c r="C1033" s="44" t="s">
        <v>40</v>
      </c>
      <c r="D1033" s="44">
        <v>2</v>
      </c>
      <c r="E1033" s="44">
        <f t="shared" si="44"/>
        <v>68</v>
      </c>
      <c r="F1033" s="44">
        <f t="shared" si="44"/>
        <v>68</v>
      </c>
      <c r="G1033" s="44">
        <f t="shared" si="44"/>
        <v>68</v>
      </c>
      <c r="H1033" s="44">
        <f t="shared" si="44"/>
        <v>68</v>
      </c>
      <c r="I1033" s="44">
        <f t="shared" si="44"/>
        <v>78</v>
      </c>
      <c r="J1033" s="44">
        <f t="shared" si="44"/>
        <v>78</v>
      </c>
      <c r="K1033" s="44">
        <f t="shared" si="44"/>
        <v>78</v>
      </c>
      <c r="L1033" s="44">
        <f t="shared" si="44"/>
        <v>78</v>
      </c>
    </row>
    <row r="1034" spans="1:12">
      <c r="A1034" s="44" t="s">
        <v>53</v>
      </c>
      <c r="B1034" s="44" t="str">
        <f t="shared" si="42"/>
        <v>MH00</v>
      </c>
      <c r="C1034" s="44" t="s">
        <v>40</v>
      </c>
      <c r="D1034" s="44">
        <v>3</v>
      </c>
      <c r="E1034" s="44">
        <f t="shared" si="44"/>
        <v>68</v>
      </c>
      <c r="F1034" s="44">
        <f t="shared" si="44"/>
        <v>65</v>
      </c>
      <c r="G1034" s="44">
        <f t="shared" si="44"/>
        <v>65</v>
      </c>
      <c r="H1034" s="44">
        <f t="shared" si="44"/>
        <v>68</v>
      </c>
      <c r="I1034" s="44">
        <f t="shared" si="44"/>
        <v>83</v>
      </c>
      <c r="J1034" s="44">
        <f t="shared" si="44"/>
        <v>80</v>
      </c>
      <c r="K1034" s="44">
        <f t="shared" si="44"/>
        <v>80</v>
      </c>
      <c r="L1034" s="44">
        <f t="shared" si="44"/>
        <v>83</v>
      </c>
    </row>
    <row r="1035" spans="1:12">
      <c r="A1035" s="44" t="s">
        <v>53</v>
      </c>
      <c r="B1035" s="44" t="str">
        <f t="shared" si="42"/>
        <v>MH00</v>
      </c>
      <c r="C1035" s="44" t="s">
        <v>40</v>
      </c>
      <c r="D1035" s="44">
        <v>4</v>
      </c>
      <c r="E1035" s="44">
        <f t="shared" si="44"/>
        <v>60</v>
      </c>
      <c r="F1035" s="44">
        <f t="shared" si="44"/>
        <v>60</v>
      </c>
      <c r="G1035" s="44">
        <f t="shared" si="44"/>
        <v>60</v>
      </c>
      <c r="H1035" s="44">
        <f t="shared" si="44"/>
        <v>60</v>
      </c>
      <c r="I1035" s="44">
        <f t="shared" si="44"/>
        <v>80</v>
      </c>
      <c r="J1035" s="44">
        <f t="shared" si="44"/>
        <v>80</v>
      </c>
      <c r="K1035" s="44">
        <f t="shared" si="44"/>
        <v>80</v>
      </c>
      <c r="L1035" s="44">
        <f t="shared" si="44"/>
        <v>80</v>
      </c>
    </row>
    <row r="1036" spans="1:12">
      <c r="A1036" s="44" t="s">
        <v>53</v>
      </c>
      <c r="B1036" s="44" t="str">
        <f t="shared" si="42"/>
        <v>MH00</v>
      </c>
      <c r="C1036" s="44" t="s">
        <v>40</v>
      </c>
      <c r="D1036" s="44">
        <v>5</v>
      </c>
      <c r="E1036" s="44">
        <f t="shared" si="44"/>
        <v>65</v>
      </c>
      <c r="F1036" s="44">
        <f t="shared" si="44"/>
        <v>65</v>
      </c>
      <c r="G1036" s="44">
        <f t="shared" si="44"/>
        <v>65</v>
      </c>
      <c r="H1036" s="44">
        <f t="shared" si="44"/>
        <v>65</v>
      </c>
      <c r="I1036" s="44">
        <f t="shared" si="44"/>
        <v>76</v>
      </c>
      <c r="J1036" s="44">
        <f t="shared" si="44"/>
        <v>83</v>
      </c>
      <c r="K1036" s="44">
        <f t="shared" si="44"/>
        <v>83</v>
      </c>
      <c r="L1036" s="44">
        <f t="shared" si="44"/>
        <v>76</v>
      </c>
    </row>
    <row r="1037" spans="1:12">
      <c r="A1037" s="44" t="s">
        <v>53</v>
      </c>
      <c r="B1037" s="44" t="str">
        <f t="shared" si="42"/>
        <v>Any</v>
      </c>
      <c r="C1037" s="44" t="s">
        <v>40</v>
      </c>
      <c r="D1037" s="44">
        <v>1</v>
      </c>
      <c r="E1037" s="44">
        <f t="shared" ref="E1037:L1046" si="45">+E297</f>
        <v>65</v>
      </c>
      <c r="F1037" s="44">
        <f t="shared" si="45"/>
        <v>70</v>
      </c>
      <c r="G1037" s="44">
        <f t="shared" si="45"/>
        <v>70</v>
      </c>
      <c r="H1037" s="44">
        <f t="shared" si="45"/>
        <v>65</v>
      </c>
      <c r="I1037" s="44">
        <f t="shared" si="45"/>
        <v>74</v>
      </c>
      <c r="J1037" s="44">
        <f t="shared" si="45"/>
        <v>74</v>
      </c>
      <c r="K1037" s="44">
        <f t="shared" si="45"/>
        <v>74</v>
      </c>
      <c r="L1037" s="44">
        <f t="shared" si="45"/>
        <v>74</v>
      </c>
    </row>
    <row r="1038" spans="1:12">
      <c r="A1038" s="44" t="s">
        <v>53</v>
      </c>
      <c r="B1038" s="44" t="str">
        <f t="shared" si="42"/>
        <v>Any</v>
      </c>
      <c r="C1038" s="44" t="s">
        <v>40</v>
      </c>
      <c r="D1038" s="44">
        <v>2</v>
      </c>
      <c r="E1038" s="44">
        <f t="shared" si="45"/>
        <v>68</v>
      </c>
      <c r="F1038" s="44">
        <f t="shared" si="45"/>
        <v>68</v>
      </c>
      <c r="G1038" s="44">
        <f t="shared" si="45"/>
        <v>68</v>
      </c>
      <c r="H1038" s="44">
        <f t="shared" si="45"/>
        <v>68</v>
      </c>
      <c r="I1038" s="44">
        <f t="shared" si="45"/>
        <v>83</v>
      </c>
      <c r="J1038" s="44">
        <f t="shared" si="45"/>
        <v>76</v>
      </c>
      <c r="K1038" s="44">
        <f t="shared" si="45"/>
        <v>76</v>
      </c>
      <c r="L1038" s="44">
        <f t="shared" si="45"/>
        <v>83</v>
      </c>
    </row>
    <row r="1039" spans="1:12">
      <c r="A1039" s="44" t="s">
        <v>53</v>
      </c>
      <c r="B1039" s="44" t="str">
        <f t="shared" si="42"/>
        <v>Any</v>
      </c>
      <c r="C1039" s="44" t="s">
        <v>40</v>
      </c>
      <c r="D1039" s="44">
        <v>3</v>
      </c>
      <c r="E1039" s="44">
        <f t="shared" si="45"/>
        <v>60</v>
      </c>
      <c r="F1039" s="44">
        <f t="shared" si="45"/>
        <v>60</v>
      </c>
      <c r="G1039" s="44">
        <f t="shared" si="45"/>
        <v>60</v>
      </c>
      <c r="H1039" s="44">
        <f t="shared" si="45"/>
        <v>60</v>
      </c>
      <c r="I1039" s="44">
        <f t="shared" si="45"/>
        <v>78</v>
      </c>
      <c r="J1039" s="44">
        <f t="shared" si="45"/>
        <v>78</v>
      </c>
      <c r="K1039" s="44">
        <f t="shared" si="45"/>
        <v>78</v>
      </c>
      <c r="L1039" s="44">
        <f t="shared" si="45"/>
        <v>78</v>
      </c>
    </row>
    <row r="1040" spans="1:12">
      <c r="A1040" s="44" t="s">
        <v>53</v>
      </c>
      <c r="B1040" s="44" t="str">
        <f t="shared" si="42"/>
        <v>Any</v>
      </c>
      <c r="C1040" s="44" t="s">
        <v>40</v>
      </c>
      <c r="D1040" s="44">
        <v>4</v>
      </c>
      <c r="E1040" s="44">
        <f t="shared" si="45"/>
        <v>68</v>
      </c>
      <c r="F1040" s="44">
        <f t="shared" si="45"/>
        <v>65</v>
      </c>
      <c r="G1040" s="44">
        <f t="shared" si="45"/>
        <v>65</v>
      </c>
      <c r="H1040" s="44">
        <f t="shared" si="45"/>
        <v>68</v>
      </c>
      <c r="I1040" s="44">
        <f t="shared" si="45"/>
        <v>83</v>
      </c>
      <c r="J1040" s="44">
        <f t="shared" si="45"/>
        <v>80</v>
      </c>
      <c r="K1040" s="44">
        <f t="shared" si="45"/>
        <v>80</v>
      </c>
      <c r="L1040" s="44">
        <f t="shared" si="45"/>
        <v>83</v>
      </c>
    </row>
    <row r="1041" spans="1:12">
      <c r="A1041" s="44" t="s">
        <v>53</v>
      </c>
      <c r="B1041" s="44" t="str">
        <f t="shared" si="42"/>
        <v>Any</v>
      </c>
      <c r="C1041" s="44" t="s">
        <v>40</v>
      </c>
      <c r="D1041" s="44">
        <v>5</v>
      </c>
      <c r="E1041" s="44">
        <f t="shared" si="45"/>
        <v>70</v>
      </c>
      <c r="F1041" s="44">
        <f t="shared" si="45"/>
        <v>65</v>
      </c>
      <c r="G1041" s="44">
        <f t="shared" si="45"/>
        <v>65</v>
      </c>
      <c r="H1041" s="44">
        <f t="shared" si="45"/>
        <v>70</v>
      </c>
      <c r="I1041" s="44">
        <f t="shared" si="45"/>
        <v>80</v>
      </c>
      <c r="J1041" s="44">
        <f t="shared" si="45"/>
        <v>80</v>
      </c>
      <c r="K1041" s="44">
        <f t="shared" si="45"/>
        <v>80</v>
      </c>
      <c r="L1041" s="44">
        <f t="shared" si="45"/>
        <v>80</v>
      </c>
    </row>
    <row r="1042" spans="1:12">
      <c r="A1042" s="44" t="s">
        <v>53</v>
      </c>
      <c r="B1042" s="44" t="str">
        <f t="shared" si="42"/>
        <v>MH72</v>
      </c>
      <c r="C1042" s="44" t="s">
        <v>41</v>
      </c>
      <c r="D1042" s="44">
        <v>1</v>
      </c>
      <c r="E1042" s="44">
        <f t="shared" si="45"/>
        <v>63</v>
      </c>
      <c r="F1042" s="44">
        <f t="shared" si="45"/>
        <v>65</v>
      </c>
      <c r="G1042" s="44">
        <f t="shared" si="45"/>
        <v>65</v>
      </c>
      <c r="H1042" s="44">
        <f t="shared" si="45"/>
        <v>63</v>
      </c>
      <c r="I1042" s="44">
        <f t="shared" si="45"/>
        <v>77</v>
      </c>
      <c r="J1042" s="44">
        <f t="shared" si="45"/>
        <v>83</v>
      </c>
      <c r="K1042" s="44">
        <f t="shared" si="45"/>
        <v>83</v>
      </c>
      <c r="L1042" s="44">
        <f t="shared" si="45"/>
        <v>77</v>
      </c>
    </row>
    <row r="1043" spans="1:12">
      <c r="A1043" s="44" t="s">
        <v>53</v>
      </c>
      <c r="B1043" s="44" t="str">
        <f t="shared" si="42"/>
        <v>MH72</v>
      </c>
      <c r="C1043" s="44" t="s">
        <v>41</v>
      </c>
      <c r="D1043" s="44">
        <v>2</v>
      </c>
      <c r="E1043" s="44">
        <f t="shared" si="45"/>
        <v>65</v>
      </c>
      <c r="F1043" s="44">
        <f t="shared" si="45"/>
        <v>65</v>
      </c>
      <c r="G1043" s="44">
        <f t="shared" si="45"/>
        <v>65</v>
      </c>
      <c r="H1043" s="44">
        <f t="shared" si="45"/>
        <v>65</v>
      </c>
      <c r="I1043" s="44">
        <f t="shared" si="45"/>
        <v>80</v>
      </c>
      <c r="J1043" s="44">
        <f t="shared" si="45"/>
        <v>83</v>
      </c>
      <c r="K1043" s="44">
        <f t="shared" si="45"/>
        <v>83</v>
      </c>
      <c r="L1043" s="44">
        <f t="shared" si="45"/>
        <v>80</v>
      </c>
    </row>
    <row r="1044" spans="1:12">
      <c r="A1044" s="44" t="s">
        <v>53</v>
      </c>
      <c r="B1044" s="44" t="str">
        <f t="shared" si="42"/>
        <v>MH72</v>
      </c>
      <c r="C1044" s="44" t="s">
        <v>41</v>
      </c>
      <c r="D1044" s="44">
        <v>3</v>
      </c>
      <c r="E1044" s="44">
        <f t="shared" si="45"/>
        <v>66</v>
      </c>
      <c r="F1044" s="44">
        <f t="shared" si="45"/>
        <v>65</v>
      </c>
      <c r="G1044" s="44">
        <f t="shared" si="45"/>
        <v>65</v>
      </c>
      <c r="H1044" s="44">
        <f t="shared" si="45"/>
        <v>66</v>
      </c>
      <c r="I1044" s="44">
        <f t="shared" si="45"/>
        <v>83</v>
      </c>
      <c r="J1044" s="44">
        <f t="shared" si="45"/>
        <v>83</v>
      </c>
      <c r="K1044" s="44">
        <f t="shared" si="45"/>
        <v>83</v>
      </c>
      <c r="L1044" s="44">
        <f t="shared" si="45"/>
        <v>83</v>
      </c>
    </row>
    <row r="1045" spans="1:12">
      <c r="A1045" s="44" t="s">
        <v>53</v>
      </c>
      <c r="B1045" s="44" t="str">
        <f t="shared" si="42"/>
        <v>MH72</v>
      </c>
      <c r="C1045" s="44" t="s">
        <v>41</v>
      </c>
      <c r="D1045" s="44">
        <v>4</v>
      </c>
      <c r="E1045" s="44">
        <f t="shared" si="45"/>
        <v>60</v>
      </c>
      <c r="F1045" s="44">
        <f t="shared" si="45"/>
        <v>60</v>
      </c>
      <c r="G1045" s="44">
        <f t="shared" si="45"/>
        <v>60</v>
      </c>
      <c r="H1045" s="44">
        <f t="shared" si="45"/>
        <v>60</v>
      </c>
      <c r="I1045" s="44">
        <f t="shared" si="45"/>
        <v>85</v>
      </c>
      <c r="J1045" s="44">
        <f t="shared" si="45"/>
        <v>85</v>
      </c>
      <c r="K1045" s="44">
        <f t="shared" si="45"/>
        <v>85</v>
      </c>
      <c r="L1045" s="44">
        <f t="shared" si="45"/>
        <v>85</v>
      </c>
    </row>
    <row r="1046" spans="1:12">
      <c r="A1046" s="44" t="s">
        <v>53</v>
      </c>
      <c r="B1046" s="44" t="str">
        <f t="shared" si="42"/>
        <v>MH72</v>
      </c>
      <c r="C1046" s="44" t="s">
        <v>41</v>
      </c>
      <c r="D1046" s="44">
        <v>5</v>
      </c>
      <c r="E1046" s="44">
        <f t="shared" si="45"/>
        <v>63</v>
      </c>
      <c r="F1046" s="44">
        <f t="shared" si="45"/>
        <v>68</v>
      </c>
      <c r="G1046" s="44">
        <f t="shared" si="45"/>
        <v>68</v>
      </c>
      <c r="H1046" s="44">
        <f t="shared" si="45"/>
        <v>63</v>
      </c>
      <c r="I1046" s="44">
        <f t="shared" si="45"/>
        <v>82</v>
      </c>
      <c r="J1046" s="44">
        <f t="shared" si="45"/>
        <v>82</v>
      </c>
      <c r="K1046" s="44">
        <f t="shared" si="45"/>
        <v>82</v>
      </c>
      <c r="L1046" s="44">
        <f t="shared" si="45"/>
        <v>82</v>
      </c>
    </row>
    <row r="1047" spans="1:12">
      <c r="A1047" s="44" t="s">
        <v>53</v>
      </c>
      <c r="B1047" s="44" t="str">
        <f t="shared" si="42"/>
        <v>MH85</v>
      </c>
      <c r="C1047" s="44" t="s">
        <v>41</v>
      </c>
      <c r="D1047" s="44">
        <v>1</v>
      </c>
      <c r="E1047" s="44">
        <f t="shared" ref="E1047:L1056" si="46">+E307</f>
        <v>65</v>
      </c>
      <c r="F1047" s="44">
        <f t="shared" si="46"/>
        <v>68</v>
      </c>
      <c r="G1047" s="44">
        <f t="shared" si="46"/>
        <v>68</v>
      </c>
      <c r="H1047" s="44">
        <f t="shared" si="46"/>
        <v>65</v>
      </c>
      <c r="I1047" s="44">
        <f t="shared" si="46"/>
        <v>82</v>
      </c>
      <c r="J1047" s="44">
        <f t="shared" si="46"/>
        <v>80</v>
      </c>
      <c r="K1047" s="44">
        <f t="shared" si="46"/>
        <v>80</v>
      </c>
      <c r="L1047" s="44">
        <f t="shared" si="46"/>
        <v>82</v>
      </c>
    </row>
    <row r="1048" spans="1:12">
      <c r="A1048" s="44" t="s">
        <v>53</v>
      </c>
      <c r="B1048" s="44" t="str">
        <f t="shared" si="42"/>
        <v>MH85</v>
      </c>
      <c r="C1048" s="44" t="s">
        <v>41</v>
      </c>
      <c r="D1048" s="44">
        <v>2</v>
      </c>
      <c r="E1048" s="44">
        <f t="shared" si="46"/>
        <v>64</v>
      </c>
      <c r="F1048" s="44">
        <f t="shared" si="46"/>
        <v>67</v>
      </c>
      <c r="G1048" s="44">
        <f t="shared" si="46"/>
        <v>67</v>
      </c>
      <c r="H1048" s="44">
        <f t="shared" si="46"/>
        <v>64</v>
      </c>
      <c r="I1048" s="44">
        <f t="shared" si="46"/>
        <v>80</v>
      </c>
      <c r="J1048" s="44">
        <f t="shared" si="46"/>
        <v>83</v>
      </c>
      <c r="K1048" s="44">
        <f t="shared" si="46"/>
        <v>83</v>
      </c>
      <c r="L1048" s="44">
        <f t="shared" si="46"/>
        <v>80</v>
      </c>
    </row>
    <row r="1049" spans="1:12">
      <c r="A1049" s="44" t="s">
        <v>53</v>
      </c>
      <c r="B1049" s="44" t="str">
        <f t="shared" si="42"/>
        <v>MH85</v>
      </c>
      <c r="C1049" s="44" t="s">
        <v>41</v>
      </c>
      <c r="D1049" s="44">
        <v>3</v>
      </c>
      <c r="E1049" s="44">
        <f t="shared" si="46"/>
        <v>64</v>
      </c>
      <c r="F1049" s="44">
        <f t="shared" si="46"/>
        <v>65</v>
      </c>
      <c r="G1049" s="44">
        <f t="shared" si="46"/>
        <v>65</v>
      </c>
      <c r="H1049" s="44">
        <f t="shared" si="46"/>
        <v>64</v>
      </c>
      <c r="I1049" s="44">
        <f t="shared" si="46"/>
        <v>83</v>
      </c>
      <c r="J1049" s="44">
        <f t="shared" si="46"/>
        <v>83</v>
      </c>
      <c r="K1049" s="44">
        <f t="shared" si="46"/>
        <v>83</v>
      </c>
      <c r="L1049" s="44">
        <f t="shared" si="46"/>
        <v>83</v>
      </c>
    </row>
    <row r="1050" spans="1:12">
      <c r="A1050" s="44" t="s">
        <v>53</v>
      </c>
      <c r="B1050" s="44" t="str">
        <f t="shared" si="42"/>
        <v>MH85</v>
      </c>
      <c r="C1050" s="44" t="s">
        <v>41</v>
      </c>
      <c r="D1050" s="44">
        <v>4</v>
      </c>
      <c r="E1050" s="44">
        <f t="shared" si="46"/>
        <v>63</v>
      </c>
      <c r="F1050" s="44">
        <f t="shared" si="46"/>
        <v>68</v>
      </c>
      <c r="G1050" s="44">
        <f t="shared" si="46"/>
        <v>68</v>
      </c>
      <c r="H1050" s="44">
        <f t="shared" si="46"/>
        <v>63</v>
      </c>
      <c r="I1050" s="44">
        <f t="shared" si="46"/>
        <v>85</v>
      </c>
      <c r="J1050" s="44">
        <f t="shared" si="46"/>
        <v>85</v>
      </c>
      <c r="K1050" s="44">
        <f t="shared" si="46"/>
        <v>85</v>
      </c>
      <c r="L1050" s="44">
        <f t="shared" si="46"/>
        <v>85</v>
      </c>
    </row>
    <row r="1051" spans="1:12">
      <c r="A1051" s="44" t="s">
        <v>53</v>
      </c>
      <c r="B1051" s="44" t="str">
        <f t="shared" si="42"/>
        <v>MH85</v>
      </c>
      <c r="C1051" s="44" t="s">
        <v>41</v>
      </c>
      <c r="D1051" s="44">
        <v>5</v>
      </c>
      <c r="E1051" s="44">
        <f t="shared" si="46"/>
        <v>63</v>
      </c>
      <c r="F1051" s="44">
        <f t="shared" si="46"/>
        <v>63</v>
      </c>
      <c r="G1051" s="44">
        <f t="shared" si="46"/>
        <v>63</v>
      </c>
      <c r="H1051" s="44">
        <f t="shared" si="46"/>
        <v>63</v>
      </c>
      <c r="I1051" s="44">
        <f t="shared" si="46"/>
        <v>82</v>
      </c>
      <c r="J1051" s="44">
        <f t="shared" si="46"/>
        <v>82</v>
      </c>
      <c r="K1051" s="44">
        <f t="shared" si="46"/>
        <v>82</v>
      </c>
      <c r="L1051" s="44">
        <f t="shared" si="46"/>
        <v>82</v>
      </c>
    </row>
    <row r="1052" spans="1:12">
      <c r="A1052" s="44" t="s">
        <v>53</v>
      </c>
      <c r="B1052" s="44" t="str">
        <f t="shared" si="42"/>
        <v>MH00</v>
      </c>
      <c r="C1052" s="44" t="s">
        <v>41</v>
      </c>
      <c r="D1052" s="44">
        <v>1</v>
      </c>
      <c r="E1052" s="44">
        <f t="shared" si="46"/>
        <v>65</v>
      </c>
      <c r="F1052" s="44">
        <f t="shared" si="46"/>
        <v>70</v>
      </c>
      <c r="G1052" s="44">
        <f t="shared" si="46"/>
        <v>68</v>
      </c>
      <c r="H1052" s="44">
        <f t="shared" si="46"/>
        <v>65</v>
      </c>
      <c r="I1052" s="44">
        <f t="shared" si="46"/>
        <v>80</v>
      </c>
      <c r="J1052" s="44">
        <f t="shared" si="46"/>
        <v>83</v>
      </c>
      <c r="K1052" s="44">
        <f t="shared" si="46"/>
        <v>83</v>
      </c>
      <c r="L1052" s="44">
        <f t="shared" si="46"/>
        <v>80</v>
      </c>
    </row>
    <row r="1053" spans="1:12">
      <c r="A1053" s="44" t="s">
        <v>53</v>
      </c>
      <c r="B1053" s="44" t="str">
        <f t="shared" si="42"/>
        <v>MH00</v>
      </c>
      <c r="C1053" s="44" t="s">
        <v>41</v>
      </c>
      <c r="D1053" s="44">
        <v>2</v>
      </c>
      <c r="E1053" s="44">
        <f t="shared" si="46"/>
        <v>65</v>
      </c>
      <c r="F1053" s="44">
        <f t="shared" si="46"/>
        <v>65</v>
      </c>
      <c r="G1053" s="44">
        <f t="shared" si="46"/>
        <v>65</v>
      </c>
      <c r="H1053" s="44">
        <f t="shared" si="46"/>
        <v>65</v>
      </c>
      <c r="I1053" s="44">
        <f t="shared" si="46"/>
        <v>78</v>
      </c>
      <c r="J1053" s="44">
        <f t="shared" si="46"/>
        <v>82</v>
      </c>
      <c r="K1053" s="44">
        <f t="shared" si="46"/>
        <v>82</v>
      </c>
      <c r="L1053" s="44">
        <f t="shared" si="46"/>
        <v>78</v>
      </c>
    </row>
    <row r="1054" spans="1:12">
      <c r="A1054" s="44" t="s">
        <v>53</v>
      </c>
      <c r="B1054" s="44" t="str">
        <f t="shared" si="42"/>
        <v>MH00</v>
      </c>
      <c r="C1054" s="44" t="s">
        <v>41</v>
      </c>
      <c r="D1054" s="44">
        <v>3</v>
      </c>
      <c r="E1054" s="44">
        <f t="shared" si="46"/>
        <v>65</v>
      </c>
      <c r="F1054" s="44">
        <f t="shared" si="46"/>
        <v>70</v>
      </c>
      <c r="G1054" s="44">
        <f t="shared" si="46"/>
        <v>70</v>
      </c>
      <c r="H1054" s="44">
        <f t="shared" si="46"/>
        <v>65</v>
      </c>
      <c r="I1054" s="44">
        <f t="shared" si="46"/>
        <v>83</v>
      </c>
      <c r="J1054" s="44">
        <f t="shared" si="46"/>
        <v>80</v>
      </c>
      <c r="K1054" s="44">
        <f t="shared" si="46"/>
        <v>80</v>
      </c>
      <c r="L1054" s="44">
        <f t="shared" si="46"/>
        <v>83</v>
      </c>
    </row>
    <row r="1055" spans="1:12">
      <c r="A1055" s="44" t="s">
        <v>53</v>
      </c>
      <c r="B1055" s="44" t="str">
        <f t="shared" si="42"/>
        <v>MH00</v>
      </c>
      <c r="C1055" s="44" t="s">
        <v>41</v>
      </c>
      <c r="D1055" s="44">
        <v>4</v>
      </c>
      <c r="E1055" s="44">
        <f t="shared" si="46"/>
        <v>65</v>
      </c>
      <c r="F1055" s="44">
        <f t="shared" si="46"/>
        <v>63</v>
      </c>
      <c r="G1055" s="44">
        <f t="shared" si="46"/>
        <v>63</v>
      </c>
      <c r="H1055" s="44">
        <f t="shared" si="46"/>
        <v>65</v>
      </c>
      <c r="I1055" s="44">
        <f t="shared" si="46"/>
        <v>80</v>
      </c>
      <c r="J1055" s="44">
        <f t="shared" si="46"/>
        <v>80</v>
      </c>
      <c r="K1055" s="44">
        <f t="shared" si="46"/>
        <v>80</v>
      </c>
      <c r="L1055" s="44">
        <f t="shared" si="46"/>
        <v>80</v>
      </c>
    </row>
    <row r="1056" spans="1:12">
      <c r="A1056" s="44" t="s">
        <v>53</v>
      </c>
      <c r="B1056" s="44" t="str">
        <f t="shared" si="42"/>
        <v>MH00</v>
      </c>
      <c r="C1056" s="44" t="s">
        <v>41</v>
      </c>
      <c r="D1056" s="44">
        <v>5</v>
      </c>
      <c r="E1056" s="44">
        <f t="shared" si="46"/>
        <v>65</v>
      </c>
      <c r="F1056" s="44">
        <f t="shared" si="46"/>
        <v>68</v>
      </c>
      <c r="G1056" s="44">
        <f t="shared" si="46"/>
        <v>68</v>
      </c>
      <c r="H1056" s="44">
        <f t="shared" si="46"/>
        <v>65</v>
      </c>
      <c r="I1056" s="44">
        <f t="shared" si="46"/>
        <v>80</v>
      </c>
      <c r="J1056" s="44">
        <f t="shared" si="46"/>
        <v>83</v>
      </c>
      <c r="K1056" s="44">
        <f t="shared" si="46"/>
        <v>83</v>
      </c>
      <c r="L1056" s="44">
        <f t="shared" si="46"/>
        <v>80</v>
      </c>
    </row>
    <row r="1057" spans="1:12">
      <c r="A1057" s="44" t="s">
        <v>53</v>
      </c>
      <c r="B1057" s="44" t="str">
        <f t="shared" si="42"/>
        <v>Any</v>
      </c>
      <c r="C1057" s="44" t="s">
        <v>41</v>
      </c>
      <c r="D1057" s="44">
        <v>1</v>
      </c>
      <c r="E1057" s="44">
        <f t="shared" ref="E1057:L1066" si="47">+E322</f>
        <v>68</v>
      </c>
      <c r="F1057" s="44">
        <f t="shared" si="47"/>
        <v>65</v>
      </c>
      <c r="G1057" s="44">
        <f t="shared" si="47"/>
        <v>65</v>
      </c>
      <c r="H1057" s="44">
        <f t="shared" si="47"/>
        <v>68</v>
      </c>
      <c r="I1057" s="44">
        <f t="shared" si="47"/>
        <v>74</v>
      </c>
      <c r="J1057" s="44">
        <f t="shared" si="47"/>
        <v>74</v>
      </c>
      <c r="K1057" s="44">
        <f t="shared" si="47"/>
        <v>74</v>
      </c>
      <c r="L1057" s="44">
        <f t="shared" si="47"/>
        <v>74</v>
      </c>
    </row>
    <row r="1058" spans="1:12">
      <c r="A1058" s="44" t="s">
        <v>53</v>
      </c>
      <c r="B1058" s="44" t="str">
        <f t="shared" si="42"/>
        <v>Any</v>
      </c>
      <c r="C1058" s="44" t="s">
        <v>41</v>
      </c>
      <c r="D1058" s="44">
        <v>2</v>
      </c>
      <c r="E1058" s="44">
        <f t="shared" si="47"/>
        <v>68</v>
      </c>
      <c r="F1058" s="44">
        <f t="shared" si="47"/>
        <v>68</v>
      </c>
      <c r="G1058" s="44">
        <f t="shared" si="47"/>
        <v>68</v>
      </c>
      <c r="H1058" s="44">
        <f t="shared" si="47"/>
        <v>68</v>
      </c>
      <c r="I1058" s="44">
        <f t="shared" si="47"/>
        <v>83</v>
      </c>
      <c r="J1058" s="44">
        <f t="shared" si="47"/>
        <v>76</v>
      </c>
      <c r="K1058" s="44">
        <f t="shared" si="47"/>
        <v>76</v>
      </c>
      <c r="L1058" s="44">
        <f t="shared" si="47"/>
        <v>83</v>
      </c>
    </row>
    <row r="1059" spans="1:12">
      <c r="A1059" s="44" t="s">
        <v>53</v>
      </c>
      <c r="B1059" s="44" t="str">
        <f t="shared" si="42"/>
        <v>Any</v>
      </c>
      <c r="C1059" s="44" t="s">
        <v>41</v>
      </c>
      <c r="D1059" s="44">
        <v>3</v>
      </c>
      <c r="E1059" s="44">
        <f t="shared" si="47"/>
        <v>70</v>
      </c>
      <c r="F1059" s="44">
        <f t="shared" si="47"/>
        <v>65</v>
      </c>
      <c r="G1059" s="44">
        <f t="shared" si="47"/>
        <v>65</v>
      </c>
      <c r="H1059" s="44">
        <f t="shared" si="47"/>
        <v>70</v>
      </c>
      <c r="I1059" s="44">
        <f t="shared" si="47"/>
        <v>78</v>
      </c>
      <c r="J1059" s="44">
        <f t="shared" si="47"/>
        <v>78</v>
      </c>
      <c r="K1059" s="44">
        <f t="shared" si="47"/>
        <v>78</v>
      </c>
      <c r="L1059" s="44">
        <f t="shared" si="47"/>
        <v>78</v>
      </c>
    </row>
    <row r="1060" spans="1:12">
      <c r="A1060" s="44" t="s">
        <v>53</v>
      </c>
      <c r="B1060" s="44" t="str">
        <f t="shared" si="42"/>
        <v>Any</v>
      </c>
      <c r="C1060" s="44" t="s">
        <v>41</v>
      </c>
      <c r="D1060" s="44">
        <v>4</v>
      </c>
      <c r="E1060" s="44">
        <f t="shared" si="47"/>
        <v>65</v>
      </c>
      <c r="F1060" s="44">
        <f t="shared" si="47"/>
        <v>70</v>
      </c>
      <c r="G1060" s="44">
        <f t="shared" si="47"/>
        <v>70</v>
      </c>
      <c r="H1060" s="44">
        <f t="shared" si="47"/>
        <v>65</v>
      </c>
      <c r="I1060" s="44">
        <f t="shared" si="47"/>
        <v>83</v>
      </c>
      <c r="J1060" s="44">
        <f t="shared" si="47"/>
        <v>80</v>
      </c>
      <c r="K1060" s="44">
        <f t="shared" si="47"/>
        <v>80</v>
      </c>
      <c r="L1060" s="44">
        <f t="shared" si="47"/>
        <v>83</v>
      </c>
    </row>
    <row r="1061" spans="1:12">
      <c r="A1061" s="44" t="s">
        <v>53</v>
      </c>
      <c r="B1061" s="44" t="str">
        <f t="shared" si="42"/>
        <v>Any</v>
      </c>
      <c r="C1061" s="44" t="s">
        <v>41</v>
      </c>
      <c r="D1061" s="44">
        <v>5</v>
      </c>
      <c r="E1061" s="44">
        <f t="shared" si="47"/>
        <v>60</v>
      </c>
      <c r="F1061" s="44">
        <f t="shared" si="47"/>
        <v>60</v>
      </c>
      <c r="G1061" s="44">
        <f t="shared" si="47"/>
        <v>60</v>
      </c>
      <c r="H1061" s="44">
        <f t="shared" si="47"/>
        <v>60</v>
      </c>
      <c r="I1061" s="44">
        <f t="shared" si="47"/>
        <v>80</v>
      </c>
      <c r="J1061" s="44">
        <f t="shared" si="47"/>
        <v>80</v>
      </c>
      <c r="K1061" s="44">
        <f t="shared" si="47"/>
        <v>80</v>
      </c>
      <c r="L1061" s="44">
        <f t="shared" si="47"/>
        <v>80</v>
      </c>
    </row>
    <row r="1062" spans="1:12">
      <c r="A1062" s="44" t="s">
        <v>53</v>
      </c>
      <c r="B1062" s="44" t="str">
        <f t="shared" si="42"/>
        <v>MH72</v>
      </c>
      <c r="C1062" s="44" t="s">
        <v>42</v>
      </c>
      <c r="D1062" s="44">
        <v>1</v>
      </c>
      <c r="E1062" s="44">
        <f t="shared" si="47"/>
        <v>65</v>
      </c>
      <c r="F1062" s="44">
        <f t="shared" si="47"/>
        <v>70</v>
      </c>
      <c r="G1062" s="44">
        <f t="shared" si="47"/>
        <v>70</v>
      </c>
      <c r="H1062" s="44">
        <f t="shared" si="47"/>
        <v>65</v>
      </c>
      <c r="I1062" s="44">
        <f t="shared" si="47"/>
        <v>83</v>
      </c>
      <c r="J1062" s="44">
        <f t="shared" si="47"/>
        <v>83</v>
      </c>
      <c r="K1062" s="44">
        <f t="shared" si="47"/>
        <v>83</v>
      </c>
      <c r="L1062" s="44">
        <f t="shared" si="47"/>
        <v>83</v>
      </c>
    </row>
    <row r="1063" spans="1:12">
      <c r="A1063" s="44" t="s">
        <v>53</v>
      </c>
      <c r="B1063" s="44" t="str">
        <f t="shared" si="42"/>
        <v>MH72</v>
      </c>
      <c r="C1063" s="44" t="s">
        <v>42</v>
      </c>
      <c r="D1063" s="44">
        <v>2</v>
      </c>
      <c r="E1063" s="44">
        <f t="shared" si="47"/>
        <v>65</v>
      </c>
      <c r="F1063" s="44">
        <f t="shared" si="47"/>
        <v>68</v>
      </c>
      <c r="G1063" s="44">
        <f t="shared" si="47"/>
        <v>68</v>
      </c>
      <c r="H1063" s="44">
        <f t="shared" si="47"/>
        <v>65</v>
      </c>
      <c r="I1063" s="44">
        <f t="shared" si="47"/>
        <v>78</v>
      </c>
      <c r="J1063" s="44">
        <f t="shared" si="47"/>
        <v>78</v>
      </c>
      <c r="K1063" s="44">
        <f t="shared" si="47"/>
        <v>78</v>
      </c>
      <c r="L1063" s="44">
        <f t="shared" si="47"/>
        <v>78</v>
      </c>
    </row>
    <row r="1064" spans="1:12">
      <c r="A1064" s="44" t="s">
        <v>53</v>
      </c>
      <c r="B1064" s="44" t="str">
        <f t="shared" si="42"/>
        <v>MH72</v>
      </c>
      <c r="C1064" s="44" t="s">
        <v>42</v>
      </c>
      <c r="D1064" s="44">
        <v>3</v>
      </c>
      <c r="E1064" s="44">
        <f t="shared" si="47"/>
        <v>55</v>
      </c>
      <c r="F1064" s="44">
        <f t="shared" si="47"/>
        <v>55</v>
      </c>
      <c r="G1064" s="44">
        <f t="shared" si="47"/>
        <v>55</v>
      </c>
      <c r="H1064" s="44">
        <f t="shared" si="47"/>
        <v>55</v>
      </c>
      <c r="I1064" s="44">
        <f t="shared" si="47"/>
        <v>83</v>
      </c>
      <c r="J1064" s="44">
        <f t="shared" si="47"/>
        <v>80</v>
      </c>
      <c r="K1064" s="44">
        <f t="shared" si="47"/>
        <v>80</v>
      </c>
      <c r="L1064" s="44">
        <f t="shared" si="47"/>
        <v>83</v>
      </c>
    </row>
    <row r="1065" spans="1:12">
      <c r="A1065" s="44" t="s">
        <v>53</v>
      </c>
      <c r="B1065" s="44" t="str">
        <f t="shared" si="42"/>
        <v>MH72</v>
      </c>
      <c r="C1065" s="44" t="s">
        <v>42</v>
      </c>
      <c r="D1065" s="44">
        <v>4</v>
      </c>
      <c r="E1065" s="44">
        <f t="shared" si="47"/>
        <v>60</v>
      </c>
      <c r="F1065" s="44">
        <f t="shared" si="47"/>
        <v>60</v>
      </c>
      <c r="G1065" s="44">
        <f t="shared" si="47"/>
        <v>60</v>
      </c>
      <c r="H1065" s="44">
        <f t="shared" si="47"/>
        <v>60</v>
      </c>
      <c r="I1065" s="44">
        <f t="shared" si="47"/>
        <v>80</v>
      </c>
      <c r="J1065" s="44">
        <f t="shared" si="47"/>
        <v>83</v>
      </c>
      <c r="K1065" s="44">
        <f t="shared" si="47"/>
        <v>83</v>
      </c>
      <c r="L1065" s="44">
        <f t="shared" si="47"/>
        <v>80</v>
      </c>
    </row>
    <row r="1066" spans="1:12">
      <c r="A1066" s="44" t="s">
        <v>53</v>
      </c>
      <c r="B1066" s="44" t="str">
        <f t="shared" si="42"/>
        <v>MH72</v>
      </c>
      <c r="C1066" s="44" t="s">
        <v>42</v>
      </c>
      <c r="D1066" s="44">
        <v>5</v>
      </c>
      <c r="E1066" s="44">
        <f t="shared" si="47"/>
        <v>65</v>
      </c>
      <c r="F1066" s="44">
        <f t="shared" si="47"/>
        <v>65</v>
      </c>
      <c r="G1066" s="44">
        <f t="shared" si="47"/>
        <v>65</v>
      </c>
      <c r="H1066" s="44">
        <f t="shared" si="47"/>
        <v>65</v>
      </c>
      <c r="I1066" s="44">
        <f t="shared" si="47"/>
        <v>76</v>
      </c>
      <c r="J1066" s="44">
        <f t="shared" si="47"/>
        <v>83</v>
      </c>
      <c r="K1066" s="44">
        <f t="shared" si="47"/>
        <v>83</v>
      </c>
      <c r="L1066" s="44">
        <f t="shared" si="47"/>
        <v>76</v>
      </c>
    </row>
    <row r="1067" spans="1:12">
      <c r="A1067" s="44" t="s">
        <v>53</v>
      </c>
      <c r="B1067" s="44" t="str">
        <f t="shared" si="42"/>
        <v>MH85</v>
      </c>
      <c r="C1067" s="44" t="s">
        <v>42</v>
      </c>
      <c r="D1067" s="44">
        <v>1</v>
      </c>
      <c r="E1067" s="44">
        <f t="shared" ref="E1067:L1076" si="48">+E332</f>
        <v>68</v>
      </c>
      <c r="F1067" s="44">
        <f t="shared" si="48"/>
        <v>68</v>
      </c>
      <c r="G1067" s="44">
        <f t="shared" si="48"/>
        <v>68</v>
      </c>
      <c r="H1067" s="44">
        <f t="shared" si="48"/>
        <v>68</v>
      </c>
      <c r="I1067" s="44">
        <f t="shared" si="48"/>
        <v>83</v>
      </c>
      <c r="J1067" s="44">
        <f t="shared" si="48"/>
        <v>83</v>
      </c>
      <c r="K1067" s="44">
        <f t="shared" si="48"/>
        <v>83</v>
      </c>
      <c r="L1067" s="44">
        <f t="shared" si="48"/>
        <v>83</v>
      </c>
    </row>
    <row r="1068" spans="1:12">
      <c r="A1068" s="44" t="s">
        <v>53</v>
      </c>
      <c r="B1068" s="44" t="str">
        <f t="shared" si="42"/>
        <v>MH85</v>
      </c>
      <c r="C1068" s="44" t="s">
        <v>42</v>
      </c>
      <c r="D1068" s="44">
        <v>2</v>
      </c>
      <c r="E1068" s="44">
        <f t="shared" si="48"/>
        <v>68</v>
      </c>
      <c r="F1068" s="44">
        <f t="shared" si="48"/>
        <v>65</v>
      </c>
      <c r="G1068" s="44">
        <f t="shared" si="48"/>
        <v>65</v>
      </c>
      <c r="H1068" s="44">
        <f t="shared" si="48"/>
        <v>68</v>
      </c>
      <c r="I1068" s="44">
        <f t="shared" si="48"/>
        <v>83</v>
      </c>
      <c r="J1068" s="44">
        <f t="shared" si="48"/>
        <v>76</v>
      </c>
      <c r="K1068" s="44">
        <f t="shared" si="48"/>
        <v>76</v>
      </c>
      <c r="L1068" s="44">
        <f t="shared" si="48"/>
        <v>83</v>
      </c>
    </row>
    <row r="1069" spans="1:12">
      <c r="A1069" s="44" t="s">
        <v>53</v>
      </c>
      <c r="B1069" s="44" t="str">
        <f t="shared" si="42"/>
        <v>MH85</v>
      </c>
      <c r="C1069" s="44" t="s">
        <v>42</v>
      </c>
      <c r="D1069" s="44">
        <v>3</v>
      </c>
      <c r="E1069" s="44">
        <f t="shared" si="48"/>
        <v>65</v>
      </c>
      <c r="F1069" s="44">
        <f t="shared" si="48"/>
        <v>65</v>
      </c>
      <c r="G1069" s="44">
        <f t="shared" si="48"/>
        <v>65</v>
      </c>
      <c r="H1069" s="44">
        <f t="shared" si="48"/>
        <v>65</v>
      </c>
      <c r="I1069" s="44">
        <f t="shared" si="48"/>
        <v>78</v>
      </c>
      <c r="J1069" s="44">
        <f t="shared" si="48"/>
        <v>78</v>
      </c>
      <c r="K1069" s="44">
        <f t="shared" si="48"/>
        <v>78</v>
      </c>
      <c r="L1069" s="44">
        <f t="shared" si="48"/>
        <v>78</v>
      </c>
    </row>
    <row r="1070" spans="1:12">
      <c r="A1070" s="44" t="s">
        <v>53</v>
      </c>
      <c r="B1070" s="44" t="str">
        <f t="shared" si="42"/>
        <v>MH85</v>
      </c>
      <c r="C1070" s="44" t="s">
        <v>42</v>
      </c>
      <c r="D1070" s="44">
        <v>4</v>
      </c>
      <c r="E1070" s="44">
        <f t="shared" si="48"/>
        <v>65</v>
      </c>
      <c r="F1070" s="44">
        <f t="shared" si="48"/>
        <v>68</v>
      </c>
      <c r="G1070" s="44">
        <f t="shared" si="48"/>
        <v>68</v>
      </c>
      <c r="H1070" s="44">
        <f t="shared" si="48"/>
        <v>65</v>
      </c>
      <c r="I1070" s="44">
        <f t="shared" si="48"/>
        <v>83</v>
      </c>
      <c r="J1070" s="44">
        <f t="shared" si="48"/>
        <v>80</v>
      </c>
      <c r="K1070" s="44">
        <f t="shared" si="48"/>
        <v>80</v>
      </c>
      <c r="L1070" s="44">
        <f t="shared" si="48"/>
        <v>83</v>
      </c>
    </row>
    <row r="1071" spans="1:12">
      <c r="A1071" s="44" t="s">
        <v>53</v>
      </c>
      <c r="B1071" s="44" t="str">
        <f t="shared" si="42"/>
        <v>MH85</v>
      </c>
      <c r="C1071" s="44" t="s">
        <v>42</v>
      </c>
      <c r="D1071" s="44">
        <v>5</v>
      </c>
      <c r="E1071" s="44">
        <f t="shared" si="48"/>
        <v>65</v>
      </c>
      <c r="F1071" s="44">
        <f t="shared" si="48"/>
        <v>70</v>
      </c>
      <c r="G1071" s="44">
        <f t="shared" si="48"/>
        <v>70</v>
      </c>
      <c r="H1071" s="44">
        <f t="shared" si="48"/>
        <v>65</v>
      </c>
      <c r="I1071" s="44">
        <f t="shared" si="48"/>
        <v>80</v>
      </c>
      <c r="J1071" s="44">
        <f t="shared" si="48"/>
        <v>80</v>
      </c>
      <c r="K1071" s="44">
        <f t="shared" si="48"/>
        <v>80</v>
      </c>
      <c r="L1071" s="44">
        <f t="shared" si="48"/>
        <v>80</v>
      </c>
    </row>
    <row r="1072" spans="1:12">
      <c r="A1072" s="44" t="s">
        <v>53</v>
      </c>
      <c r="B1072" s="44" t="str">
        <f t="shared" si="42"/>
        <v>MH00</v>
      </c>
      <c r="C1072" s="44" t="s">
        <v>42</v>
      </c>
      <c r="D1072" s="44">
        <v>1</v>
      </c>
      <c r="E1072" s="44">
        <f t="shared" si="48"/>
        <v>65</v>
      </c>
      <c r="F1072" s="44">
        <f t="shared" si="48"/>
        <v>68</v>
      </c>
      <c r="G1072" s="44">
        <f t="shared" si="48"/>
        <v>68</v>
      </c>
      <c r="H1072" s="44">
        <f t="shared" si="48"/>
        <v>65</v>
      </c>
      <c r="I1072" s="44">
        <f t="shared" si="48"/>
        <v>82</v>
      </c>
      <c r="J1072" s="44">
        <f t="shared" si="48"/>
        <v>82</v>
      </c>
      <c r="K1072" s="44">
        <f t="shared" si="48"/>
        <v>78</v>
      </c>
      <c r="L1072" s="44">
        <f t="shared" si="48"/>
        <v>82</v>
      </c>
    </row>
    <row r="1073" spans="1:12">
      <c r="A1073" s="44" t="s">
        <v>53</v>
      </c>
      <c r="B1073" s="44" t="str">
        <f t="shared" si="42"/>
        <v>MH00</v>
      </c>
      <c r="C1073" s="44" t="s">
        <v>42</v>
      </c>
      <c r="D1073" s="44">
        <v>2</v>
      </c>
      <c r="E1073" s="44">
        <f t="shared" si="48"/>
        <v>65</v>
      </c>
      <c r="F1073" s="44">
        <f t="shared" si="48"/>
        <v>70</v>
      </c>
      <c r="G1073" s="44">
        <f t="shared" si="48"/>
        <v>70</v>
      </c>
      <c r="H1073" s="44">
        <f t="shared" si="48"/>
        <v>65</v>
      </c>
      <c r="I1073" s="44">
        <f t="shared" si="48"/>
        <v>83</v>
      </c>
      <c r="J1073" s="44">
        <f t="shared" si="48"/>
        <v>80</v>
      </c>
      <c r="K1073" s="44">
        <f t="shared" si="48"/>
        <v>80</v>
      </c>
      <c r="L1073" s="44">
        <f t="shared" si="48"/>
        <v>83</v>
      </c>
    </row>
    <row r="1074" spans="1:12">
      <c r="A1074" s="44" t="s">
        <v>53</v>
      </c>
      <c r="B1074" s="44" t="str">
        <f t="shared" si="42"/>
        <v>MH00</v>
      </c>
      <c r="C1074" s="44" t="s">
        <v>42</v>
      </c>
      <c r="D1074" s="44">
        <v>3</v>
      </c>
      <c r="E1074" s="44">
        <f t="shared" si="48"/>
        <v>68</v>
      </c>
      <c r="F1074" s="44">
        <f t="shared" si="48"/>
        <v>68</v>
      </c>
      <c r="G1074" s="44">
        <f t="shared" si="48"/>
        <v>68</v>
      </c>
      <c r="H1074" s="44">
        <f t="shared" si="48"/>
        <v>68</v>
      </c>
      <c r="I1074" s="44">
        <f t="shared" si="48"/>
        <v>79</v>
      </c>
      <c r="J1074" s="44">
        <f t="shared" si="48"/>
        <v>79</v>
      </c>
      <c r="K1074" s="44">
        <f t="shared" si="48"/>
        <v>79</v>
      </c>
      <c r="L1074" s="44">
        <f t="shared" si="48"/>
        <v>79</v>
      </c>
    </row>
    <row r="1075" spans="1:12">
      <c r="A1075" s="44" t="s">
        <v>53</v>
      </c>
      <c r="B1075" s="44" t="str">
        <f t="shared" si="42"/>
        <v>MH00</v>
      </c>
      <c r="C1075" s="44" t="s">
        <v>42</v>
      </c>
      <c r="D1075" s="44">
        <v>4</v>
      </c>
      <c r="E1075" s="44">
        <f t="shared" si="48"/>
        <v>63</v>
      </c>
      <c r="F1075" s="44">
        <f t="shared" si="48"/>
        <v>63</v>
      </c>
      <c r="G1075" s="44">
        <f t="shared" si="48"/>
        <v>63</v>
      </c>
      <c r="H1075" s="44">
        <f t="shared" si="48"/>
        <v>63</v>
      </c>
      <c r="I1075" s="44">
        <f t="shared" si="48"/>
        <v>83</v>
      </c>
      <c r="J1075" s="44">
        <f t="shared" si="48"/>
        <v>80</v>
      </c>
      <c r="K1075" s="44">
        <f t="shared" si="48"/>
        <v>80</v>
      </c>
      <c r="L1075" s="44">
        <f t="shared" si="48"/>
        <v>83</v>
      </c>
    </row>
    <row r="1076" spans="1:12">
      <c r="A1076" s="44" t="s">
        <v>53</v>
      </c>
      <c r="B1076" s="44" t="str">
        <f t="shared" si="42"/>
        <v>MH00</v>
      </c>
      <c r="C1076" s="44" t="s">
        <v>42</v>
      </c>
      <c r="D1076" s="44">
        <v>5</v>
      </c>
      <c r="E1076" s="44">
        <f t="shared" si="48"/>
        <v>65</v>
      </c>
      <c r="F1076" s="44">
        <f t="shared" si="48"/>
        <v>65</v>
      </c>
      <c r="G1076" s="44">
        <f t="shared" si="48"/>
        <v>65</v>
      </c>
      <c r="H1076" s="44">
        <f t="shared" si="48"/>
        <v>65</v>
      </c>
      <c r="I1076" s="44">
        <f t="shared" si="48"/>
        <v>80</v>
      </c>
      <c r="J1076" s="44">
        <f t="shared" si="48"/>
        <v>82</v>
      </c>
      <c r="K1076" s="44">
        <f t="shared" si="48"/>
        <v>82</v>
      </c>
      <c r="L1076" s="44">
        <f t="shared" si="48"/>
        <v>80</v>
      </c>
    </row>
    <row r="1077" spans="1:12">
      <c r="A1077" s="44" t="s">
        <v>53</v>
      </c>
      <c r="B1077" s="44" t="str">
        <f t="shared" si="42"/>
        <v>Any</v>
      </c>
      <c r="C1077" s="44" t="s">
        <v>42</v>
      </c>
      <c r="D1077" s="44">
        <v>1</v>
      </c>
      <c r="E1077" s="44">
        <f t="shared" ref="E1077:L1086" si="49">+E347</f>
        <v>65</v>
      </c>
      <c r="F1077" s="44">
        <f t="shared" si="49"/>
        <v>65</v>
      </c>
      <c r="G1077" s="44">
        <f t="shared" si="49"/>
        <v>65</v>
      </c>
      <c r="H1077" s="44">
        <f t="shared" si="49"/>
        <v>65</v>
      </c>
      <c r="I1077" s="44">
        <f t="shared" si="49"/>
        <v>74</v>
      </c>
      <c r="J1077" s="44">
        <f t="shared" si="49"/>
        <v>74</v>
      </c>
      <c r="K1077" s="44">
        <f t="shared" si="49"/>
        <v>74</v>
      </c>
      <c r="L1077" s="44">
        <f t="shared" si="49"/>
        <v>74</v>
      </c>
    </row>
    <row r="1078" spans="1:12">
      <c r="A1078" s="44" t="s">
        <v>53</v>
      </c>
      <c r="B1078" s="44" t="str">
        <f t="shared" ref="B1078:B1121" si="50">+B1058</f>
        <v>Any</v>
      </c>
      <c r="C1078" s="44" t="s">
        <v>42</v>
      </c>
      <c r="D1078" s="44">
        <v>2</v>
      </c>
      <c r="E1078" s="44">
        <f t="shared" si="49"/>
        <v>65</v>
      </c>
      <c r="F1078" s="44">
        <f t="shared" si="49"/>
        <v>68</v>
      </c>
      <c r="G1078" s="44">
        <f t="shared" si="49"/>
        <v>68</v>
      </c>
      <c r="H1078" s="44">
        <f t="shared" si="49"/>
        <v>65</v>
      </c>
      <c r="I1078" s="44">
        <f t="shared" si="49"/>
        <v>80</v>
      </c>
      <c r="J1078" s="44">
        <f t="shared" si="49"/>
        <v>76</v>
      </c>
      <c r="K1078" s="44">
        <f t="shared" si="49"/>
        <v>74</v>
      </c>
      <c r="L1078" s="44">
        <f t="shared" si="49"/>
        <v>74</v>
      </c>
    </row>
    <row r="1079" spans="1:12">
      <c r="A1079" s="44" t="s">
        <v>53</v>
      </c>
      <c r="B1079" s="44" t="str">
        <f t="shared" si="50"/>
        <v>Any</v>
      </c>
      <c r="C1079" s="44" t="s">
        <v>42</v>
      </c>
      <c r="D1079" s="44">
        <v>3</v>
      </c>
      <c r="E1079" s="44">
        <f t="shared" si="49"/>
        <v>68</v>
      </c>
      <c r="F1079" s="44">
        <f t="shared" si="49"/>
        <v>65</v>
      </c>
      <c r="G1079" s="44">
        <f t="shared" si="49"/>
        <v>65</v>
      </c>
      <c r="H1079" s="44">
        <f t="shared" si="49"/>
        <v>65</v>
      </c>
      <c r="I1079" s="44">
        <f t="shared" si="49"/>
        <v>78</v>
      </c>
      <c r="J1079" s="44">
        <f t="shared" si="49"/>
        <v>74</v>
      </c>
      <c r="K1079" s="44">
        <f t="shared" si="49"/>
        <v>74</v>
      </c>
      <c r="L1079" s="44">
        <f t="shared" si="49"/>
        <v>78</v>
      </c>
    </row>
    <row r="1080" spans="1:12">
      <c r="A1080" s="44" t="s">
        <v>53</v>
      </c>
      <c r="B1080" s="44" t="str">
        <f t="shared" si="50"/>
        <v>Any</v>
      </c>
      <c r="C1080" s="44" t="s">
        <v>42</v>
      </c>
      <c r="D1080" s="44">
        <v>4</v>
      </c>
      <c r="E1080" s="44">
        <f t="shared" si="49"/>
        <v>65</v>
      </c>
      <c r="F1080" s="44">
        <f t="shared" si="49"/>
        <v>62</v>
      </c>
      <c r="G1080" s="44">
        <f t="shared" si="49"/>
        <v>62</v>
      </c>
      <c r="H1080" s="44">
        <f t="shared" si="49"/>
        <v>65</v>
      </c>
      <c r="I1080" s="44">
        <f t="shared" si="49"/>
        <v>80</v>
      </c>
      <c r="J1080" s="44">
        <f t="shared" si="49"/>
        <v>75</v>
      </c>
      <c r="K1080" s="44">
        <f t="shared" si="49"/>
        <v>74</v>
      </c>
      <c r="L1080" s="44">
        <f t="shared" si="49"/>
        <v>80</v>
      </c>
    </row>
    <row r="1081" spans="1:12">
      <c r="A1081" s="44" t="s">
        <v>53</v>
      </c>
      <c r="B1081" s="44" t="str">
        <f t="shared" si="50"/>
        <v>Any</v>
      </c>
      <c r="C1081" s="44" t="s">
        <v>42</v>
      </c>
      <c r="D1081" s="44">
        <v>5</v>
      </c>
      <c r="E1081" s="44">
        <f t="shared" si="49"/>
        <v>65</v>
      </c>
      <c r="F1081" s="44">
        <f t="shared" si="49"/>
        <v>70</v>
      </c>
      <c r="G1081" s="44">
        <f t="shared" si="49"/>
        <v>70</v>
      </c>
      <c r="H1081" s="44">
        <f t="shared" si="49"/>
        <v>65</v>
      </c>
      <c r="I1081" s="44">
        <f t="shared" si="49"/>
        <v>76</v>
      </c>
      <c r="J1081" s="44">
        <f t="shared" si="49"/>
        <v>74</v>
      </c>
      <c r="K1081" s="44">
        <f t="shared" si="49"/>
        <v>74</v>
      </c>
      <c r="L1081" s="44">
        <f t="shared" si="49"/>
        <v>76</v>
      </c>
    </row>
    <row r="1082" spans="1:12">
      <c r="A1082" s="44" t="s">
        <v>53</v>
      </c>
      <c r="B1082" s="44" t="str">
        <f t="shared" si="50"/>
        <v>MH72</v>
      </c>
      <c r="C1082" s="44" t="s">
        <v>43</v>
      </c>
      <c r="D1082" s="44">
        <v>1</v>
      </c>
      <c r="E1082" s="44">
        <f t="shared" si="49"/>
        <v>70</v>
      </c>
      <c r="F1082" s="44">
        <f t="shared" si="49"/>
        <v>70</v>
      </c>
      <c r="G1082" s="44">
        <f t="shared" si="49"/>
        <v>70</v>
      </c>
      <c r="H1082" s="44">
        <f t="shared" si="49"/>
        <v>70</v>
      </c>
      <c r="I1082" s="44">
        <f t="shared" si="49"/>
        <v>88</v>
      </c>
      <c r="J1082" s="44">
        <f t="shared" si="49"/>
        <v>90</v>
      </c>
      <c r="K1082" s="44">
        <f t="shared" si="49"/>
        <v>87</v>
      </c>
      <c r="L1082" s="44">
        <f t="shared" si="49"/>
        <v>85</v>
      </c>
    </row>
    <row r="1083" spans="1:12">
      <c r="A1083" s="44" t="s">
        <v>53</v>
      </c>
      <c r="B1083" s="44" t="str">
        <f t="shared" si="50"/>
        <v>MH72</v>
      </c>
      <c r="C1083" s="44" t="s">
        <v>43</v>
      </c>
      <c r="D1083" s="44">
        <v>2</v>
      </c>
      <c r="E1083" s="44">
        <f t="shared" si="49"/>
        <v>70</v>
      </c>
      <c r="F1083" s="44">
        <f t="shared" si="49"/>
        <v>65</v>
      </c>
      <c r="G1083" s="44">
        <f t="shared" si="49"/>
        <v>65</v>
      </c>
      <c r="H1083" s="44">
        <f t="shared" si="49"/>
        <v>70</v>
      </c>
      <c r="I1083" s="44">
        <f t="shared" si="49"/>
        <v>80</v>
      </c>
      <c r="J1083" s="44">
        <f t="shared" si="49"/>
        <v>85</v>
      </c>
      <c r="K1083" s="44">
        <f t="shared" si="49"/>
        <v>85</v>
      </c>
      <c r="L1083" s="44">
        <f t="shared" si="49"/>
        <v>80</v>
      </c>
    </row>
    <row r="1084" spans="1:12">
      <c r="A1084" s="44" t="s">
        <v>53</v>
      </c>
      <c r="B1084" s="44" t="str">
        <f t="shared" si="50"/>
        <v>MH72</v>
      </c>
      <c r="C1084" s="44" t="s">
        <v>43</v>
      </c>
      <c r="D1084" s="44">
        <v>3</v>
      </c>
      <c r="E1084" s="44">
        <f t="shared" si="49"/>
        <v>68</v>
      </c>
      <c r="F1084" s="44">
        <f t="shared" si="49"/>
        <v>68</v>
      </c>
      <c r="G1084" s="44">
        <f t="shared" si="49"/>
        <v>68</v>
      </c>
      <c r="H1084" s="44">
        <f t="shared" si="49"/>
        <v>68</v>
      </c>
      <c r="I1084" s="44">
        <f t="shared" si="49"/>
        <v>83</v>
      </c>
      <c r="J1084" s="44">
        <f t="shared" si="49"/>
        <v>83</v>
      </c>
      <c r="K1084" s="44">
        <f t="shared" si="49"/>
        <v>83</v>
      </c>
      <c r="L1084" s="44">
        <f t="shared" si="49"/>
        <v>83</v>
      </c>
    </row>
    <row r="1085" spans="1:12">
      <c r="A1085" s="44" t="s">
        <v>53</v>
      </c>
      <c r="B1085" s="44" t="str">
        <f t="shared" si="50"/>
        <v>MH72</v>
      </c>
      <c r="C1085" s="44" t="s">
        <v>43</v>
      </c>
      <c r="D1085" s="44">
        <v>4</v>
      </c>
      <c r="E1085" s="44">
        <f t="shared" si="49"/>
        <v>72</v>
      </c>
      <c r="F1085" s="44">
        <f t="shared" si="49"/>
        <v>70</v>
      </c>
      <c r="G1085" s="44">
        <f t="shared" si="49"/>
        <v>70</v>
      </c>
      <c r="H1085" s="44">
        <f t="shared" si="49"/>
        <v>70</v>
      </c>
      <c r="I1085" s="44">
        <f t="shared" si="49"/>
        <v>90</v>
      </c>
      <c r="J1085" s="44">
        <f t="shared" si="49"/>
        <v>88</v>
      </c>
      <c r="K1085" s="44">
        <f t="shared" si="49"/>
        <v>88</v>
      </c>
      <c r="L1085" s="44">
        <f t="shared" si="49"/>
        <v>90</v>
      </c>
    </row>
    <row r="1086" spans="1:12">
      <c r="A1086" s="44" t="s">
        <v>53</v>
      </c>
      <c r="B1086" s="44" t="str">
        <f t="shared" si="50"/>
        <v>MH72</v>
      </c>
      <c r="C1086" s="44" t="s">
        <v>43</v>
      </c>
      <c r="D1086" s="44">
        <v>5</v>
      </c>
      <c r="E1086" s="44">
        <f t="shared" si="49"/>
        <v>71</v>
      </c>
      <c r="F1086" s="44">
        <f t="shared" si="49"/>
        <v>71</v>
      </c>
      <c r="G1086" s="44">
        <f t="shared" si="49"/>
        <v>71</v>
      </c>
      <c r="H1086" s="44">
        <f t="shared" si="49"/>
        <v>71</v>
      </c>
      <c r="I1086" s="44">
        <f t="shared" si="49"/>
        <v>90</v>
      </c>
      <c r="J1086" s="44">
        <f t="shared" si="49"/>
        <v>90</v>
      </c>
      <c r="K1086" s="44">
        <f t="shared" si="49"/>
        <v>90</v>
      </c>
      <c r="L1086" s="44">
        <f t="shared" si="49"/>
        <v>90</v>
      </c>
    </row>
    <row r="1087" spans="1:12">
      <c r="A1087" s="44" t="s">
        <v>53</v>
      </c>
      <c r="B1087" s="44" t="str">
        <f t="shared" si="50"/>
        <v>MH85</v>
      </c>
      <c r="C1087" s="44" t="s">
        <v>43</v>
      </c>
      <c r="D1087" s="44">
        <v>1</v>
      </c>
      <c r="E1087" s="44">
        <f t="shared" ref="E1087:L1096" si="51">+E357</f>
        <v>72</v>
      </c>
      <c r="F1087" s="44">
        <f t="shared" si="51"/>
        <v>72</v>
      </c>
      <c r="G1087" s="44">
        <f t="shared" si="51"/>
        <v>72</v>
      </c>
      <c r="H1087" s="44">
        <f t="shared" si="51"/>
        <v>72</v>
      </c>
      <c r="I1087" s="44">
        <f t="shared" si="51"/>
        <v>83</v>
      </c>
      <c r="J1087" s="44">
        <f t="shared" si="51"/>
        <v>88</v>
      </c>
      <c r="K1087" s="44">
        <f t="shared" si="51"/>
        <v>88</v>
      </c>
      <c r="L1087" s="44">
        <f t="shared" si="51"/>
        <v>83</v>
      </c>
    </row>
    <row r="1088" spans="1:12">
      <c r="A1088" s="44" t="s">
        <v>53</v>
      </c>
      <c r="B1088" s="44" t="str">
        <f t="shared" si="50"/>
        <v>MH85</v>
      </c>
      <c r="C1088" s="44" t="s">
        <v>43</v>
      </c>
      <c r="D1088" s="44">
        <v>2</v>
      </c>
      <c r="E1088" s="44">
        <f t="shared" si="51"/>
        <v>74</v>
      </c>
      <c r="F1088" s="44">
        <f t="shared" si="51"/>
        <v>72</v>
      </c>
      <c r="G1088" s="44">
        <f t="shared" si="51"/>
        <v>72</v>
      </c>
      <c r="H1088" s="44">
        <f t="shared" si="51"/>
        <v>74</v>
      </c>
      <c r="I1088" s="44">
        <f t="shared" si="51"/>
        <v>85</v>
      </c>
      <c r="J1088" s="44">
        <f t="shared" si="51"/>
        <v>88</v>
      </c>
      <c r="K1088" s="44">
        <f t="shared" si="51"/>
        <v>88</v>
      </c>
      <c r="L1088" s="44">
        <f t="shared" si="51"/>
        <v>85</v>
      </c>
    </row>
    <row r="1089" spans="1:12">
      <c r="A1089" s="44" t="s">
        <v>53</v>
      </c>
      <c r="B1089" s="44" t="str">
        <f t="shared" si="50"/>
        <v>MH85</v>
      </c>
      <c r="C1089" s="44" t="s">
        <v>43</v>
      </c>
      <c r="D1089" s="44">
        <v>3</v>
      </c>
      <c r="E1089" s="44">
        <f t="shared" si="51"/>
        <v>73</v>
      </c>
      <c r="F1089" s="44">
        <f t="shared" si="51"/>
        <v>72</v>
      </c>
      <c r="G1089" s="44">
        <f t="shared" si="51"/>
        <v>72</v>
      </c>
      <c r="H1089" s="44">
        <f t="shared" si="51"/>
        <v>73</v>
      </c>
      <c r="I1089" s="44">
        <f t="shared" si="51"/>
        <v>88</v>
      </c>
      <c r="J1089" s="44">
        <f t="shared" si="51"/>
        <v>88</v>
      </c>
      <c r="K1089" s="44">
        <f t="shared" si="51"/>
        <v>88</v>
      </c>
      <c r="L1089" s="44">
        <f t="shared" si="51"/>
        <v>88</v>
      </c>
    </row>
    <row r="1090" spans="1:12">
      <c r="A1090" s="44" t="s">
        <v>53</v>
      </c>
      <c r="B1090" s="44" t="str">
        <f t="shared" si="50"/>
        <v>MH85</v>
      </c>
      <c r="C1090" s="44" t="s">
        <v>43</v>
      </c>
      <c r="D1090" s="44">
        <v>4</v>
      </c>
      <c r="E1090" s="44">
        <f t="shared" si="51"/>
        <v>74</v>
      </c>
      <c r="F1090" s="44">
        <f t="shared" si="51"/>
        <v>73</v>
      </c>
      <c r="G1090" s="44">
        <f t="shared" si="51"/>
        <v>83</v>
      </c>
      <c r="H1090" s="44">
        <f t="shared" si="51"/>
        <v>74</v>
      </c>
      <c r="I1090" s="44">
        <f t="shared" si="51"/>
        <v>88</v>
      </c>
      <c r="J1090" s="44">
        <f t="shared" si="51"/>
        <v>90</v>
      </c>
      <c r="K1090" s="44">
        <f t="shared" si="51"/>
        <v>90</v>
      </c>
      <c r="L1090" s="44">
        <f t="shared" si="51"/>
        <v>88</v>
      </c>
    </row>
    <row r="1091" spans="1:12">
      <c r="A1091" s="44" t="s">
        <v>53</v>
      </c>
      <c r="B1091" s="44" t="str">
        <f t="shared" si="50"/>
        <v>MH85</v>
      </c>
      <c r="C1091" s="44" t="s">
        <v>43</v>
      </c>
      <c r="D1091" s="44">
        <v>5</v>
      </c>
      <c r="E1091" s="44">
        <f t="shared" si="51"/>
        <v>74</v>
      </c>
      <c r="F1091" s="44">
        <f t="shared" si="51"/>
        <v>74</v>
      </c>
      <c r="G1091" s="44">
        <f t="shared" si="51"/>
        <v>74</v>
      </c>
      <c r="H1091" s="44">
        <f t="shared" si="51"/>
        <v>74</v>
      </c>
      <c r="I1091" s="44">
        <f t="shared" si="51"/>
        <v>90</v>
      </c>
      <c r="J1091" s="44">
        <f t="shared" si="51"/>
        <v>90</v>
      </c>
      <c r="K1091" s="44">
        <f t="shared" si="51"/>
        <v>90</v>
      </c>
      <c r="L1091" s="44">
        <f t="shared" si="51"/>
        <v>90</v>
      </c>
    </row>
    <row r="1092" spans="1:12">
      <c r="A1092" s="44" t="s">
        <v>53</v>
      </c>
      <c r="B1092" s="44" t="str">
        <f t="shared" si="50"/>
        <v>MH00</v>
      </c>
      <c r="C1092" s="44" t="s">
        <v>43</v>
      </c>
      <c r="D1092" s="44">
        <v>1</v>
      </c>
      <c r="E1092" s="44">
        <f t="shared" si="51"/>
        <v>72</v>
      </c>
      <c r="F1092" s="44">
        <f t="shared" si="51"/>
        <v>74</v>
      </c>
      <c r="G1092" s="44">
        <f t="shared" si="51"/>
        <v>74</v>
      </c>
      <c r="H1092" s="44">
        <f t="shared" si="51"/>
        <v>72</v>
      </c>
      <c r="I1092" s="44">
        <f t="shared" si="51"/>
        <v>87</v>
      </c>
      <c r="J1092" s="44">
        <f t="shared" si="51"/>
        <v>87</v>
      </c>
      <c r="K1092" s="44">
        <f t="shared" si="51"/>
        <v>87</v>
      </c>
      <c r="L1092" s="44">
        <f t="shared" si="51"/>
        <v>87</v>
      </c>
    </row>
    <row r="1093" spans="1:12">
      <c r="A1093" s="44" t="s">
        <v>53</v>
      </c>
      <c r="B1093" s="44" t="str">
        <f t="shared" si="50"/>
        <v>MH00</v>
      </c>
      <c r="C1093" s="44" t="s">
        <v>43</v>
      </c>
      <c r="D1093" s="44">
        <v>2</v>
      </c>
      <c r="E1093" s="44">
        <f t="shared" si="51"/>
        <v>74</v>
      </c>
      <c r="F1093" s="44">
        <f t="shared" si="51"/>
        <v>74</v>
      </c>
      <c r="G1093" s="44">
        <f t="shared" si="51"/>
        <v>74</v>
      </c>
      <c r="H1093" s="44">
        <f t="shared" si="51"/>
        <v>74</v>
      </c>
      <c r="I1093" s="44">
        <f t="shared" si="51"/>
        <v>86</v>
      </c>
      <c r="J1093" s="44">
        <f t="shared" si="51"/>
        <v>86</v>
      </c>
      <c r="K1093" s="44">
        <f t="shared" si="51"/>
        <v>86</v>
      </c>
      <c r="L1093" s="44">
        <f t="shared" si="51"/>
        <v>86</v>
      </c>
    </row>
    <row r="1094" spans="1:12">
      <c r="A1094" s="44" t="s">
        <v>53</v>
      </c>
      <c r="B1094" s="44" t="str">
        <f t="shared" si="50"/>
        <v>MH00</v>
      </c>
      <c r="C1094" s="44" t="s">
        <v>43</v>
      </c>
      <c r="D1094" s="44">
        <v>3</v>
      </c>
      <c r="E1094" s="44">
        <f t="shared" si="51"/>
        <v>72</v>
      </c>
      <c r="F1094" s="44">
        <f t="shared" si="51"/>
        <v>74</v>
      </c>
      <c r="G1094" s="44">
        <f t="shared" si="51"/>
        <v>74</v>
      </c>
      <c r="H1094" s="44">
        <f t="shared" si="51"/>
        <v>74</v>
      </c>
      <c r="I1094" s="44">
        <f t="shared" si="51"/>
        <v>83</v>
      </c>
      <c r="J1094" s="44">
        <f t="shared" si="51"/>
        <v>86</v>
      </c>
      <c r="K1094" s="44">
        <f t="shared" si="51"/>
        <v>86</v>
      </c>
      <c r="L1094" s="44">
        <f t="shared" si="51"/>
        <v>83</v>
      </c>
    </row>
    <row r="1095" spans="1:12">
      <c r="A1095" s="44" t="s">
        <v>53</v>
      </c>
      <c r="B1095" s="44" t="str">
        <f t="shared" si="50"/>
        <v>MH00</v>
      </c>
      <c r="C1095" s="44" t="s">
        <v>43</v>
      </c>
      <c r="D1095" s="44">
        <v>4</v>
      </c>
      <c r="E1095" s="44">
        <f t="shared" si="51"/>
        <v>73</v>
      </c>
      <c r="F1095" s="44">
        <f t="shared" si="51"/>
        <v>74</v>
      </c>
      <c r="G1095" s="44">
        <f t="shared" si="51"/>
        <v>74</v>
      </c>
      <c r="H1095" s="44">
        <f t="shared" si="51"/>
        <v>73</v>
      </c>
      <c r="I1095" s="44">
        <f t="shared" si="51"/>
        <v>85</v>
      </c>
      <c r="J1095" s="44">
        <f t="shared" si="51"/>
        <v>85</v>
      </c>
      <c r="K1095" s="44">
        <f t="shared" si="51"/>
        <v>85</v>
      </c>
      <c r="L1095" s="44">
        <f t="shared" si="51"/>
        <v>85</v>
      </c>
    </row>
    <row r="1096" spans="1:12">
      <c r="A1096" s="44" t="s">
        <v>53</v>
      </c>
      <c r="B1096" s="44" t="str">
        <f t="shared" si="50"/>
        <v>MH00</v>
      </c>
      <c r="C1096" s="44" t="s">
        <v>43</v>
      </c>
      <c r="D1096" s="44">
        <v>5</v>
      </c>
      <c r="E1096" s="44">
        <f t="shared" si="51"/>
        <v>74</v>
      </c>
      <c r="F1096" s="44">
        <f t="shared" si="51"/>
        <v>73</v>
      </c>
      <c r="G1096" s="44">
        <f t="shared" si="51"/>
        <v>73</v>
      </c>
      <c r="H1096" s="44">
        <f t="shared" si="51"/>
        <v>74</v>
      </c>
      <c r="I1096" s="44">
        <f t="shared" si="51"/>
        <v>90</v>
      </c>
      <c r="J1096" s="44">
        <f t="shared" si="51"/>
        <v>90</v>
      </c>
      <c r="K1096" s="44">
        <f t="shared" si="51"/>
        <v>90</v>
      </c>
      <c r="L1096" s="44">
        <f t="shared" si="51"/>
        <v>90</v>
      </c>
    </row>
    <row r="1097" spans="1:12">
      <c r="A1097" s="44" t="s">
        <v>53</v>
      </c>
      <c r="B1097" s="44" t="str">
        <f t="shared" si="50"/>
        <v>Any</v>
      </c>
      <c r="C1097" s="44" t="s">
        <v>43</v>
      </c>
      <c r="D1097" s="44">
        <v>1</v>
      </c>
      <c r="E1097" s="44">
        <f t="shared" ref="E1097:L1106" si="52">+E372</f>
        <v>74</v>
      </c>
      <c r="F1097" s="44">
        <f t="shared" si="52"/>
        <v>72</v>
      </c>
      <c r="G1097" s="44">
        <f t="shared" si="52"/>
        <v>72</v>
      </c>
      <c r="H1097" s="44">
        <f t="shared" si="52"/>
        <v>74</v>
      </c>
      <c r="I1097" s="44">
        <f t="shared" si="52"/>
        <v>83</v>
      </c>
      <c r="J1097" s="44">
        <f t="shared" si="52"/>
        <v>82</v>
      </c>
      <c r="K1097" s="44">
        <f t="shared" si="52"/>
        <v>82</v>
      </c>
      <c r="L1097" s="44">
        <f t="shared" si="52"/>
        <v>83</v>
      </c>
    </row>
    <row r="1098" spans="1:12">
      <c r="A1098" s="44" t="s">
        <v>53</v>
      </c>
      <c r="B1098" s="44" t="str">
        <f t="shared" si="50"/>
        <v>Any</v>
      </c>
      <c r="C1098" s="44" t="s">
        <v>43</v>
      </c>
      <c r="D1098" s="44">
        <v>2</v>
      </c>
      <c r="E1098" s="44">
        <f t="shared" si="52"/>
        <v>72</v>
      </c>
      <c r="F1098" s="44">
        <f t="shared" si="52"/>
        <v>72</v>
      </c>
      <c r="G1098" s="44">
        <f t="shared" si="52"/>
        <v>72</v>
      </c>
      <c r="H1098" s="44">
        <f t="shared" si="52"/>
        <v>72</v>
      </c>
      <c r="I1098" s="44">
        <f t="shared" si="52"/>
        <v>80</v>
      </c>
      <c r="J1098" s="44">
        <f t="shared" si="52"/>
        <v>82</v>
      </c>
      <c r="K1098" s="44">
        <f t="shared" si="52"/>
        <v>82</v>
      </c>
      <c r="L1098" s="44">
        <f t="shared" si="52"/>
        <v>80</v>
      </c>
    </row>
    <row r="1099" spans="1:12">
      <c r="A1099" s="44" t="s">
        <v>53</v>
      </c>
      <c r="B1099" s="44" t="str">
        <f t="shared" si="50"/>
        <v>Any</v>
      </c>
      <c r="C1099" s="44" t="s">
        <v>43</v>
      </c>
      <c r="D1099" s="44">
        <v>3</v>
      </c>
      <c r="E1099" s="44">
        <f t="shared" si="52"/>
        <v>74</v>
      </c>
      <c r="F1099" s="44">
        <f t="shared" si="52"/>
        <v>74</v>
      </c>
      <c r="G1099" s="44">
        <f t="shared" si="52"/>
        <v>74</v>
      </c>
      <c r="H1099" s="44">
        <f t="shared" si="52"/>
        <v>74</v>
      </c>
      <c r="I1099" s="44">
        <f t="shared" si="52"/>
        <v>83</v>
      </c>
      <c r="J1099" s="44">
        <f t="shared" si="52"/>
        <v>83</v>
      </c>
      <c r="K1099" s="44">
        <f t="shared" si="52"/>
        <v>83</v>
      </c>
      <c r="L1099" s="44">
        <f t="shared" si="52"/>
        <v>83</v>
      </c>
    </row>
    <row r="1100" spans="1:12">
      <c r="A1100" s="44" t="s">
        <v>53</v>
      </c>
      <c r="B1100" s="44" t="str">
        <f t="shared" si="50"/>
        <v>Any</v>
      </c>
      <c r="C1100" s="44" t="s">
        <v>43</v>
      </c>
      <c r="D1100" s="44">
        <v>4</v>
      </c>
      <c r="E1100" s="44">
        <f t="shared" si="52"/>
        <v>74</v>
      </c>
      <c r="F1100" s="44">
        <f t="shared" si="52"/>
        <v>71</v>
      </c>
      <c r="G1100" s="44">
        <f t="shared" si="52"/>
        <v>71</v>
      </c>
      <c r="H1100" s="44">
        <f t="shared" si="52"/>
        <v>74</v>
      </c>
      <c r="I1100" s="44">
        <f t="shared" si="52"/>
        <v>90</v>
      </c>
      <c r="J1100" s="44">
        <f t="shared" si="52"/>
        <v>90</v>
      </c>
      <c r="K1100" s="44">
        <f t="shared" si="52"/>
        <v>90</v>
      </c>
      <c r="L1100" s="44">
        <f t="shared" si="52"/>
        <v>90</v>
      </c>
    </row>
    <row r="1101" spans="1:12">
      <c r="A1101" s="44" t="s">
        <v>53</v>
      </c>
      <c r="B1101" s="44" t="str">
        <f t="shared" si="50"/>
        <v>Any</v>
      </c>
      <c r="C1101" s="44" t="s">
        <v>43</v>
      </c>
      <c r="D1101" s="44">
        <v>5</v>
      </c>
      <c r="E1101" s="44">
        <f t="shared" si="52"/>
        <v>73</v>
      </c>
      <c r="F1101" s="44">
        <f t="shared" si="52"/>
        <v>74</v>
      </c>
      <c r="G1101" s="44">
        <f t="shared" si="52"/>
        <v>74</v>
      </c>
      <c r="H1101" s="44">
        <f t="shared" si="52"/>
        <v>73</v>
      </c>
      <c r="I1101" s="44">
        <f t="shared" si="52"/>
        <v>85</v>
      </c>
      <c r="J1101" s="44">
        <f t="shared" si="52"/>
        <v>85</v>
      </c>
      <c r="K1101" s="44">
        <f t="shared" si="52"/>
        <v>85</v>
      </c>
      <c r="L1101" s="44">
        <f t="shared" si="52"/>
        <v>85</v>
      </c>
    </row>
    <row r="1102" spans="1:12">
      <c r="A1102" s="44" t="s">
        <v>53</v>
      </c>
      <c r="B1102" s="44" t="str">
        <f t="shared" si="50"/>
        <v>MH72</v>
      </c>
      <c r="C1102" s="44" t="s">
        <v>44</v>
      </c>
      <c r="D1102" s="44">
        <v>1</v>
      </c>
      <c r="E1102" s="44">
        <f t="shared" si="52"/>
        <v>55</v>
      </c>
      <c r="F1102" s="44">
        <f t="shared" si="52"/>
        <v>55</v>
      </c>
      <c r="G1102" s="44">
        <f t="shared" si="52"/>
        <v>55</v>
      </c>
      <c r="H1102" s="44">
        <f t="shared" si="52"/>
        <v>55</v>
      </c>
      <c r="I1102" s="44">
        <f t="shared" si="52"/>
        <v>74</v>
      </c>
      <c r="J1102" s="44">
        <f t="shared" si="52"/>
        <v>74</v>
      </c>
      <c r="K1102" s="44">
        <f t="shared" si="52"/>
        <v>74</v>
      </c>
      <c r="L1102" s="44">
        <f t="shared" si="52"/>
        <v>74</v>
      </c>
    </row>
    <row r="1103" spans="1:12">
      <c r="A1103" s="44" t="s">
        <v>53</v>
      </c>
      <c r="B1103" s="44" t="str">
        <f t="shared" si="50"/>
        <v>MH72</v>
      </c>
      <c r="C1103" s="44" t="s">
        <v>44</v>
      </c>
      <c r="D1103" s="44">
        <v>2</v>
      </c>
      <c r="E1103" s="44">
        <f t="shared" si="52"/>
        <v>60</v>
      </c>
      <c r="F1103" s="44">
        <f t="shared" si="52"/>
        <v>60</v>
      </c>
      <c r="G1103" s="44">
        <f t="shared" si="52"/>
        <v>63</v>
      </c>
      <c r="H1103" s="44">
        <f t="shared" si="52"/>
        <v>55</v>
      </c>
      <c r="I1103" s="44">
        <f t="shared" si="52"/>
        <v>75</v>
      </c>
      <c r="J1103" s="44">
        <f t="shared" si="52"/>
        <v>75</v>
      </c>
      <c r="K1103" s="44">
        <f t="shared" si="52"/>
        <v>75</v>
      </c>
      <c r="L1103" s="44">
        <f t="shared" si="52"/>
        <v>75</v>
      </c>
    </row>
    <row r="1104" spans="1:12">
      <c r="A1104" s="44" t="s">
        <v>53</v>
      </c>
      <c r="B1104" s="44" t="str">
        <f t="shared" si="50"/>
        <v>MH72</v>
      </c>
      <c r="C1104" s="44" t="s">
        <v>44</v>
      </c>
      <c r="D1104" s="44">
        <v>3</v>
      </c>
      <c r="E1104" s="44">
        <f t="shared" si="52"/>
        <v>60</v>
      </c>
      <c r="F1104" s="44">
        <f t="shared" si="52"/>
        <v>60</v>
      </c>
      <c r="G1104" s="44">
        <f t="shared" si="52"/>
        <v>60</v>
      </c>
      <c r="H1104" s="44">
        <f t="shared" si="52"/>
        <v>60</v>
      </c>
      <c r="I1104" s="44">
        <f t="shared" si="52"/>
        <v>78</v>
      </c>
      <c r="J1104" s="44">
        <f t="shared" si="52"/>
        <v>75</v>
      </c>
      <c r="K1104" s="44">
        <f t="shared" si="52"/>
        <v>75</v>
      </c>
      <c r="L1104" s="44">
        <f t="shared" si="52"/>
        <v>78</v>
      </c>
    </row>
    <row r="1105" spans="1:12">
      <c r="A1105" s="44" t="s">
        <v>53</v>
      </c>
      <c r="B1105" s="44" t="str">
        <f t="shared" si="50"/>
        <v>MH72</v>
      </c>
      <c r="C1105" s="44" t="s">
        <v>44</v>
      </c>
      <c r="D1105" s="44">
        <v>4</v>
      </c>
      <c r="E1105" s="44">
        <f t="shared" si="52"/>
        <v>62</v>
      </c>
      <c r="F1105" s="44">
        <f t="shared" si="52"/>
        <v>65</v>
      </c>
      <c r="G1105" s="44">
        <f t="shared" si="52"/>
        <v>65</v>
      </c>
      <c r="H1105" s="44">
        <f t="shared" si="52"/>
        <v>60</v>
      </c>
      <c r="I1105" s="44">
        <f t="shared" si="52"/>
        <v>78</v>
      </c>
      <c r="J1105" s="44">
        <f t="shared" si="52"/>
        <v>80</v>
      </c>
      <c r="K1105" s="44">
        <f t="shared" si="52"/>
        <v>80</v>
      </c>
      <c r="L1105" s="44">
        <f t="shared" si="52"/>
        <v>78</v>
      </c>
    </row>
    <row r="1106" spans="1:12">
      <c r="A1106" s="44" t="s">
        <v>53</v>
      </c>
      <c r="B1106" s="44" t="str">
        <f t="shared" si="50"/>
        <v>MH72</v>
      </c>
      <c r="C1106" s="44" t="s">
        <v>44</v>
      </c>
      <c r="D1106" s="44">
        <v>5</v>
      </c>
      <c r="E1106" s="44">
        <f t="shared" si="52"/>
        <v>60</v>
      </c>
      <c r="F1106" s="44">
        <f t="shared" si="52"/>
        <v>63</v>
      </c>
      <c r="G1106" s="44">
        <f t="shared" si="52"/>
        <v>63</v>
      </c>
      <c r="H1106" s="44">
        <f t="shared" si="52"/>
        <v>55</v>
      </c>
      <c r="I1106" s="44">
        <f t="shared" si="52"/>
        <v>80</v>
      </c>
      <c r="J1106" s="44">
        <f t="shared" si="52"/>
        <v>80</v>
      </c>
      <c r="K1106" s="44">
        <f t="shared" si="52"/>
        <v>80</v>
      </c>
      <c r="L1106" s="44">
        <f t="shared" si="52"/>
        <v>80</v>
      </c>
    </row>
    <row r="1107" spans="1:12">
      <c r="A1107" s="44" t="s">
        <v>53</v>
      </c>
      <c r="B1107" s="44" t="str">
        <f t="shared" si="50"/>
        <v>MH85</v>
      </c>
      <c r="C1107" s="44" t="s">
        <v>44</v>
      </c>
      <c r="D1107" s="44">
        <v>1</v>
      </c>
      <c r="E1107" s="44">
        <f t="shared" ref="E1107:L1116" si="53">+E382</f>
        <v>65</v>
      </c>
      <c r="F1107" s="44">
        <f t="shared" si="53"/>
        <v>65</v>
      </c>
      <c r="G1107" s="44">
        <f t="shared" si="53"/>
        <v>65</v>
      </c>
      <c r="H1107" s="44">
        <f t="shared" si="53"/>
        <v>65</v>
      </c>
      <c r="I1107" s="44">
        <f t="shared" si="53"/>
        <v>74</v>
      </c>
      <c r="J1107" s="44">
        <f t="shared" si="53"/>
        <v>74</v>
      </c>
      <c r="K1107" s="44">
        <f t="shared" si="53"/>
        <v>74</v>
      </c>
      <c r="L1107" s="44">
        <f t="shared" si="53"/>
        <v>74</v>
      </c>
    </row>
    <row r="1108" spans="1:12">
      <c r="A1108" s="44" t="s">
        <v>53</v>
      </c>
      <c r="B1108" s="44" t="str">
        <f t="shared" si="50"/>
        <v>MH85</v>
      </c>
      <c r="C1108" s="44" t="s">
        <v>44</v>
      </c>
      <c r="D1108" s="44">
        <v>2</v>
      </c>
      <c r="E1108" s="44">
        <f t="shared" si="53"/>
        <v>55</v>
      </c>
      <c r="F1108" s="44">
        <f t="shared" si="53"/>
        <v>55</v>
      </c>
      <c r="G1108" s="44">
        <f t="shared" si="53"/>
        <v>55</v>
      </c>
      <c r="H1108" s="44">
        <f t="shared" si="53"/>
        <v>55</v>
      </c>
      <c r="I1108" s="44">
        <f t="shared" si="53"/>
        <v>83</v>
      </c>
      <c r="J1108" s="44">
        <f t="shared" si="53"/>
        <v>76</v>
      </c>
      <c r="K1108" s="44">
        <f t="shared" si="53"/>
        <v>76</v>
      </c>
      <c r="L1108" s="44">
        <f t="shared" si="53"/>
        <v>83</v>
      </c>
    </row>
    <row r="1109" spans="1:12">
      <c r="A1109" s="44" t="s">
        <v>53</v>
      </c>
      <c r="B1109" s="44" t="str">
        <f t="shared" si="50"/>
        <v>MH85</v>
      </c>
      <c r="C1109" s="44" t="s">
        <v>44</v>
      </c>
      <c r="D1109" s="44">
        <v>3</v>
      </c>
      <c r="E1109" s="44">
        <f t="shared" si="53"/>
        <v>65</v>
      </c>
      <c r="F1109" s="44">
        <f t="shared" si="53"/>
        <v>65</v>
      </c>
      <c r="G1109" s="44">
        <f t="shared" si="53"/>
        <v>65</v>
      </c>
      <c r="H1109" s="44">
        <f t="shared" si="53"/>
        <v>65</v>
      </c>
      <c r="I1109" s="44">
        <f t="shared" si="53"/>
        <v>78</v>
      </c>
      <c r="J1109" s="44">
        <f t="shared" si="53"/>
        <v>78</v>
      </c>
      <c r="K1109" s="44">
        <f t="shared" si="53"/>
        <v>78</v>
      </c>
      <c r="L1109" s="44">
        <f t="shared" si="53"/>
        <v>78</v>
      </c>
    </row>
    <row r="1110" spans="1:12">
      <c r="A1110" s="44" t="s">
        <v>53</v>
      </c>
      <c r="B1110" s="44" t="str">
        <f t="shared" si="50"/>
        <v>MH85</v>
      </c>
      <c r="C1110" s="44" t="s">
        <v>44</v>
      </c>
      <c r="D1110" s="44">
        <v>4</v>
      </c>
      <c r="E1110" s="44">
        <f t="shared" si="53"/>
        <v>65</v>
      </c>
      <c r="F1110" s="44">
        <f t="shared" si="53"/>
        <v>68</v>
      </c>
      <c r="G1110" s="44">
        <f t="shared" si="53"/>
        <v>68</v>
      </c>
      <c r="H1110" s="44">
        <f t="shared" si="53"/>
        <v>65</v>
      </c>
      <c r="I1110" s="44">
        <f t="shared" si="53"/>
        <v>83</v>
      </c>
      <c r="J1110" s="44">
        <f t="shared" si="53"/>
        <v>80</v>
      </c>
      <c r="K1110" s="44">
        <f t="shared" si="53"/>
        <v>80</v>
      </c>
      <c r="L1110" s="44">
        <f t="shared" si="53"/>
        <v>83</v>
      </c>
    </row>
    <row r="1111" spans="1:12">
      <c r="A1111" s="44" t="s">
        <v>53</v>
      </c>
      <c r="B1111" s="44" t="str">
        <f t="shared" si="50"/>
        <v>MH85</v>
      </c>
      <c r="C1111" s="44" t="s">
        <v>44</v>
      </c>
      <c r="D1111" s="44">
        <v>5</v>
      </c>
      <c r="E1111" s="44">
        <f t="shared" si="53"/>
        <v>60</v>
      </c>
      <c r="F1111" s="44">
        <f t="shared" si="53"/>
        <v>60</v>
      </c>
      <c r="G1111" s="44">
        <f t="shared" si="53"/>
        <v>60</v>
      </c>
      <c r="H1111" s="44">
        <f t="shared" si="53"/>
        <v>60</v>
      </c>
      <c r="I1111" s="44">
        <f t="shared" si="53"/>
        <v>80</v>
      </c>
      <c r="J1111" s="44">
        <f t="shared" si="53"/>
        <v>80</v>
      </c>
      <c r="K1111" s="44">
        <f t="shared" si="53"/>
        <v>80</v>
      </c>
      <c r="L1111" s="44">
        <f t="shared" si="53"/>
        <v>80</v>
      </c>
    </row>
    <row r="1112" spans="1:12">
      <c r="A1112" s="44" t="s">
        <v>53</v>
      </c>
      <c r="B1112" s="44" t="str">
        <f t="shared" si="50"/>
        <v>MH00</v>
      </c>
      <c r="C1112" s="44" t="s">
        <v>44</v>
      </c>
      <c r="D1112" s="44">
        <v>1</v>
      </c>
      <c r="E1112" s="44">
        <f t="shared" si="53"/>
        <v>63</v>
      </c>
      <c r="F1112" s="44">
        <f t="shared" si="53"/>
        <v>63</v>
      </c>
      <c r="G1112" s="44">
        <f t="shared" si="53"/>
        <v>63</v>
      </c>
      <c r="H1112" s="44">
        <f t="shared" si="53"/>
        <v>62</v>
      </c>
      <c r="I1112" s="44">
        <f t="shared" si="53"/>
        <v>80</v>
      </c>
      <c r="J1112" s="44">
        <f t="shared" si="53"/>
        <v>78</v>
      </c>
      <c r="K1112" s="44">
        <f t="shared" si="53"/>
        <v>78</v>
      </c>
      <c r="L1112" s="44">
        <f t="shared" si="53"/>
        <v>80</v>
      </c>
    </row>
    <row r="1113" spans="1:12">
      <c r="A1113" s="44" t="s">
        <v>53</v>
      </c>
      <c r="B1113" s="44" t="str">
        <f t="shared" si="50"/>
        <v>MH00</v>
      </c>
      <c r="C1113" s="44" t="s">
        <v>44</v>
      </c>
      <c r="D1113" s="44">
        <v>2</v>
      </c>
      <c r="E1113" s="44">
        <f t="shared" si="53"/>
        <v>55</v>
      </c>
      <c r="F1113" s="44">
        <f t="shared" si="53"/>
        <v>55</v>
      </c>
      <c r="G1113" s="44">
        <f t="shared" si="53"/>
        <v>55</v>
      </c>
      <c r="H1113" s="44">
        <f t="shared" si="53"/>
        <v>55</v>
      </c>
      <c r="I1113" s="44">
        <f t="shared" si="53"/>
        <v>83</v>
      </c>
      <c r="J1113" s="44">
        <f t="shared" si="53"/>
        <v>78</v>
      </c>
      <c r="K1113" s="44">
        <f t="shared" si="53"/>
        <v>78</v>
      </c>
      <c r="L1113" s="44">
        <f t="shared" si="53"/>
        <v>85</v>
      </c>
    </row>
    <row r="1114" spans="1:12">
      <c r="A1114" s="44" t="s">
        <v>53</v>
      </c>
      <c r="B1114" s="44" t="str">
        <f t="shared" si="50"/>
        <v>MH00</v>
      </c>
      <c r="C1114" s="44" t="s">
        <v>44</v>
      </c>
      <c r="D1114" s="44">
        <v>3</v>
      </c>
      <c r="E1114" s="44">
        <f t="shared" si="53"/>
        <v>55</v>
      </c>
      <c r="F1114" s="44">
        <f t="shared" si="53"/>
        <v>60</v>
      </c>
      <c r="G1114" s="44">
        <f t="shared" si="53"/>
        <v>60</v>
      </c>
      <c r="H1114" s="44">
        <f t="shared" si="53"/>
        <v>55</v>
      </c>
      <c r="I1114" s="44">
        <f t="shared" si="53"/>
        <v>78</v>
      </c>
      <c r="J1114" s="44">
        <f t="shared" si="53"/>
        <v>78</v>
      </c>
      <c r="K1114" s="44">
        <f t="shared" si="53"/>
        <v>78</v>
      </c>
      <c r="L1114" s="44">
        <f t="shared" si="53"/>
        <v>78</v>
      </c>
    </row>
    <row r="1115" spans="1:12">
      <c r="A1115" s="44" t="s">
        <v>53</v>
      </c>
      <c r="B1115" s="44" t="str">
        <f t="shared" si="50"/>
        <v>MH00</v>
      </c>
      <c r="C1115" s="44" t="s">
        <v>44</v>
      </c>
      <c r="D1115" s="44">
        <v>4</v>
      </c>
      <c r="E1115" s="44">
        <f t="shared" si="53"/>
        <v>60</v>
      </c>
      <c r="F1115" s="44">
        <f t="shared" si="53"/>
        <v>55</v>
      </c>
      <c r="G1115" s="44">
        <f t="shared" si="53"/>
        <v>55</v>
      </c>
      <c r="H1115" s="44">
        <f t="shared" si="53"/>
        <v>60</v>
      </c>
      <c r="I1115" s="44">
        <f t="shared" si="53"/>
        <v>82</v>
      </c>
      <c r="J1115" s="44">
        <f t="shared" si="53"/>
        <v>78</v>
      </c>
      <c r="K1115" s="44">
        <f t="shared" si="53"/>
        <v>78</v>
      </c>
      <c r="L1115" s="44">
        <f t="shared" si="53"/>
        <v>83</v>
      </c>
    </row>
    <row r="1116" spans="1:12">
      <c r="A1116" s="44" t="s">
        <v>53</v>
      </c>
      <c r="B1116" s="44" t="str">
        <f t="shared" si="50"/>
        <v>MH00</v>
      </c>
      <c r="C1116" s="44" t="s">
        <v>44</v>
      </c>
      <c r="D1116" s="44">
        <v>5</v>
      </c>
      <c r="E1116" s="44">
        <f t="shared" si="53"/>
        <v>60</v>
      </c>
      <c r="F1116" s="44">
        <f t="shared" si="53"/>
        <v>60</v>
      </c>
      <c r="G1116" s="44">
        <f t="shared" si="53"/>
        <v>60</v>
      </c>
      <c r="H1116" s="44">
        <f t="shared" si="53"/>
        <v>60</v>
      </c>
      <c r="I1116" s="44">
        <f t="shared" si="53"/>
        <v>80</v>
      </c>
      <c r="J1116" s="44">
        <f t="shared" si="53"/>
        <v>80</v>
      </c>
      <c r="K1116" s="44">
        <f t="shared" si="53"/>
        <v>80</v>
      </c>
      <c r="L1116" s="44">
        <f t="shared" si="53"/>
        <v>80</v>
      </c>
    </row>
    <row r="1117" spans="1:12">
      <c r="A1117" s="44" t="s">
        <v>53</v>
      </c>
      <c r="B1117" s="44" t="str">
        <f t="shared" si="50"/>
        <v>Any</v>
      </c>
      <c r="C1117" s="44" t="s">
        <v>44</v>
      </c>
      <c r="D1117" s="44">
        <v>1</v>
      </c>
      <c r="E1117" s="44">
        <f t="shared" ref="E1117:L1121" si="54">+E397</f>
        <v>62</v>
      </c>
      <c r="F1117" s="44">
        <f t="shared" si="54"/>
        <v>65</v>
      </c>
      <c r="G1117" s="44">
        <f t="shared" si="54"/>
        <v>65</v>
      </c>
      <c r="H1117" s="44">
        <f t="shared" si="54"/>
        <v>62</v>
      </c>
      <c r="I1117" s="44">
        <f t="shared" si="54"/>
        <v>82</v>
      </c>
      <c r="J1117" s="44">
        <f t="shared" si="54"/>
        <v>82</v>
      </c>
      <c r="K1117" s="44">
        <f t="shared" si="54"/>
        <v>82</v>
      </c>
      <c r="L1117" s="44">
        <f t="shared" si="54"/>
        <v>82</v>
      </c>
    </row>
    <row r="1118" spans="1:12">
      <c r="A1118" s="44" t="s">
        <v>53</v>
      </c>
      <c r="B1118" s="44" t="str">
        <f t="shared" si="50"/>
        <v>Any</v>
      </c>
      <c r="C1118" s="44" t="s">
        <v>44</v>
      </c>
      <c r="D1118" s="44">
        <v>2</v>
      </c>
      <c r="E1118" s="44">
        <f t="shared" si="54"/>
        <v>55</v>
      </c>
      <c r="F1118" s="44">
        <f t="shared" si="54"/>
        <v>60</v>
      </c>
      <c r="G1118" s="44">
        <f t="shared" si="54"/>
        <v>60</v>
      </c>
      <c r="H1118" s="44">
        <f t="shared" si="54"/>
        <v>55</v>
      </c>
      <c r="I1118" s="44">
        <f t="shared" si="54"/>
        <v>83</v>
      </c>
      <c r="J1118" s="44">
        <f t="shared" si="54"/>
        <v>80</v>
      </c>
      <c r="K1118" s="44">
        <f t="shared" si="54"/>
        <v>80</v>
      </c>
      <c r="L1118" s="44">
        <f t="shared" si="54"/>
        <v>83</v>
      </c>
    </row>
    <row r="1119" spans="1:12">
      <c r="A1119" s="44" t="s">
        <v>53</v>
      </c>
      <c r="B1119" s="44" t="str">
        <f t="shared" si="50"/>
        <v>Any</v>
      </c>
      <c r="C1119" s="44" t="s">
        <v>44</v>
      </c>
      <c r="D1119" s="44">
        <v>3</v>
      </c>
      <c r="E1119" s="44">
        <f t="shared" si="54"/>
        <v>55</v>
      </c>
      <c r="F1119" s="44">
        <f t="shared" si="54"/>
        <v>55</v>
      </c>
      <c r="G1119" s="44">
        <f t="shared" si="54"/>
        <v>55</v>
      </c>
      <c r="H1119" s="44">
        <f t="shared" si="54"/>
        <v>55</v>
      </c>
      <c r="I1119" s="44">
        <f t="shared" si="54"/>
        <v>80</v>
      </c>
      <c r="J1119" s="44">
        <f t="shared" si="54"/>
        <v>80</v>
      </c>
      <c r="K1119" s="44">
        <f t="shared" si="54"/>
        <v>81</v>
      </c>
      <c r="L1119" s="44">
        <f t="shared" si="54"/>
        <v>81</v>
      </c>
    </row>
    <row r="1120" spans="1:12">
      <c r="A1120" s="44" t="s">
        <v>53</v>
      </c>
      <c r="B1120" s="44" t="str">
        <f t="shared" si="50"/>
        <v>Any</v>
      </c>
      <c r="C1120" s="44" t="s">
        <v>44</v>
      </c>
      <c r="D1120" s="44">
        <v>4</v>
      </c>
      <c r="E1120" s="44">
        <f t="shared" si="54"/>
        <v>60</v>
      </c>
      <c r="F1120" s="44">
        <f t="shared" si="54"/>
        <v>60</v>
      </c>
      <c r="G1120" s="44">
        <f t="shared" si="54"/>
        <v>60</v>
      </c>
      <c r="H1120" s="44">
        <f t="shared" si="54"/>
        <v>60</v>
      </c>
      <c r="I1120" s="44">
        <f t="shared" si="54"/>
        <v>80</v>
      </c>
      <c r="J1120" s="44">
        <f t="shared" si="54"/>
        <v>83</v>
      </c>
      <c r="K1120" s="44">
        <f t="shared" si="54"/>
        <v>83</v>
      </c>
      <c r="L1120" s="44">
        <f t="shared" si="54"/>
        <v>80</v>
      </c>
    </row>
    <row r="1121" spans="1:12">
      <c r="A1121" s="44" t="s">
        <v>53</v>
      </c>
      <c r="B1121" s="44" t="str">
        <f t="shared" si="50"/>
        <v>Any</v>
      </c>
      <c r="C1121" s="44" t="s">
        <v>44</v>
      </c>
      <c r="D1121" s="44">
        <v>5</v>
      </c>
      <c r="E1121" s="44">
        <f t="shared" si="54"/>
        <v>60</v>
      </c>
      <c r="F1121" s="44">
        <f t="shared" si="54"/>
        <v>55</v>
      </c>
      <c r="G1121" s="44">
        <f t="shared" si="54"/>
        <v>55</v>
      </c>
      <c r="H1121" s="44">
        <f t="shared" si="54"/>
        <v>60</v>
      </c>
      <c r="I1121" s="44">
        <f t="shared" si="54"/>
        <v>85</v>
      </c>
      <c r="J1121" s="44">
        <f t="shared" si="54"/>
        <v>85</v>
      </c>
      <c r="K1121" s="44">
        <f t="shared" si="54"/>
        <v>85</v>
      </c>
      <c r="L1121" s="44">
        <f t="shared" si="54"/>
        <v>85</v>
      </c>
    </row>
    <row r="1122" spans="1:12">
      <c r="A1122" s="44" t="s">
        <v>95</v>
      </c>
      <c r="B1122" s="44" t="s">
        <v>95</v>
      </c>
      <c r="C1122" s="44" t="s">
        <v>95</v>
      </c>
      <c r="D1122" s="44" t="s">
        <v>95</v>
      </c>
      <c r="E1122" s="44">
        <v>0</v>
      </c>
      <c r="F1122" s="44">
        <v>0</v>
      </c>
      <c r="G1122" s="44">
        <v>0</v>
      </c>
      <c r="H1122" s="44">
        <v>0</v>
      </c>
      <c r="I1122" s="44">
        <v>0</v>
      </c>
      <c r="J1122" s="44">
        <v>0</v>
      </c>
      <c r="K1122" s="44">
        <v>0</v>
      </c>
      <c r="L1122" s="4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79998168889431442"/>
  </sheetPr>
  <dimension ref="A1:O1841"/>
  <sheetViews>
    <sheetView workbookViewId="0"/>
  </sheetViews>
  <sheetFormatPr defaultRowHeight="15"/>
  <cols>
    <col min="1" max="1" width="15.42578125" bestFit="1" customWidth="1"/>
  </cols>
  <sheetData>
    <row r="1" spans="1:15">
      <c r="A1" t="s">
        <v>64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52</v>
      </c>
      <c r="K1" s="6" t="s">
        <v>102</v>
      </c>
      <c r="L1" s="6" t="s">
        <v>103</v>
      </c>
      <c r="N1" s="6" t="s">
        <v>104</v>
      </c>
      <c r="O1" s="6" t="s">
        <v>105</v>
      </c>
    </row>
    <row r="2" spans="1:15">
      <c r="A2" t="str">
        <f>VLOOKUP(B2,$N$2:$O$4,2,FALSE)&amp;VLOOKUP(C2,$K$2:$L$15,2,FALSE)&amp;D2</f>
        <v>SFm1975CZ01</v>
      </c>
      <c r="B2" t="s">
        <v>27</v>
      </c>
      <c r="C2">
        <v>1975</v>
      </c>
      <c r="D2" t="s">
        <v>28</v>
      </c>
      <c r="E2" t="s">
        <v>95</v>
      </c>
      <c r="F2">
        <v>1</v>
      </c>
      <c r="G2">
        <f>VLOOKUP(A2,'2017TstatWeights'!$A$4:$I$83,4+F2,FALSE)</f>
        <v>0.54045021418826833</v>
      </c>
      <c r="H2" t="s">
        <v>27</v>
      </c>
      <c r="K2" s="5">
        <v>1975</v>
      </c>
      <c r="L2" s="5">
        <v>1975</v>
      </c>
      <c r="N2" s="5" t="s">
        <v>27</v>
      </c>
      <c r="O2" s="5" t="s">
        <v>27</v>
      </c>
    </row>
    <row r="3" spans="1:15">
      <c r="A3" t="str">
        <f t="shared" ref="A3:A66" si="0">VLOOKUP(B3,$N$2:$O$4,2,FALSE)&amp;VLOOKUP(C3,$K$2:$L$15,2,FALSE)&amp;D3</f>
        <v>SFm1975CZ01</v>
      </c>
      <c r="B3" t="s">
        <v>27</v>
      </c>
      <c r="C3">
        <v>1975</v>
      </c>
      <c r="D3" t="s">
        <v>28</v>
      </c>
      <c r="E3" t="s">
        <v>95</v>
      </c>
      <c r="F3">
        <v>2</v>
      </c>
      <c r="G3">
        <f>VLOOKUP(A3,'2017TstatWeights'!$A$4:$I$83,4+F3,FALSE)</f>
        <v>0.17348212642703664</v>
      </c>
      <c r="K3" s="5">
        <v>1985</v>
      </c>
      <c r="L3" s="5">
        <v>1985</v>
      </c>
      <c r="N3" s="5" t="s">
        <v>59</v>
      </c>
      <c r="O3" s="5" t="s">
        <v>59</v>
      </c>
    </row>
    <row r="4" spans="1:15">
      <c r="A4" t="str">
        <f t="shared" si="0"/>
        <v>SFm1975CZ01</v>
      </c>
      <c r="B4" t="s">
        <v>27</v>
      </c>
      <c r="C4">
        <v>1975</v>
      </c>
      <c r="D4" t="s">
        <v>28</v>
      </c>
      <c r="E4" t="s">
        <v>95</v>
      </c>
      <c r="F4">
        <v>3</v>
      </c>
      <c r="G4">
        <f>VLOOKUP(A4,'2017TstatWeights'!$A$4:$I$83,4+F4,FALSE)</f>
        <v>9.3093228290551555E-2</v>
      </c>
      <c r="K4" s="5">
        <v>1996</v>
      </c>
      <c r="L4" s="5">
        <v>1996</v>
      </c>
      <c r="N4" s="5" t="s">
        <v>53</v>
      </c>
      <c r="O4" s="5" t="s">
        <v>27</v>
      </c>
    </row>
    <row r="5" spans="1:15">
      <c r="A5" t="str">
        <f t="shared" si="0"/>
        <v>SFm1975CZ01</v>
      </c>
      <c r="B5" t="s">
        <v>27</v>
      </c>
      <c r="C5">
        <v>1975</v>
      </c>
      <c r="D5" t="s">
        <v>28</v>
      </c>
      <c r="E5" t="s">
        <v>95</v>
      </c>
      <c r="F5">
        <v>4</v>
      </c>
      <c r="G5">
        <f>VLOOKUP(A5,'2017TstatWeights'!$A$4:$I$83,4+F5,FALSE)</f>
        <v>8.7892973419864975E-2</v>
      </c>
      <c r="K5" s="5">
        <v>2003</v>
      </c>
      <c r="L5" s="5">
        <v>2003</v>
      </c>
    </row>
    <row r="6" spans="1:15">
      <c r="A6" t="str">
        <f t="shared" si="0"/>
        <v>SFm1975CZ01</v>
      </c>
      <c r="B6" t="s">
        <v>27</v>
      </c>
      <c r="C6">
        <v>1975</v>
      </c>
      <c r="D6" t="s">
        <v>28</v>
      </c>
      <c r="E6" t="s">
        <v>95</v>
      </c>
      <c r="F6">
        <v>5</v>
      </c>
      <c r="G6">
        <f>VLOOKUP(A6,'2017TstatWeights'!$A$4:$I$83,4+F6,FALSE)</f>
        <v>0.1050814576742783</v>
      </c>
      <c r="K6" s="5">
        <v>2007</v>
      </c>
      <c r="L6" s="5">
        <v>2007</v>
      </c>
    </row>
    <row r="7" spans="1:15">
      <c r="A7" t="str">
        <f t="shared" si="0"/>
        <v>SFm1975CZ02</v>
      </c>
      <c r="B7" t="s">
        <v>27</v>
      </c>
      <c r="C7">
        <v>1975</v>
      </c>
      <c r="D7" t="s">
        <v>30</v>
      </c>
      <c r="E7" t="s">
        <v>95</v>
      </c>
      <c r="F7">
        <v>1</v>
      </c>
      <c r="G7">
        <f>VLOOKUP(A7,'2017TstatWeights'!$A$4:$I$83,4+F7,FALSE)</f>
        <v>0.5183616189890673</v>
      </c>
      <c r="K7" s="5">
        <v>2011</v>
      </c>
      <c r="L7" s="5">
        <v>2007</v>
      </c>
    </row>
    <row r="8" spans="1:15">
      <c r="A8" t="str">
        <f t="shared" si="0"/>
        <v>SFm1975CZ02</v>
      </c>
      <c r="B8" t="s">
        <v>27</v>
      </c>
      <c r="C8">
        <v>1975</v>
      </c>
      <c r="D8" t="s">
        <v>30</v>
      </c>
      <c r="E8" t="s">
        <v>95</v>
      </c>
      <c r="F8">
        <v>2</v>
      </c>
      <c r="G8">
        <f>VLOOKUP(A8,'2017TstatWeights'!$A$4:$I$83,4+F8,FALSE)</f>
        <v>0.1566463798725479</v>
      </c>
      <c r="K8" s="5">
        <v>2014</v>
      </c>
      <c r="L8" s="5">
        <v>2007</v>
      </c>
    </row>
    <row r="9" spans="1:15">
      <c r="A9" t="str">
        <f t="shared" si="0"/>
        <v>SFm1975CZ02</v>
      </c>
      <c r="B9" t="s">
        <v>27</v>
      </c>
      <c r="C9">
        <v>1975</v>
      </c>
      <c r="D9" t="s">
        <v>30</v>
      </c>
      <c r="E9" t="s">
        <v>95</v>
      </c>
      <c r="F9">
        <v>3</v>
      </c>
      <c r="G9">
        <f>VLOOKUP(A9,'2017TstatWeights'!$A$4:$I$83,4+F9,FALSE)</f>
        <v>0.10087348105927862</v>
      </c>
      <c r="K9" s="5">
        <v>2015</v>
      </c>
      <c r="L9" s="5">
        <v>2007</v>
      </c>
    </row>
    <row r="10" spans="1:15">
      <c r="A10" t="str">
        <f t="shared" si="0"/>
        <v>SFm1975CZ02</v>
      </c>
      <c r="B10" t="s">
        <v>27</v>
      </c>
      <c r="C10">
        <v>1975</v>
      </c>
      <c r="D10" t="s">
        <v>30</v>
      </c>
      <c r="E10" t="s">
        <v>95</v>
      </c>
      <c r="F10">
        <v>4</v>
      </c>
      <c r="G10">
        <f>VLOOKUP(A10,'2017TstatWeights'!$A$4:$I$83,4+F10,FALSE)</f>
        <v>2.0392845127632696E-2</v>
      </c>
      <c r="K10" s="5">
        <v>2017</v>
      </c>
      <c r="L10" s="5">
        <v>2007</v>
      </c>
    </row>
    <row r="11" spans="1:15">
      <c r="A11" t="str">
        <f t="shared" si="0"/>
        <v>SFm1975CZ02</v>
      </c>
      <c r="B11" t="s">
        <v>27</v>
      </c>
      <c r="C11">
        <v>1975</v>
      </c>
      <c r="D11" t="s">
        <v>30</v>
      </c>
      <c r="E11" t="s">
        <v>95</v>
      </c>
      <c r="F11">
        <v>5</v>
      </c>
      <c r="G11">
        <f>VLOOKUP(A11,'2017TstatWeights'!$A$4:$I$83,4+F11,FALSE)</f>
        <v>0.20372567495147376</v>
      </c>
      <c r="K11" s="5" t="s">
        <v>57</v>
      </c>
      <c r="L11" s="5">
        <v>1975</v>
      </c>
    </row>
    <row r="12" spans="1:15">
      <c r="A12" t="str">
        <f t="shared" si="0"/>
        <v>SFm1975CZ03</v>
      </c>
      <c r="B12" t="s">
        <v>27</v>
      </c>
      <c r="C12">
        <v>1975</v>
      </c>
      <c r="D12" t="s">
        <v>31</v>
      </c>
      <c r="E12" t="s">
        <v>95</v>
      </c>
      <c r="F12">
        <v>1</v>
      </c>
      <c r="G12">
        <f>VLOOKUP(A12,'2017TstatWeights'!$A$4:$I$83,4+F12,FALSE)</f>
        <v>0.21413921360745003</v>
      </c>
      <c r="K12" s="5" t="s">
        <v>58</v>
      </c>
      <c r="L12" s="5">
        <v>1985</v>
      </c>
    </row>
    <row r="13" spans="1:15">
      <c r="A13" t="str">
        <f t="shared" si="0"/>
        <v>SFm1975CZ03</v>
      </c>
      <c r="B13" t="s">
        <v>27</v>
      </c>
      <c r="C13">
        <v>1975</v>
      </c>
      <c r="D13" t="s">
        <v>31</v>
      </c>
      <c r="E13" t="s">
        <v>95</v>
      </c>
      <c r="F13">
        <v>2</v>
      </c>
      <c r="G13">
        <f>VLOOKUP(A13,'2017TstatWeights'!$A$4:$I$83,4+F13,FALSE)</f>
        <v>0.30314985158430341</v>
      </c>
      <c r="K13" s="5" t="s">
        <v>54</v>
      </c>
      <c r="L13" s="5">
        <v>1996</v>
      </c>
    </row>
    <row r="14" spans="1:15">
      <c r="A14" t="str">
        <f t="shared" si="0"/>
        <v>SFm1975CZ03</v>
      </c>
      <c r="B14" t="s">
        <v>27</v>
      </c>
      <c r="C14">
        <v>1975</v>
      </c>
      <c r="D14" t="s">
        <v>31</v>
      </c>
      <c r="E14" t="s">
        <v>95</v>
      </c>
      <c r="F14">
        <v>3</v>
      </c>
      <c r="G14">
        <f>VLOOKUP(A14,'2017TstatWeights'!$A$4:$I$83,4+F14,FALSE)</f>
        <v>2.0000090053925057E-2</v>
      </c>
      <c r="K14" s="5" t="s">
        <v>55</v>
      </c>
      <c r="L14" s="5">
        <v>2003</v>
      </c>
    </row>
    <row r="15" spans="1:15">
      <c r="A15" t="str">
        <f t="shared" si="0"/>
        <v>SFm1975CZ03</v>
      </c>
      <c r="B15" t="s">
        <v>27</v>
      </c>
      <c r="C15">
        <v>1975</v>
      </c>
      <c r="D15" t="s">
        <v>31</v>
      </c>
      <c r="E15" t="s">
        <v>95</v>
      </c>
      <c r="F15">
        <v>4</v>
      </c>
      <c r="G15">
        <f>VLOOKUP(A15,'2017TstatWeights'!$A$4:$I$83,4+F15,FALSE)</f>
        <v>0.24196750739847162</v>
      </c>
      <c r="K15" s="5" t="s">
        <v>56</v>
      </c>
      <c r="L15" s="5">
        <v>2007</v>
      </c>
    </row>
    <row r="16" spans="1:15">
      <c r="A16" t="str">
        <f t="shared" si="0"/>
        <v>SFm1975CZ03</v>
      </c>
      <c r="B16" t="s">
        <v>27</v>
      </c>
      <c r="C16">
        <v>1975</v>
      </c>
      <c r="D16" t="s">
        <v>31</v>
      </c>
      <c r="E16" t="s">
        <v>95</v>
      </c>
      <c r="F16">
        <v>5</v>
      </c>
      <c r="G16">
        <f>VLOOKUP(A16,'2017TstatWeights'!$A$4:$I$83,4+F16,FALSE)</f>
        <v>0.22074333735585011</v>
      </c>
    </row>
    <row r="17" spans="1:7">
      <c r="A17" t="str">
        <f t="shared" si="0"/>
        <v>SFm1975CZ04</v>
      </c>
      <c r="B17" t="s">
        <v>27</v>
      </c>
      <c r="C17">
        <v>1975</v>
      </c>
      <c r="D17" t="s">
        <v>32</v>
      </c>
      <c r="E17" t="s">
        <v>95</v>
      </c>
      <c r="F17">
        <v>1</v>
      </c>
      <c r="G17">
        <f>VLOOKUP(A17,'2017TstatWeights'!$A$4:$I$83,4+F17,FALSE)</f>
        <v>0.30493080228944619</v>
      </c>
    </row>
    <row r="18" spans="1:7">
      <c r="A18" t="str">
        <f t="shared" si="0"/>
        <v>SFm1975CZ04</v>
      </c>
      <c r="B18" t="s">
        <v>27</v>
      </c>
      <c r="C18">
        <v>1975</v>
      </c>
      <c r="D18" t="s">
        <v>32</v>
      </c>
      <c r="E18" t="s">
        <v>95</v>
      </c>
      <c r="F18">
        <v>2</v>
      </c>
      <c r="G18">
        <f>VLOOKUP(A18,'2017TstatWeights'!$A$4:$I$83,4+F18,FALSE)</f>
        <v>0.16337121888504319</v>
      </c>
    </row>
    <row r="19" spans="1:7">
      <c r="A19" t="str">
        <f t="shared" si="0"/>
        <v>SFm1975CZ04</v>
      </c>
      <c r="B19" t="s">
        <v>27</v>
      </c>
      <c r="C19">
        <v>1975</v>
      </c>
      <c r="D19" t="s">
        <v>32</v>
      </c>
      <c r="E19" t="s">
        <v>95</v>
      </c>
      <c r="F19">
        <v>3</v>
      </c>
      <c r="G19">
        <f>VLOOKUP(A19,'2017TstatWeights'!$A$4:$I$83,4+F19,FALSE)</f>
        <v>0.20316429426347629</v>
      </c>
    </row>
    <row r="20" spans="1:7">
      <c r="A20" t="str">
        <f t="shared" si="0"/>
        <v>SFm1975CZ04</v>
      </c>
      <c r="B20" t="s">
        <v>27</v>
      </c>
      <c r="C20">
        <v>1975</v>
      </c>
      <c r="D20" t="s">
        <v>32</v>
      </c>
      <c r="E20" t="s">
        <v>95</v>
      </c>
      <c r="F20">
        <v>4</v>
      </c>
      <c r="G20">
        <f>VLOOKUP(A20,'2017TstatWeights'!$A$4:$I$83,4+F20,FALSE)</f>
        <v>0.27872565655502479</v>
      </c>
    </row>
    <row r="21" spans="1:7">
      <c r="A21" t="str">
        <f t="shared" si="0"/>
        <v>SFm1975CZ04</v>
      </c>
      <c r="B21" t="s">
        <v>27</v>
      </c>
      <c r="C21">
        <v>1975</v>
      </c>
      <c r="D21" t="s">
        <v>32</v>
      </c>
      <c r="E21" t="s">
        <v>95</v>
      </c>
      <c r="F21">
        <v>5</v>
      </c>
      <c r="G21">
        <f>VLOOKUP(A21,'2017TstatWeights'!$A$4:$I$83,4+F21,FALSE)</f>
        <v>4.9808028007009786E-2</v>
      </c>
    </row>
    <row r="22" spans="1:7">
      <c r="A22" t="str">
        <f t="shared" si="0"/>
        <v>SFm1975CZ05</v>
      </c>
      <c r="B22" t="s">
        <v>27</v>
      </c>
      <c r="C22">
        <v>1975</v>
      </c>
      <c r="D22" t="s">
        <v>33</v>
      </c>
      <c r="E22" t="s">
        <v>95</v>
      </c>
      <c r="F22">
        <v>1</v>
      </c>
      <c r="G22">
        <f>VLOOKUP(A22,'2017TstatWeights'!$A$4:$I$83,4+F22,FALSE)</f>
        <v>3.6869058449425521E-2</v>
      </c>
    </row>
    <row r="23" spans="1:7">
      <c r="A23" t="str">
        <f t="shared" si="0"/>
        <v>SFm1975CZ05</v>
      </c>
      <c r="B23" t="s">
        <v>27</v>
      </c>
      <c r="C23">
        <v>1975</v>
      </c>
      <c r="D23" t="s">
        <v>33</v>
      </c>
      <c r="E23" t="s">
        <v>95</v>
      </c>
      <c r="F23">
        <v>2</v>
      </c>
      <c r="G23">
        <f>VLOOKUP(A23,'2017TstatWeights'!$A$4:$I$83,4+F23,FALSE)</f>
        <v>8.1591301673172398E-2</v>
      </c>
    </row>
    <row r="24" spans="1:7">
      <c r="A24" t="str">
        <f t="shared" si="0"/>
        <v>SFm1975CZ05</v>
      </c>
      <c r="B24" t="s">
        <v>27</v>
      </c>
      <c r="C24">
        <v>1975</v>
      </c>
      <c r="D24" t="s">
        <v>33</v>
      </c>
      <c r="E24" t="s">
        <v>95</v>
      </c>
      <c r="F24">
        <v>3</v>
      </c>
      <c r="G24">
        <f>VLOOKUP(A24,'2017TstatWeights'!$A$4:$I$83,4+F24,FALSE)</f>
        <v>0.84153094327212574</v>
      </c>
    </row>
    <row r="25" spans="1:7">
      <c r="A25" t="str">
        <f t="shared" si="0"/>
        <v>SFm1975CZ05</v>
      </c>
      <c r="B25" t="s">
        <v>27</v>
      </c>
      <c r="C25">
        <v>1975</v>
      </c>
      <c r="D25" t="s">
        <v>33</v>
      </c>
      <c r="E25" t="s">
        <v>95</v>
      </c>
      <c r="F25">
        <v>4</v>
      </c>
      <c r="G25">
        <f>VLOOKUP(A25,'2017TstatWeights'!$A$4:$I$83,4+F25,FALSE)</f>
        <v>2.0008716627949622E-2</v>
      </c>
    </row>
    <row r="26" spans="1:7">
      <c r="A26" t="str">
        <f t="shared" si="0"/>
        <v>SFm1975CZ05</v>
      </c>
      <c r="B26" t="s">
        <v>27</v>
      </c>
      <c r="C26">
        <v>1975</v>
      </c>
      <c r="D26" t="s">
        <v>33</v>
      </c>
      <c r="E26" t="s">
        <v>95</v>
      </c>
      <c r="F26">
        <v>5</v>
      </c>
      <c r="G26">
        <f>VLOOKUP(A26,'2017TstatWeights'!$A$4:$I$83,4+F26,FALSE)</f>
        <v>0.02</v>
      </c>
    </row>
    <row r="27" spans="1:7">
      <c r="A27" t="str">
        <f t="shared" si="0"/>
        <v>SFm1975CZ06</v>
      </c>
      <c r="B27" t="s">
        <v>27</v>
      </c>
      <c r="C27">
        <v>1975</v>
      </c>
      <c r="D27" t="s">
        <v>34</v>
      </c>
      <c r="E27" t="s">
        <v>95</v>
      </c>
      <c r="F27">
        <v>1</v>
      </c>
      <c r="G27">
        <f>VLOOKUP(A27,'2017TstatWeights'!$A$4:$I$83,4+F27,FALSE)</f>
        <v>0.22583056435869944</v>
      </c>
    </row>
    <row r="28" spans="1:7">
      <c r="A28" t="str">
        <f t="shared" si="0"/>
        <v>SFm1975CZ06</v>
      </c>
      <c r="B28" t="s">
        <v>27</v>
      </c>
      <c r="C28">
        <v>1975</v>
      </c>
      <c r="D28" t="s">
        <v>34</v>
      </c>
      <c r="E28" t="s">
        <v>95</v>
      </c>
      <c r="F28">
        <v>2</v>
      </c>
      <c r="G28">
        <f>VLOOKUP(A28,'2017TstatWeights'!$A$4:$I$83,4+F28,FALSE)</f>
        <v>0.02</v>
      </c>
    </row>
    <row r="29" spans="1:7">
      <c r="A29" t="str">
        <f t="shared" si="0"/>
        <v>SFm1975CZ06</v>
      </c>
      <c r="B29" t="s">
        <v>27</v>
      </c>
      <c r="C29">
        <v>1975</v>
      </c>
      <c r="D29" t="s">
        <v>34</v>
      </c>
      <c r="E29" t="s">
        <v>95</v>
      </c>
      <c r="F29">
        <v>3</v>
      </c>
      <c r="G29">
        <f>VLOOKUP(A29,'2017TstatWeights'!$A$4:$I$83,4+F29,FALSE)</f>
        <v>7.3912862619374436E-2</v>
      </c>
    </row>
    <row r="30" spans="1:7">
      <c r="A30" t="str">
        <f t="shared" si="0"/>
        <v>SFm1975CZ06</v>
      </c>
      <c r="B30" t="s">
        <v>27</v>
      </c>
      <c r="C30">
        <v>1975</v>
      </c>
      <c r="D30" t="s">
        <v>34</v>
      </c>
      <c r="E30" t="s">
        <v>95</v>
      </c>
      <c r="F30">
        <v>4</v>
      </c>
      <c r="G30">
        <f>VLOOKUP(A30,'2017TstatWeights'!$A$4:$I$83,4+F30,FALSE)</f>
        <v>0.02</v>
      </c>
    </row>
    <row r="31" spans="1:7">
      <c r="A31" t="str">
        <f t="shared" si="0"/>
        <v>SFm1975CZ06</v>
      </c>
      <c r="B31" t="s">
        <v>27</v>
      </c>
      <c r="C31">
        <v>1975</v>
      </c>
      <c r="D31" t="s">
        <v>34</v>
      </c>
      <c r="E31" t="s">
        <v>95</v>
      </c>
      <c r="F31">
        <v>5</v>
      </c>
      <c r="G31">
        <f>VLOOKUP(A31,'2017TstatWeights'!$A$4:$I$83,4+F31,FALSE)</f>
        <v>0.66025657302192675</v>
      </c>
    </row>
    <row r="32" spans="1:7">
      <c r="A32" t="str">
        <f t="shared" si="0"/>
        <v>SFm1975CZ07</v>
      </c>
      <c r="B32" t="s">
        <v>27</v>
      </c>
      <c r="C32">
        <v>1975</v>
      </c>
      <c r="D32" t="s">
        <v>35</v>
      </c>
      <c r="E32" t="s">
        <v>95</v>
      </c>
      <c r="F32">
        <v>1</v>
      </c>
      <c r="G32">
        <f>VLOOKUP(A32,'2017TstatWeights'!$A$4:$I$83,4+F32,FALSE)</f>
        <v>0.26658489972230992</v>
      </c>
    </row>
    <row r="33" spans="1:7">
      <c r="A33" t="str">
        <f t="shared" si="0"/>
        <v>SFm1975CZ07</v>
      </c>
      <c r="B33" t="s">
        <v>27</v>
      </c>
      <c r="C33">
        <v>1975</v>
      </c>
      <c r="D33" t="s">
        <v>35</v>
      </c>
      <c r="E33" t="s">
        <v>95</v>
      </c>
      <c r="F33">
        <v>2</v>
      </c>
      <c r="G33">
        <f>VLOOKUP(A33,'2017TstatWeights'!$A$4:$I$83,4+F33,FALSE)</f>
        <v>5.0468177602864407E-2</v>
      </c>
    </row>
    <row r="34" spans="1:7">
      <c r="A34" t="str">
        <f t="shared" si="0"/>
        <v>SFm1975CZ07</v>
      </c>
      <c r="B34" t="s">
        <v>27</v>
      </c>
      <c r="C34">
        <v>1975</v>
      </c>
      <c r="D34" t="s">
        <v>35</v>
      </c>
      <c r="E34" t="s">
        <v>95</v>
      </c>
      <c r="F34">
        <v>3</v>
      </c>
      <c r="G34">
        <f>VLOOKUP(A34,'2017TstatWeights'!$A$4:$I$83,4+F34,FALSE)</f>
        <v>0.53353710530514153</v>
      </c>
    </row>
    <row r="35" spans="1:7">
      <c r="A35" t="str">
        <f t="shared" si="0"/>
        <v>SFm1975CZ07</v>
      </c>
      <c r="B35" t="s">
        <v>27</v>
      </c>
      <c r="C35">
        <v>1975</v>
      </c>
      <c r="D35" t="s">
        <v>35</v>
      </c>
      <c r="E35" t="s">
        <v>95</v>
      </c>
      <c r="F35">
        <v>4</v>
      </c>
      <c r="G35">
        <f>VLOOKUP(A35,'2017TstatWeights'!$A$4:$I$83,4+F35,FALSE)</f>
        <v>2.164113029432433E-2</v>
      </c>
    </row>
    <row r="36" spans="1:7">
      <c r="A36" t="str">
        <f t="shared" si="0"/>
        <v>SFm1975CZ07</v>
      </c>
      <c r="B36" t="s">
        <v>27</v>
      </c>
      <c r="C36">
        <v>1975</v>
      </c>
      <c r="D36" t="s">
        <v>35</v>
      </c>
      <c r="E36" t="s">
        <v>95</v>
      </c>
      <c r="F36">
        <v>5</v>
      </c>
      <c r="G36">
        <f>VLOOKUP(A36,'2017TstatWeights'!$A$4:$I$83,4+F36,FALSE)</f>
        <v>0.12776868707535949</v>
      </c>
    </row>
    <row r="37" spans="1:7">
      <c r="A37" t="str">
        <f t="shared" si="0"/>
        <v>SFm1975CZ08</v>
      </c>
      <c r="B37" t="s">
        <v>27</v>
      </c>
      <c r="C37">
        <v>1975</v>
      </c>
      <c r="D37" t="s">
        <v>36</v>
      </c>
      <c r="E37" t="s">
        <v>95</v>
      </c>
      <c r="F37">
        <v>1</v>
      </c>
      <c r="G37">
        <f>VLOOKUP(A37,'2017TstatWeights'!$A$4:$I$83,4+F37,FALSE)</f>
        <v>0.02</v>
      </c>
    </row>
    <row r="38" spans="1:7">
      <c r="A38" t="str">
        <f t="shared" si="0"/>
        <v>SFm1975CZ08</v>
      </c>
      <c r="B38" t="s">
        <v>27</v>
      </c>
      <c r="C38">
        <v>1975</v>
      </c>
      <c r="D38" t="s">
        <v>36</v>
      </c>
      <c r="E38" t="s">
        <v>95</v>
      </c>
      <c r="F38">
        <v>2</v>
      </c>
      <c r="G38">
        <f>VLOOKUP(A38,'2017TstatWeights'!$A$4:$I$83,4+F38,FALSE)</f>
        <v>0.21875849374049944</v>
      </c>
    </row>
    <row r="39" spans="1:7">
      <c r="A39" t="str">
        <f t="shared" si="0"/>
        <v>SFm1975CZ08</v>
      </c>
      <c r="B39" t="s">
        <v>27</v>
      </c>
      <c r="C39">
        <v>1975</v>
      </c>
      <c r="D39" t="s">
        <v>36</v>
      </c>
      <c r="E39" t="s">
        <v>95</v>
      </c>
      <c r="F39">
        <v>3</v>
      </c>
      <c r="G39">
        <f>VLOOKUP(A39,'2017TstatWeights'!$A$4:$I$83,4+F39,FALSE)</f>
        <v>0.02</v>
      </c>
    </row>
    <row r="40" spans="1:7">
      <c r="A40" t="str">
        <f t="shared" si="0"/>
        <v>SFm1975CZ08</v>
      </c>
      <c r="B40" t="s">
        <v>27</v>
      </c>
      <c r="C40">
        <v>1975</v>
      </c>
      <c r="D40" t="s">
        <v>36</v>
      </c>
      <c r="E40" t="s">
        <v>95</v>
      </c>
      <c r="F40">
        <v>4</v>
      </c>
      <c r="G40">
        <f>VLOOKUP(A40,'2017TstatWeights'!$A$4:$I$83,4+F40,FALSE)</f>
        <v>0.46995677580026962</v>
      </c>
    </row>
    <row r="41" spans="1:7">
      <c r="A41" t="str">
        <f t="shared" si="0"/>
        <v>SFm1975CZ08</v>
      </c>
      <c r="B41" t="s">
        <v>27</v>
      </c>
      <c r="C41">
        <v>1975</v>
      </c>
      <c r="D41" t="s">
        <v>36</v>
      </c>
      <c r="E41" t="s">
        <v>95</v>
      </c>
      <c r="F41">
        <v>5</v>
      </c>
      <c r="G41">
        <f>VLOOKUP(A41,'2017TstatWeights'!$A$4:$I$83,4+F41,FALSE)</f>
        <v>0.27128473045923096</v>
      </c>
    </row>
    <row r="42" spans="1:7">
      <c r="A42" t="str">
        <f t="shared" si="0"/>
        <v>SFm1975CZ09</v>
      </c>
      <c r="B42" t="s">
        <v>27</v>
      </c>
      <c r="C42">
        <v>1975</v>
      </c>
      <c r="D42" t="s">
        <v>37</v>
      </c>
      <c r="E42" t="s">
        <v>95</v>
      </c>
      <c r="F42">
        <v>1</v>
      </c>
      <c r="G42">
        <f>VLOOKUP(A42,'2017TstatWeights'!$A$4:$I$83,4+F42,FALSE)</f>
        <v>2.0000014164685172E-2</v>
      </c>
    </row>
    <row r="43" spans="1:7">
      <c r="A43" t="str">
        <f t="shared" si="0"/>
        <v>SFm1975CZ09</v>
      </c>
      <c r="B43" t="s">
        <v>27</v>
      </c>
      <c r="C43">
        <v>1975</v>
      </c>
      <c r="D43" t="s">
        <v>37</v>
      </c>
      <c r="E43" t="s">
        <v>95</v>
      </c>
      <c r="F43">
        <v>2</v>
      </c>
      <c r="G43">
        <f>VLOOKUP(A43,'2017TstatWeights'!$A$4:$I$83,4+F43,FALSE)</f>
        <v>0.50770722683090652</v>
      </c>
    </row>
    <row r="44" spans="1:7">
      <c r="A44" t="str">
        <f t="shared" si="0"/>
        <v>SFm1975CZ09</v>
      </c>
      <c r="B44" t="s">
        <v>27</v>
      </c>
      <c r="C44">
        <v>1975</v>
      </c>
      <c r="D44" t="s">
        <v>37</v>
      </c>
      <c r="E44" t="s">
        <v>95</v>
      </c>
      <c r="F44">
        <v>3</v>
      </c>
      <c r="G44">
        <f>VLOOKUP(A44,'2017TstatWeights'!$A$4:$I$83,4+F44,FALSE)</f>
        <v>5.9162357457596508E-2</v>
      </c>
    </row>
    <row r="45" spans="1:7">
      <c r="A45" t="str">
        <f t="shared" si="0"/>
        <v>SFm1975CZ09</v>
      </c>
      <c r="B45" t="s">
        <v>27</v>
      </c>
      <c r="C45">
        <v>1975</v>
      </c>
      <c r="D45" t="s">
        <v>37</v>
      </c>
      <c r="E45" t="s">
        <v>95</v>
      </c>
      <c r="F45">
        <v>4</v>
      </c>
      <c r="G45">
        <f>VLOOKUP(A45,'2017TstatWeights'!$A$4:$I$83,4+F45,FALSE)</f>
        <v>0.15997526239733872</v>
      </c>
    </row>
    <row r="46" spans="1:7">
      <c r="A46" t="str">
        <f t="shared" si="0"/>
        <v>SFm1975CZ09</v>
      </c>
      <c r="B46" t="s">
        <v>27</v>
      </c>
      <c r="C46">
        <v>1975</v>
      </c>
      <c r="D46" t="s">
        <v>37</v>
      </c>
      <c r="E46" t="s">
        <v>95</v>
      </c>
      <c r="F46">
        <v>5</v>
      </c>
      <c r="G46">
        <f>VLOOKUP(A46,'2017TstatWeights'!$A$4:$I$83,4+F46,FALSE)</f>
        <v>0.25315513914947302</v>
      </c>
    </row>
    <row r="47" spans="1:7">
      <c r="A47" t="str">
        <f t="shared" si="0"/>
        <v>SFm1975CZ10</v>
      </c>
      <c r="B47" t="s">
        <v>27</v>
      </c>
      <c r="C47">
        <v>1975</v>
      </c>
      <c r="D47" t="s">
        <v>38</v>
      </c>
      <c r="E47" t="s">
        <v>95</v>
      </c>
      <c r="F47">
        <v>1</v>
      </c>
      <c r="G47">
        <f>VLOOKUP(A47,'2017TstatWeights'!$A$4:$I$83,4+F47,FALSE)</f>
        <v>2.0045707274644817E-2</v>
      </c>
    </row>
    <row r="48" spans="1:7">
      <c r="A48" t="str">
        <f t="shared" si="0"/>
        <v>SFm1975CZ10</v>
      </c>
      <c r="B48" t="s">
        <v>27</v>
      </c>
      <c r="C48">
        <v>1975</v>
      </c>
      <c r="D48" t="s">
        <v>38</v>
      </c>
      <c r="E48" t="s">
        <v>95</v>
      </c>
      <c r="F48">
        <v>2</v>
      </c>
      <c r="G48">
        <f>VLOOKUP(A48,'2017TstatWeights'!$A$4:$I$83,4+F48,FALSE)</f>
        <v>0.6441768165657471</v>
      </c>
    </row>
    <row r="49" spans="1:7">
      <c r="A49" t="str">
        <f t="shared" si="0"/>
        <v>SFm1975CZ10</v>
      </c>
      <c r="B49" t="s">
        <v>27</v>
      </c>
      <c r="C49">
        <v>1975</v>
      </c>
      <c r="D49" t="s">
        <v>38</v>
      </c>
      <c r="E49" t="s">
        <v>95</v>
      </c>
      <c r="F49">
        <v>3</v>
      </c>
      <c r="G49">
        <f>VLOOKUP(A49,'2017TstatWeights'!$A$4:$I$83,4+F49,FALSE)</f>
        <v>0.11813605585764644</v>
      </c>
    </row>
    <row r="50" spans="1:7">
      <c r="A50" t="str">
        <f t="shared" si="0"/>
        <v>SFm1975CZ10</v>
      </c>
      <c r="B50" t="s">
        <v>27</v>
      </c>
      <c r="C50">
        <v>1975</v>
      </c>
      <c r="D50" t="s">
        <v>38</v>
      </c>
      <c r="E50" t="s">
        <v>95</v>
      </c>
      <c r="F50">
        <v>4</v>
      </c>
      <c r="G50">
        <f>VLOOKUP(A50,'2017TstatWeights'!$A$4:$I$83,4+F50,FALSE)</f>
        <v>0.13286097597000451</v>
      </c>
    </row>
    <row r="51" spans="1:7">
      <c r="A51" t="str">
        <f t="shared" si="0"/>
        <v>SFm1975CZ10</v>
      </c>
      <c r="B51" t="s">
        <v>27</v>
      </c>
      <c r="C51">
        <v>1975</v>
      </c>
      <c r="D51" t="s">
        <v>38</v>
      </c>
      <c r="E51" t="s">
        <v>95</v>
      </c>
      <c r="F51">
        <v>5</v>
      </c>
      <c r="G51">
        <f>VLOOKUP(A51,'2017TstatWeights'!$A$4:$I$83,4+F51,FALSE)</f>
        <v>8.4780444331958305E-2</v>
      </c>
    </row>
    <row r="52" spans="1:7">
      <c r="A52" t="str">
        <f t="shared" si="0"/>
        <v>SFm1975CZ11</v>
      </c>
      <c r="B52" t="s">
        <v>27</v>
      </c>
      <c r="C52">
        <v>1975</v>
      </c>
      <c r="D52" t="s">
        <v>39</v>
      </c>
      <c r="E52" t="s">
        <v>95</v>
      </c>
      <c r="F52">
        <v>1</v>
      </c>
      <c r="G52">
        <f>VLOOKUP(A52,'2017TstatWeights'!$A$4:$I$83,4+F52,FALSE)</f>
        <v>6.8157693039325104E-2</v>
      </c>
    </row>
    <row r="53" spans="1:7">
      <c r="A53" t="str">
        <f t="shared" si="0"/>
        <v>SFm1975CZ11</v>
      </c>
      <c r="B53" t="s">
        <v>27</v>
      </c>
      <c r="C53">
        <v>1975</v>
      </c>
      <c r="D53" t="s">
        <v>39</v>
      </c>
      <c r="E53" t="s">
        <v>95</v>
      </c>
      <c r="F53">
        <v>2</v>
      </c>
      <c r="G53">
        <f>VLOOKUP(A53,'2017TstatWeights'!$A$4:$I$83,4+F53,FALSE)</f>
        <v>4.9141393149774962E-2</v>
      </c>
    </row>
    <row r="54" spans="1:7">
      <c r="A54" t="str">
        <f t="shared" si="0"/>
        <v>SFm1975CZ11</v>
      </c>
      <c r="B54" t="s">
        <v>27</v>
      </c>
      <c r="C54">
        <v>1975</v>
      </c>
      <c r="D54" t="s">
        <v>39</v>
      </c>
      <c r="E54" t="s">
        <v>95</v>
      </c>
      <c r="F54">
        <v>3</v>
      </c>
      <c r="G54">
        <f>VLOOKUP(A54,'2017TstatWeights'!$A$4:$I$83,4+F54,FALSE)</f>
        <v>0.43608409637754708</v>
      </c>
    </row>
    <row r="55" spans="1:7">
      <c r="A55" t="str">
        <f t="shared" si="0"/>
        <v>SFm1975CZ11</v>
      </c>
      <c r="B55" t="s">
        <v>27</v>
      </c>
      <c r="C55">
        <v>1975</v>
      </c>
      <c r="D55" t="s">
        <v>39</v>
      </c>
      <c r="E55" t="s">
        <v>95</v>
      </c>
      <c r="F55">
        <v>4</v>
      </c>
      <c r="G55">
        <f>VLOOKUP(A55,'2017TstatWeights'!$A$4:$I$83,4+F55,FALSE)</f>
        <v>0.39438286583174248</v>
      </c>
    </row>
    <row r="56" spans="1:7">
      <c r="A56" t="str">
        <f t="shared" si="0"/>
        <v>SFm1975CZ11</v>
      </c>
      <c r="B56" t="s">
        <v>27</v>
      </c>
      <c r="C56">
        <v>1975</v>
      </c>
      <c r="D56" t="s">
        <v>39</v>
      </c>
      <c r="E56" t="s">
        <v>95</v>
      </c>
      <c r="F56">
        <v>5</v>
      </c>
      <c r="G56">
        <f>VLOOKUP(A56,'2017TstatWeights'!$A$4:$I$83,4+F56,FALSE)</f>
        <v>5.2233964714883382E-2</v>
      </c>
    </row>
    <row r="57" spans="1:7">
      <c r="A57" t="str">
        <f t="shared" si="0"/>
        <v>SFm1975CZ12</v>
      </c>
      <c r="B57" t="s">
        <v>27</v>
      </c>
      <c r="C57">
        <v>1975</v>
      </c>
      <c r="D57" t="s">
        <v>40</v>
      </c>
      <c r="E57" t="s">
        <v>95</v>
      </c>
      <c r="F57">
        <v>1</v>
      </c>
      <c r="G57">
        <f>VLOOKUP(A57,'2017TstatWeights'!$A$4:$I$83,4+F57,FALSE)</f>
        <v>0.2573232994707163</v>
      </c>
    </row>
    <row r="58" spans="1:7">
      <c r="A58" t="str">
        <f t="shared" si="0"/>
        <v>SFm1975CZ12</v>
      </c>
      <c r="B58" t="s">
        <v>27</v>
      </c>
      <c r="C58">
        <v>1975</v>
      </c>
      <c r="D58" t="s">
        <v>40</v>
      </c>
      <c r="E58" t="s">
        <v>95</v>
      </c>
      <c r="F58">
        <v>2</v>
      </c>
      <c r="G58">
        <f>VLOOKUP(A58,'2017TstatWeights'!$A$4:$I$83,4+F58,FALSE)</f>
        <v>0.18709368245247837</v>
      </c>
    </row>
    <row r="59" spans="1:7">
      <c r="A59" t="str">
        <f t="shared" si="0"/>
        <v>SFm1975CZ12</v>
      </c>
      <c r="B59" t="s">
        <v>27</v>
      </c>
      <c r="C59">
        <v>1975</v>
      </c>
      <c r="D59" t="s">
        <v>40</v>
      </c>
      <c r="E59" t="s">
        <v>95</v>
      </c>
      <c r="F59">
        <v>3</v>
      </c>
      <c r="G59">
        <f>VLOOKUP(A59,'2017TstatWeights'!$A$4:$I$83,4+F59,FALSE)</f>
        <v>0.15872031744661172</v>
      </c>
    </row>
    <row r="60" spans="1:7">
      <c r="A60" t="str">
        <f t="shared" si="0"/>
        <v>SFm1975CZ12</v>
      </c>
      <c r="B60" t="s">
        <v>27</v>
      </c>
      <c r="C60">
        <v>1975</v>
      </c>
      <c r="D60" t="s">
        <v>40</v>
      </c>
      <c r="E60" t="s">
        <v>95</v>
      </c>
      <c r="F60">
        <v>4</v>
      </c>
      <c r="G60">
        <f>VLOOKUP(A60,'2017TstatWeights'!$A$4:$I$83,4+F60,FALSE)</f>
        <v>0.18242555059732596</v>
      </c>
    </row>
    <row r="61" spans="1:7">
      <c r="A61" t="str">
        <f t="shared" si="0"/>
        <v>SFm1975CZ12</v>
      </c>
      <c r="B61" t="s">
        <v>27</v>
      </c>
      <c r="C61">
        <v>1975</v>
      </c>
      <c r="D61" t="s">
        <v>40</v>
      </c>
      <c r="E61" t="s">
        <v>95</v>
      </c>
      <c r="F61">
        <v>5</v>
      </c>
      <c r="G61">
        <f>VLOOKUP(A61,'2017TstatWeights'!$A$4:$I$83,4+F61,FALSE)</f>
        <v>0.21443715003286756</v>
      </c>
    </row>
    <row r="62" spans="1:7">
      <c r="A62" t="str">
        <f t="shared" si="0"/>
        <v>SFm1975CZ13</v>
      </c>
      <c r="B62" t="s">
        <v>27</v>
      </c>
      <c r="C62">
        <v>1975</v>
      </c>
      <c r="D62" t="s">
        <v>41</v>
      </c>
      <c r="E62" t="s">
        <v>95</v>
      </c>
      <c r="F62">
        <v>1</v>
      </c>
      <c r="G62">
        <f>VLOOKUP(A62,'2017TstatWeights'!$A$4:$I$83,4+F62,FALSE)</f>
        <v>0.23681638406681468</v>
      </c>
    </row>
    <row r="63" spans="1:7">
      <c r="A63" t="str">
        <f t="shared" si="0"/>
        <v>SFm1975CZ13</v>
      </c>
      <c r="B63" t="s">
        <v>27</v>
      </c>
      <c r="C63">
        <v>1975</v>
      </c>
      <c r="D63" t="s">
        <v>41</v>
      </c>
      <c r="E63" t="s">
        <v>95</v>
      </c>
      <c r="F63">
        <v>2</v>
      </c>
      <c r="G63">
        <f>VLOOKUP(A63,'2017TstatWeights'!$A$4:$I$83,4+F63,FALSE)</f>
        <v>0.16276453875234445</v>
      </c>
    </row>
    <row r="64" spans="1:7">
      <c r="A64" t="str">
        <f t="shared" si="0"/>
        <v>SFm1975CZ13</v>
      </c>
      <c r="B64" t="s">
        <v>27</v>
      </c>
      <c r="C64">
        <v>1975</v>
      </c>
      <c r="D64" t="s">
        <v>41</v>
      </c>
      <c r="E64" t="s">
        <v>95</v>
      </c>
      <c r="F64">
        <v>3</v>
      </c>
      <c r="G64">
        <f>VLOOKUP(A64,'2017TstatWeights'!$A$4:$I$83,4+F64,FALSE)</f>
        <v>0.14300805704408492</v>
      </c>
    </row>
    <row r="65" spans="1:7">
      <c r="A65" t="str">
        <f t="shared" si="0"/>
        <v>SFm1975CZ13</v>
      </c>
      <c r="B65" t="s">
        <v>27</v>
      </c>
      <c r="C65">
        <v>1975</v>
      </c>
      <c r="D65" t="s">
        <v>41</v>
      </c>
      <c r="E65" t="s">
        <v>95</v>
      </c>
      <c r="F65">
        <v>4</v>
      </c>
      <c r="G65">
        <f>VLOOKUP(A65,'2017TstatWeights'!$A$4:$I$83,4+F65,FALSE)</f>
        <v>0.30967922738606024</v>
      </c>
    </row>
    <row r="66" spans="1:7">
      <c r="A66" t="str">
        <f t="shared" si="0"/>
        <v>SFm1975CZ13</v>
      </c>
      <c r="B66" t="s">
        <v>27</v>
      </c>
      <c r="C66">
        <v>1975</v>
      </c>
      <c r="D66" t="s">
        <v>41</v>
      </c>
      <c r="E66" t="s">
        <v>95</v>
      </c>
      <c r="F66">
        <v>5</v>
      </c>
      <c r="G66">
        <f>VLOOKUP(A66,'2017TstatWeights'!$A$4:$I$83,4+F66,FALSE)</f>
        <v>0.14773179275070003</v>
      </c>
    </row>
    <row r="67" spans="1:7">
      <c r="A67" t="str">
        <f t="shared" ref="A67:A130" si="1">VLOOKUP(B67,$N$2:$O$4,2,FALSE)&amp;VLOOKUP(C67,$K$2:$L$15,2,FALSE)&amp;D67</f>
        <v>SFm1975CZ14</v>
      </c>
      <c r="B67" t="s">
        <v>27</v>
      </c>
      <c r="C67">
        <v>1975</v>
      </c>
      <c r="D67" t="s">
        <v>42</v>
      </c>
      <c r="E67" t="s">
        <v>95</v>
      </c>
      <c r="F67">
        <v>1</v>
      </c>
      <c r="G67">
        <f>VLOOKUP(A67,'2017TstatWeights'!$A$4:$I$83,4+F67,FALSE)</f>
        <v>0.14491428630669878</v>
      </c>
    </row>
    <row r="68" spans="1:7">
      <c r="A68" t="str">
        <f t="shared" si="1"/>
        <v>SFm1975CZ14</v>
      </c>
      <c r="B68" t="s">
        <v>27</v>
      </c>
      <c r="C68">
        <v>1975</v>
      </c>
      <c r="D68" t="s">
        <v>42</v>
      </c>
      <c r="E68" t="s">
        <v>95</v>
      </c>
      <c r="F68">
        <v>2</v>
      </c>
      <c r="G68">
        <f>VLOOKUP(A68,'2017TstatWeights'!$A$4:$I$83,4+F68,FALSE)</f>
        <v>0.21926262511693531</v>
      </c>
    </row>
    <row r="69" spans="1:7">
      <c r="A69" t="str">
        <f t="shared" si="1"/>
        <v>SFm1975CZ14</v>
      </c>
      <c r="B69" t="s">
        <v>27</v>
      </c>
      <c r="C69">
        <v>1975</v>
      </c>
      <c r="D69" t="s">
        <v>42</v>
      </c>
      <c r="E69" t="s">
        <v>95</v>
      </c>
      <c r="F69">
        <v>3</v>
      </c>
      <c r="G69">
        <f>VLOOKUP(A69,'2017TstatWeights'!$A$4:$I$83,4+F69,FALSE)</f>
        <v>0.20096318392180079</v>
      </c>
    </row>
    <row r="70" spans="1:7">
      <c r="A70" t="str">
        <f t="shared" si="1"/>
        <v>SFm1975CZ14</v>
      </c>
      <c r="B70" t="s">
        <v>27</v>
      </c>
      <c r="C70">
        <v>1975</v>
      </c>
      <c r="D70" t="s">
        <v>42</v>
      </c>
      <c r="E70" t="s">
        <v>95</v>
      </c>
      <c r="F70">
        <v>4</v>
      </c>
      <c r="G70">
        <f>VLOOKUP(A70,'2017TstatWeights'!$A$4:$I$83,4+F70,FALSE)</f>
        <v>0.20201977505306887</v>
      </c>
    </row>
    <row r="71" spans="1:7">
      <c r="A71" t="str">
        <f t="shared" si="1"/>
        <v>SFm1975CZ14</v>
      </c>
      <c r="B71" t="s">
        <v>27</v>
      </c>
      <c r="C71">
        <v>1975</v>
      </c>
      <c r="D71" t="s">
        <v>42</v>
      </c>
      <c r="E71" t="s">
        <v>95</v>
      </c>
      <c r="F71">
        <v>5</v>
      </c>
      <c r="G71">
        <f>VLOOKUP(A71,'2017TstatWeights'!$A$4:$I$83,4+F71,FALSE)</f>
        <v>0.23284012956073535</v>
      </c>
    </row>
    <row r="72" spans="1:7">
      <c r="A72" t="str">
        <f t="shared" si="1"/>
        <v>SFm1975CZ15</v>
      </c>
      <c r="B72" t="s">
        <v>27</v>
      </c>
      <c r="C72">
        <v>1975</v>
      </c>
      <c r="D72" t="s">
        <v>43</v>
      </c>
      <c r="E72" t="s">
        <v>95</v>
      </c>
      <c r="F72">
        <v>1</v>
      </c>
      <c r="G72">
        <f>VLOOKUP(A72,'2017TstatWeights'!$A$4:$I$83,4+F72,FALSE)</f>
        <v>0.02</v>
      </c>
    </row>
    <row r="73" spans="1:7">
      <c r="A73" t="str">
        <f t="shared" si="1"/>
        <v>SFm1975CZ15</v>
      </c>
      <c r="B73" t="s">
        <v>27</v>
      </c>
      <c r="C73">
        <v>1975</v>
      </c>
      <c r="D73" t="s">
        <v>43</v>
      </c>
      <c r="E73" t="s">
        <v>95</v>
      </c>
      <c r="F73">
        <v>2</v>
      </c>
      <c r="G73">
        <f>VLOOKUP(A73,'2017TstatWeights'!$A$4:$I$83,4+F73,FALSE)</f>
        <v>0.02</v>
      </c>
    </row>
    <row r="74" spans="1:7">
      <c r="A74" t="str">
        <f t="shared" si="1"/>
        <v>SFm1975CZ15</v>
      </c>
      <c r="B74" t="s">
        <v>27</v>
      </c>
      <c r="C74">
        <v>1975</v>
      </c>
      <c r="D74" t="s">
        <v>43</v>
      </c>
      <c r="E74" t="s">
        <v>95</v>
      </c>
      <c r="F74">
        <v>3</v>
      </c>
      <c r="G74">
        <f>VLOOKUP(A74,'2017TstatWeights'!$A$4:$I$83,4+F74,FALSE)</f>
        <v>0.02</v>
      </c>
    </row>
    <row r="75" spans="1:7">
      <c r="A75" t="str">
        <f t="shared" si="1"/>
        <v>SFm1975CZ15</v>
      </c>
      <c r="B75" t="s">
        <v>27</v>
      </c>
      <c r="C75">
        <v>1975</v>
      </c>
      <c r="D75" t="s">
        <v>43</v>
      </c>
      <c r="E75" t="s">
        <v>95</v>
      </c>
      <c r="F75">
        <v>4</v>
      </c>
      <c r="G75">
        <f>VLOOKUP(A75,'2017TstatWeights'!$A$4:$I$83,4+F75,FALSE)</f>
        <v>0.02</v>
      </c>
    </row>
    <row r="76" spans="1:7">
      <c r="A76" t="str">
        <f t="shared" si="1"/>
        <v>SFm1975CZ15</v>
      </c>
      <c r="B76" t="s">
        <v>27</v>
      </c>
      <c r="C76">
        <v>1975</v>
      </c>
      <c r="D76" t="s">
        <v>43</v>
      </c>
      <c r="E76" t="s">
        <v>95</v>
      </c>
      <c r="F76">
        <v>5</v>
      </c>
      <c r="G76">
        <f>VLOOKUP(A76,'2017TstatWeights'!$A$4:$I$83,4+F76,FALSE)</f>
        <v>0.92000000000000015</v>
      </c>
    </row>
    <row r="77" spans="1:7">
      <c r="A77" t="str">
        <f t="shared" si="1"/>
        <v>SFm1975CZ16</v>
      </c>
      <c r="B77" t="s">
        <v>27</v>
      </c>
      <c r="C77">
        <v>1975</v>
      </c>
      <c r="D77" t="s">
        <v>44</v>
      </c>
      <c r="E77" t="s">
        <v>95</v>
      </c>
      <c r="F77">
        <v>1</v>
      </c>
      <c r="G77">
        <f>VLOOKUP(A77,'2017TstatWeights'!$A$4:$I$83,4+F77,FALSE)</f>
        <v>0.52181713484549164</v>
      </c>
    </row>
    <row r="78" spans="1:7">
      <c r="A78" t="str">
        <f t="shared" si="1"/>
        <v>SFm1975CZ16</v>
      </c>
      <c r="B78" t="s">
        <v>27</v>
      </c>
      <c r="C78">
        <v>1975</v>
      </c>
      <c r="D78" t="s">
        <v>44</v>
      </c>
      <c r="E78" t="s">
        <v>95</v>
      </c>
      <c r="F78">
        <v>2</v>
      </c>
      <c r="G78">
        <f>VLOOKUP(A78,'2017TstatWeights'!$A$4:$I$83,4+F78,FALSE)</f>
        <v>0.02</v>
      </c>
    </row>
    <row r="79" spans="1:7">
      <c r="A79" t="str">
        <f t="shared" si="1"/>
        <v>SFm1975CZ16</v>
      </c>
      <c r="B79" t="s">
        <v>27</v>
      </c>
      <c r="C79">
        <v>1975</v>
      </c>
      <c r="D79" t="s">
        <v>44</v>
      </c>
      <c r="E79" t="s">
        <v>95</v>
      </c>
      <c r="F79">
        <v>3</v>
      </c>
      <c r="G79">
        <f>VLOOKUP(A79,'2017TstatWeights'!$A$4:$I$83,4+F79,FALSE)</f>
        <v>3.2461155043193191E-2</v>
      </c>
    </row>
    <row r="80" spans="1:7">
      <c r="A80" t="str">
        <f t="shared" si="1"/>
        <v>SFm1975CZ16</v>
      </c>
      <c r="B80" t="s">
        <v>27</v>
      </c>
      <c r="C80">
        <v>1975</v>
      </c>
      <c r="D80" t="s">
        <v>44</v>
      </c>
      <c r="E80" t="s">
        <v>95</v>
      </c>
      <c r="F80">
        <v>4</v>
      </c>
      <c r="G80">
        <f>VLOOKUP(A80,'2017TstatWeights'!$A$4:$I$83,4+F80,FALSE)</f>
        <v>0.02</v>
      </c>
    </row>
    <row r="81" spans="1:7">
      <c r="A81" t="str">
        <f t="shared" si="1"/>
        <v>SFm1975CZ16</v>
      </c>
      <c r="B81" t="s">
        <v>27</v>
      </c>
      <c r="C81">
        <v>1975</v>
      </c>
      <c r="D81" t="s">
        <v>44</v>
      </c>
      <c r="E81" t="s">
        <v>95</v>
      </c>
      <c r="F81">
        <v>5</v>
      </c>
      <c r="G81">
        <f>VLOOKUP(A81,'2017TstatWeights'!$A$4:$I$83,4+F81,FALSE)</f>
        <v>0.40572171111722316</v>
      </c>
    </row>
    <row r="82" spans="1:7">
      <c r="A82" t="str">
        <f t="shared" si="1"/>
        <v>SFm1985CZ01</v>
      </c>
      <c r="B82" t="s">
        <v>27</v>
      </c>
      <c r="C82">
        <v>1985</v>
      </c>
      <c r="D82" t="s">
        <v>28</v>
      </c>
      <c r="E82" t="s">
        <v>95</v>
      </c>
      <c r="F82">
        <v>1</v>
      </c>
      <c r="G82">
        <f>VLOOKUP(A82,'2017TstatWeights'!$A$4:$I$83,4+F82,FALSE)</f>
        <v>0.30050806439698818</v>
      </c>
    </row>
    <row r="83" spans="1:7">
      <c r="A83" t="str">
        <f t="shared" si="1"/>
        <v>SFm1985CZ01</v>
      </c>
      <c r="B83" t="s">
        <v>27</v>
      </c>
      <c r="C83">
        <v>1985</v>
      </c>
      <c r="D83" t="s">
        <v>28</v>
      </c>
      <c r="E83" t="s">
        <v>95</v>
      </c>
      <c r="F83">
        <v>2</v>
      </c>
      <c r="G83">
        <f>VLOOKUP(A83,'2017TstatWeights'!$A$4:$I$83,4+F83,FALSE)</f>
        <v>0.1669724325512888</v>
      </c>
    </row>
    <row r="84" spans="1:7">
      <c r="A84" t="str">
        <f t="shared" si="1"/>
        <v>SFm1985CZ01</v>
      </c>
      <c r="B84" t="s">
        <v>27</v>
      </c>
      <c r="C84">
        <v>1985</v>
      </c>
      <c r="D84" t="s">
        <v>28</v>
      </c>
      <c r="E84" t="s">
        <v>95</v>
      </c>
      <c r="F84">
        <v>3</v>
      </c>
      <c r="G84">
        <f>VLOOKUP(A84,'2017TstatWeights'!$A$4:$I$83,4+F84,FALSE)</f>
        <v>0.16325604476078392</v>
      </c>
    </row>
    <row r="85" spans="1:7">
      <c r="A85" t="str">
        <f t="shared" si="1"/>
        <v>SFm1985CZ01</v>
      </c>
      <c r="B85" t="s">
        <v>27</v>
      </c>
      <c r="C85">
        <v>1985</v>
      </c>
      <c r="D85" t="s">
        <v>28</v>
      </c>
      <c r="E85" t="s">
        <v>95</v>
      </c>
      <c r="F85">
        <v>4</v>
      </c>
      <c r="G85">
        <f>VLOOKUP(A85,'2017TstatWeights'!$A$4:$I$83,4+F85,FALSE)</f>
        <v>0.19273841594890315</v>
      </c>
    </row>
    <row r="86" spans="1:7">
      <c r="A86" t="str">
        <f t="shared" si="1"/>
        <v>SFm1985CZ01</v>
      </c>
      <c r="B86" t="s">
        <v>27</v>
      </c>
      <c r="C86">
        <v>1985</v>
      </c>
      <c r="D86" t="s">
        <v>28</v>
      </c>
      <c r="E86" t="s">
        <v>95</v>
      </c>
      <c r="F86">
        <v>5</v>
      </c>
      <c r="G86">
        <f>VLOOKUP(A86,'2017TstatWeights'!$A$4:$I$83,4+F86,FALSE)</f>
        <v>0.17652504234203631</v>
      </c>
    </row>
    <row r="87" spans="1:7">
      <c r="A87" t="str">
        <f t="shared" si="1"/>
        <v>SFm1985CZ02</v>
      </c>
      <c r="B87" t="s">
        <v>27</v>
      </c>
      <c r="C87">
        <v>1985</v>
      </c>
      <c r="D87" t="s">
        <v>30</v>
      </c>
      <c r="E87" t="s">
        <v>95</v>
      </c>
      <c r="F87">
        <v>1</v>
      </c>
      <c r="G87">
        <f>VLOOKUP(A87,'2017TstatWeights'!$A$4:$I$83,4+F87,FALSE)</f>
        <v>0.02</v>
      </c>
    </row>
    <row r="88" spans="1:7">
      <c r="A88" t="str">
        <f t="shared" si="1"/>
        <v>SFm1985CZ02</v>
      </c>
      <c r="B88" t="s">
        <v>27</v>
      </c>
      <c r="C88">
        <v>1985</v>
      </c>
      <c r="D88" t="s">
        <v>30</v>
      </c>
      <c r="E88" t="s">
        <v>95</v>
      </c>
      <c r="F88">
        <v>2</v>
      </c>
      <c r="G88">
        <f>VLOOKUP(A88,'2017TstatWeights'!$A$4:$I$83,4+F88,FALSE)</f>
        <v>0.02</v>
      </c>
    </row>
    <row r="89" spans="1:7">
      <c r="A89" t="str">
        <f t="shared" si="1"/>
        <v>SFm1985CZ02</v>
      </c>
      <c r="B89" t="s">
        <v>27</v>
      </c>
      <c r="C89">
        <v>1985</v>
      </c>
      <c r="D89" t="s">
        <v>30</v>
      </c>
      <c r="E89" t="s">
        <v>95</v>
      </c>
      <c r="F89">
        <v>3</v>
      </c>
      <c r="G89">
        <f>VLOOKUP(A89,'2017TstatWeights'!$A$4:$I$83,4+F89,FALSE)</f>
        <v>0.83889264125458374</v>
      </c>
    </row>
    <row r="90" spans="1:7">
      <c r="A90" t="str">
        <f t="shared" si="1"/>
        <v>SFm1985CZ02</v>
      </c>
      <c r="B90" t="s">
        <v>27</v>
      </c>
      <c r="C90">
        <v>1985</v>
      </c>
      <c r="D90" t="s">
        <v>30</v>
      </c>
      <c r="E90" t="s">
        <v>95</v>
      </c>
      <c r="F90">
        <v>4</v>
      </c>
      <c r="G90">
        <f>VLOOKUP(A90,'2017TstatWeights'!$A$4:$I$83,4+F90,FALSE)</f>
        <v>0.02</v>
      </c>
    </row>
    <row r="91" spans="1:7">
      <c r="A91" t="str">
        <f t="shared" si="1"/>
        <v>SFm1985CZ02</v>
      </c>
      <c r="B91" t="s">
        <v>27</v>
      </c>
      <c r="C91">
        <v>1985</v>
      </c>
      <c r="D91" t="s">
        <v>30</v>
      </c>
      <c r="E91" t="s">
        <v>95</v>
      </c>
      <c r="F91">
        <v>5</v>
      </c>
      <c r="G91">
        <f>VLOOKUP(A91,'2017TstatWeights'!$A$4:$I$83,4+F91,FALSE)</f>
        <v>0.10110735874541621</v>
      </c>
    </row>
    <row r="92" spans="1:7">
      <c r="A92" t="str">
        <f t="shared" si="1"/>
        <v>SFm1985CZ03</v>
      </c>
      <c r="B92" t="s">
        <v>27</v>
      </c>
      <c r="C92">
        <v>1985</v>
      </c>
      <c r="D92" t="s">
        <v>31</v>
      </c>
      <c r="E92" t="s">
        <v>95</v>
      </c>
      <c r="F92">
        <v>1</v>
      </c>
      <c r="G92">
        <f>VLOOKUP(A92,'2017TstatWeights'!$A$4:$I$83,4+F92,FALSE)</f>
        <v>0.43065032641737133</v>
      </c>
    </row>
    <row r="93" spans="1:7">
      <c r="A93" t="str">
        <f t="shared" si="1"/>
        <v>SFm1985CZ03</v>
      </c>
      <c r="B93" t="s">
        <v>27</v>
      </c>
      <c r="C93">
        <v>1985</v>
      </c>
      <c r="D93" t="s">
        <v>31</v>
      </c>
      <c r="E93" t="s">
        <v>95</v>
      </c>
      <c r="F93">
        <v>2</v>
      </c>
      <c r="G93">
        <f>VLOOKUP(A93,'2017TstatWeights'!$A$4:$I$83,4+F93,FALSE)</f>
        <v>0.18019098997720406</v>
      </c>
    </row>
    <row r="94" spans="1:7">
      <c r="A94" t="str">
        <f t="shared" si="1"/>
        <v>SFm1985CZ03</v>
      </c>
      <c r="B94" t="s">
        <v>27</v>
      </c>
      <c r="C94">
        <v>1985</v>
      </c>
      <c r="D94" t="s">
        <v>31</v>
      </c>
      <c r="E94" t="s">
        <v>95</v>
      </c>
      <c r="F94">
        <v>3</v>
      </c>
      <c r="G94">
        <f>VLOOKUP(A94,'2017TstatWeights'!$A$4:$I$83,4+F94,FALSE)</f>
        <v>0.18238625425739116</v>
      </c>
    </row>
    <row r="95" spans="1:7">
      <c r="A95" t="str">
        <f t="shared" si="1"/>
        <v>SFm1985CZ03</v>
      </c>
      <c r="B95" t="s">
        <v>27</v>
      </c>
      <c r="C95">
        <v>1985</v>
      </c>
      <c r="D95" t="s">
        <v>31</v>
      </c>
      <c r="E95" t="s">
        <v>95</v>
      </c>
      <c r="F95">
        <v>4</v>
      </c>
      <c r="G95">
        <f>VLOOKUP(A95,'2017TstatWeights'!$A$4:$I$83,4+F95,FALSE)</f>
        <v>8.5757638111599976E-2</v>
      </c>
    </row>
    <row r="96" spans="1:7">
      <c r="A96" t="str">
        <f t="shared" si="1"/>
        <v>SFm1985CZ03</v>
      </c>
      <c r="B96" t="s">
        <v>27</v>
      </c>
      <c r="C96">
        <v>1985</v>
      </c>
      <c r="D96" t="s">
        <v>31</v>
      </c>
      <c r="E96" t="s">
        <v>95</v>
      </c>
      <c r="F96">
        <v>5</v>
      </c>
      <c r="G96">
        <f>VLOOKUP(A96,'2017TstatWeights'!$A$4:$I$83,4+F96,FALSE)</f>
        <v>0.12101478489489777</v>
      </c>
    </row>
    <row r="97" spans="1:7">
      <c r="A97" t="str">
        <f t="shared" si="1"/>
        <v>SFm1985CZ04</v>
      </c>
      <c r="B97" t="s">
        <v>27</v>
      </c>
      <c r="C97">
        <v>1985</v>
      </c>
      <c r="D97" t="s">
        <v>32</v>
      </c>
      <c r="E97" t="s">
        <v>95</v>
      </c>
      <c r="F97">
        <v>1</v>
      </c>
      <c r="G97">
        <f>VLOOKUP(A97,'2017TstatWeights'!$A$4:$I$83,4+F97,FALSE)</f>
        <v>0.11720091502158912</v>
      </c>
    </row>
    <row r="98" spans="1:7">
      <c r="A98" t="str">
        <f t="shared" si="1"/>
        <v>SFm1985CZ04</v>
      </c>
      <c r="B98" t="s">
        <v>27</v>
      </c>
      <c r="C98">
        <v>1985</v>
      </c>
      <c r="D98" t="s">
        <v>32</v>
      </c>
      <c r="E98" t="s">
        <v>95</v>
      </c>
      <c r="F98">
        <v>2</v>
      </c>
      <c r="G98">
        <f>VLOOKUP(A98,'2017TstatWeights'!$A$4:$I$83,4+F98,FALSE)</f>
        <v>0.02</v>
      </c>
    </row>
    <row r="99" spans="1:7">
      <c r="A99" t="str">
        <f t="shared" si="1"/>
        <v>SFm1985CZ04</v>
      </c>
      <c r="B99" t="s">
        <v>27</v>
      </c>
      <c r="C99">
        <v>1985</v>
      </c>
      <c r="D99" t="s">
        <v>32</v>
      </c>
      <c r="E99" t="s">
        <v>95</v>
      </c>
      <c r="F99">
        <v>3</v>
      </c>
      <c r="G99">
        <f>VLOOKUP(A99,'2017TstatWeights'!$A$4:$I$83,4+F99,FALSE)</f>
        <v>0.27601896459792502</v>
      </c>
    </row>
    <row r="100" spans="1:7">
      <c r="A100" t="str">
        <f t="shared" si="1"/>
        <v>SFm1985CZ04</v>
      </c>
      <c r="B100" t="s">
        <v>27</v>
      </c>
      <c r="C100">
        <v>1985</v>
      </c>
      <c r="D100" t="s">
        <v>32</v>
      </c>
      <c r="E100" t="s">
        <v>95</v>
      </c>
      <c r="F100">
        <v>4</v>
      </c>
      <c r="G100">
        <f>VLOOKUP(A100,'2017TstatWeights'!$A$4:$I$83,4+F100,FALSE)</f>
        <v>0.28997031717711358</v>
      </c>
    </row>
    <row r="101" spans="1:7">
      <c r="A101" t="str">
        <f t="shared" si="1"/>
        <v>SFm1985CZ04</v>
      </c>
      <c r="B101" t="s">
        <v>27</v>
      </c>
      <c r="C101">
        <v>1985</v>
      </c>
      <c r="D101" t="s">
        <v>32</v>
      </c>
      <c r="E101" t="s">
        <v>95</v>
      </c>
      <c r="F101">
        <v>5</v>
      </c>
      <c r="G101">
        <f>VLOOKUP(A101,'2017TstatWeights'!$A$4:$I$83,4+F101,FALSE)</f>
        <v>0.29680980320337214</v>
      </c>
    </row>
    <row r="102" spans="1:7">
      <c r="A102" t="str">
        <f t="shared" si="1"/>
        <v>SFm1985CZ05</v>
      </c>
      <c r="B102" t="s">
        <v>27</v>
      </c>
      <c r="C102">
        <v>1985</v>
      </c>
      <c r="D102" t="s">
        <v>33</v>
      </c>
      <c r="E102" t="s">
        <v>95</v>
      </c>
      <c r="F102">
        <v>1</v>
      </c>
      <c r="G102">
        <f>VLOOKUP(A102,'2017TstatWeights'!$A$4:$I$83,4+F102,FALSE)</f>
        <v>0.51500826034886094</v>
      </c>
    </row>
    <row r="103" spans="1:7">
      <c r="A103" t="str">
        <f t="shared" si="1"/>
        <v>SFm1985CZ05</v>
      </c>
      <c r="B103" t="s">
        <v>27</v>
      </c>
      <c r="C103">
        <v>1985</v>
      </c>
      <c r="D103" t="s">
        <v>33</v>
      </c>
      <c r="E103" t="s">
        <v>95</v>
      </c>
      <c r="F103">
        <v>2</v>
      </c>
      <c r="G103">
        <f>VLOOKUP(A103,'2017TstatWeights'!$A$4:$I$83,4+F103,FALSE)</f>
        <v>3.5764323440271646E-2</v>
      </c>
    </row>
    <row r="104" spans="1:7">
      <c r="A104" t="str">
        <f t="shared" si="1"/>
        <v>SFm1985CZ05</v>
      </c>
      <c r="B104" t="s">
        <v>27</v>
      </c>
      <c r="C104">
        <v>1985</v>
      </c>
      <c r="D104" t="s">
        <v>33</v>
      </c>
      <c r="E104" t="s">
        <v>95</v>
      </c>
      <c r="F104">
        <v>3</v>
      </c>
      <c r="G104">
        <f>VLOOKUP(A104,'2017TstatWeights'!$A$4:$I$83,4+F104,FALSE)</f>
        <v>0.1013564885985731</v>
      </c>
    </row>
    <row r="105" spans="1:7">
      <c r="A105" t="str">
        <f t="shared" si="1"/>
        <v>SFm1985CZ05</v>
      </c>
      <c r="B105" t="s">
        <v>27</v>
      </c>
      <c r="C105">
        <v>1985</v>
      </c>
      <c r="D105" t="s">
        <v>33</v>
      </c>
      <c r="E105" t="s">
        <v>95</v>
      </c>
      <c r="F105">
        <v>4</v>
      </c>
      <c r="G105">
        <f>VLOOKUP(A105,'2017TstatWeights'!$A$4:$I$83,4+F105,FALSE)</f>
        <v>7.2595930646798729E-2</v>
      </c>
    </row>
    <row r="106" spans="1:7">
      <c r="A106" t="str">
        <f t="shared" si="1"/>
        <v>SFm1985CZ05</v>
      </c>
      <c r="B106" t="s">
        <v>27</v>
      </c>
      <c r="C106">
        <v>1985</v>
      </c>
      <c r="D106" t="s">
        <v>33</v>
      </c>
      <c r="E106" t="s">
        <v>95</v>
      </c>
      <c r="F106">
        <v>5</v>
      </c>
      <c r="G106">
        <f>VLOOKUP(A106,'2017TstatWeights'!$A$4:$I$83,4+F106,FALSE)</f>
        <v>0.27527499696549518</v>
      </c>
    </row>
    <row r="107" spans="1:7">
      <c r="A107" t="str">
        <f t="shared" si="1"/>
        <v>SFm1985CZ06</v>
      </c>
      <c r="B107" t="s">
        <v>27</v>
      </c>
      <c r="C107">
        <v>1985</v>
      </c>
      <c r="D107" t="s">
        <v>34</v>
      </c>
      <c r="E107" t="s">
        <v>95</v>
      </c>
      <c r="F107">
        <v>1</v>
      </c>
      <c r="G107">
        <f>VLOOKUP(A107,'2017TstatWeights'!$A$4:$I$83,4+F107,FALSE)</f>
        <v>2.0079885367841367E-2</v>
      </c>
    </row>
    <row r="108" spans="1:7">
      <c r="A108" t="str">
        <f t="shared" si="1"/>
        <v>SFm1985CZ06</v>
      </c>
      <c r="B108" t="s">
        <v>27</v>
      </c>
      <c r="C108">
        <v>1985</v>
      </c>
      <c r="D108" t="s">
        <v>34</v>
      </c>
      <c r="E108" t="s">
        <v>95</v>
      </c>
      <c r="F108">
        <v>2</v>
      </c>
      <c r="G108">
        <f>VLOOKUP(A108,'2017TstatWeights'!$A$4:$I$83,4+F108,FALSE)</f>
        <v>0.28374382024559885</v>
      </c>
    </row>
    <row r="109" spans="1:7">
      <c r="A109" t="str">
        <f t="shared" si="1"/>
        <v>SFm1985CZ06</v>
      </c>
      <c r="B109" t="s">
        <v>27</v>
      </c>
      <c r="C109">
        <v>1985</v>
      </c>
      <c r="D109" t="s">
        <v>34</v>
      </c>
      <c r="E109" t="s">
        <v>95</v>
      </c>
      <c r="F109">
        <v>3</v>
      </c>
      <c r="G109">
        <f>VLOOKUP(A109,'2017TstatWeights'!$A$4:$I$83,4+F109,FALSE)</f>
        <v>0.39372589699188049</v>
      </c>
    </row>
    <row r="110" spans="1:7">
      <c r="A110" t="str">
        <f t="shared" si="1"/>
        <v>SFm1985CZ06</v>
      </c>
      <c r="B110" t="s">
        <v>27</v>
      </c>
      <c r="C110">
        <v>1985</v>
      </c>
      <c r="D110" t="s">
        <v>34</v>
      </c>
      <c r="E110" t="s">
        <v>95</v>
      </c>
      <c r="F110">
        <v>4</v>
      </c>
      <c r="G110">
        <f>VLOOKUP(A110,'2017TstatWeights'!$A$4:$I$83,4+F110,FALSE)</f>
        <v>2.5846289994246169E-2</v>
      </c>
    </row>
    <row r="111" spans="1:7">
      <c r="A111" t="str">
        <f t="shared" si="1"/>
        <v>SFm1985CZ06</v>
      </c>
      <c r="B111" t="s">
        <v>27</v>
      </c>
      <c r="C111">
        <v>1985</v>
      </c>
      <c r="D111" t="s">
        <v>34</v>
      </c>
      <c r="E111" t="s">
        <v>95</v>
      </c>
      <c r="F111">
        <v>5</v>
      </c>
      <c r="G111">
        <f>VLOOKUP(A111,'2017TstatWeights'!$A$4:$I$83,4+F111,FALSE)</f>
        <v>0.27660410740043306</v>
      </c>
    </row>
    <row r="112" spans="1:7">
      <c r="A112" t="str">
        <f t="shared" si="1"/>
        <v>SFm1985CZ07</v>
      </c>
      <c r="B112" t="s">
        <v>27</v>
      </c>
      <c r="C112">
        <v>1985</v>
      </c>
      <c r="D112" t="s">
        <v>35</v>
      </c>
      <c r="E112" t="s">
        <v>95</v>
      </c>
      <c r="F112">
        <v>1</v>
      </c>
      <c r="G112">
        <f>VLOOKUP(A112,'2017TstatWeights'!$A$4:$I$83,4+F112,FALSE)</f>
        <v>0.24635873644927919</v>
      </c>
    </row>
    <row r="113" spans="1:7">
      <c r="A113" t="str">
        <f t="shared" si="1"/>
        <v>SFm1985CZ07</v>
      </c>
      <c r="B113" t="s">
        <v>27</v>
      </c>
      <c r="C113">
        <v>1985</v>
      </c>
      <c r="D113" t="s">
        <v>35</v>
      </c>
      <c r="E113" t="s">
        <v>95</v>
      </c>
      <c r="F113">
        <v>2</v>
      </c>
      <c r="G113">
        <f>VLOOKUP(A113,'2017TstatWeights'!$A$4:$I$83,4+F113,FALSE)</f>
        <v>0.15130067367427796</v>
      </c>
    </row>
    <row r="114" spans="1:7">
      <c r="A114" t="str">
        <f t="shared" si="1"/>
        <v>SFm1985CZ07</v>
      </c>
      <c r="B114" t="s">
        <v>27</v>
      </c>
      <c r="C114">
        <v>1985</v>
      </c>
      <c r="D114" t="s">
        <v>35</v>
      </c>
      <c r="E114" t="s">
        <v>95</v>
      </c>
      <c r="F114">
        <v>3</v>
      </c>
      <c r="G114">
        <f>VLOOKUP(A114,'2017TstatWeights'!$A$4:$I$83,4+F114,FALSE)</f>
        <v>0.49089745880548358</v>
      </c>
    </row>
    <row r="115" spans="1:7">
      <c r="A115" t="str">
        <f t="shared" si="1"/>
        <v>SFm1985CZ07</v>
      </c>
      <c r="B115" t="s">
        <v>27</v>
      </c>
      <c r="C115">
        <v>1985</v>
      </c>
      <c r="D115" t="s">
        <v>35</v>
      </c>
      <c r="E115" t="s">
        <v>95</v>
      </c>
      <c r="F115">
        <v>4</v>
      </c>
      <c r="G115">
        <f>VLOOKUP(A115,'2017TstatWeights'!$A$4:$I$83,4+F115,FALSE)</f>
        <v>2.0000179131834914E-2</v>
      </c>
    </row>
    <row r="116" spans="1:7">
      <c r="A116" t="str">
        <f t="shared" si="1"/>
        <v>SFm1985CZ07</v>
      </c>
      <c r="B116" t="s">
        <v>27</v>
      </c>
      <c r="C116">
        <v>1985</v>
      </c>
      <c r="D116" t="s">
        <v>35</v>
      </c>
      <c r="E116" t="s">
        <v>95</v>
      </c>
      <c r="F116">
        <v>5</v>
      </c>
      <c r="G116">
        <f>VLOOKUP(A116,'2017TstatWeights'!$A$4:$I$83,4+F116,FALSE)</f>
        <v>9.1442951939151709E-2</v>
      </c>
    </row>
    <row r="117" spans="1:7">
      <c r="A117" t="str">
        <f t="shared" si="1"/>
        <v>SFm1985CZ08</v>
      </c>
      <c r="B117" t="s">
        <v>27</v>
      </c>
      <c r="C117">
        <v>1985</v>
      </c>
      <c r="D117" t="s">
        <v>36</v>
      </c>
      <c r="E117" t="s">
        <v>95</v>
      </c>
      <c r="F117">
        <v>1</v>
      </c>
      <c r="G117">
        <f>VLOOKUP(A117,'2017TstatWeights'!$A$4:$I$83,4+F117,FALSE)</f>
        <v>0.31561468662602249</v>
      </c>
    </row>
    <row r="118" spans="1:7">
      <c r="A118" t="str">
        <f t="shared" si="1"/>
        <v>SFm1985CZ08</v>
      </c>
      <c r="B118" t="s">
        <v>27</v>
      </c>
      <c r="C118">
        <v>1985</v>
      </c>
      <c r="D118" t="s">
        <v>36</v>
      </c>
      <c r="E118" t="s">
        <v>95</v>
      </c>
      <c r="F118">
        <v>2</v>
      </c>
      <c r="G118">
        <f>VLOOKUP(A118,'2017TstatWeights'!$A$4:$I$83,4+F118,FALSE)</f>
        <v>0.02</v>
      </c>
    </row>
    <row r="119" spans="1:7">
      <c r="A119" t="str">
        <f t="shared" si="1"/>
        <v>SFm1985CZ08</v>
      </c>
      <c r="B119" t="s">
        <v>27</v>
      </c>
      <c r="C119">
        <v>1985</v>
      </c>
      <c r="D119" t="s">
        <v>36</v>
      </c>
      <c r="E119" t="s">
        <v>95</v>
      </c>
      <c r="F119">
        <v>3</v>
      </c>
      <c r="G119">
        <f>VLOOKUP(A119,'2017TstatWeights'!$A$4:$I$83,4+F119,FALSE)</f>
        <v>0.02</v>
      </c>
    </row>
    <row r="120" spans="1:7">
      <c r="A120" t="str">
        <f t="shared" si="1"/>
        <v>SFm1985CZ08</v>
      </c>
      <c r="B120" t="s">
        <v>27</v>
      </c>
      <c r="C120">
        <v>1985</v>
      </c>
      <c r="D120" t="s">
        <v>36</v>
      </c>
      <c r="E120" t="s">
        <v>95</v>
      </c>
      <c r="F120">
        <v>4</v>
      </c>
      <c r="G120">
        <f>VLOOKUP(A120,'2017TstatWeights'!$A$4:$I$83,4+F120,FALSE)</f>
        <v>0.62438531337397807</v>
      </c>
    </row>
    <row r="121" spans="1:7">
      <c r="A121" t="str">
        <f t="shared" si="1"/>
        <v>SFm1985CZ08</v>
      </c>
      <c r="B121" t="s">
        <v>27</v>
      </c>
      <c r="C121">
        <v>1985</v>
      </c>
      <c r="D121" t="s">
        <v>36</v>
      </c>
      <c r="E121" t="s">
        <v>95</v>
      </c>
      <c r="F121">
        <v>5</v>
      </c>
      <c r="G121">
        <f>VLOOKUP(A121,'2017TstatWeights'!$A$4:$I$83,4+F121,FALSE)</f>
        <v>0.02</v>
      </c>
    </row>
    <row r="122" spans="1:7">
      <c r="A122" t="str">
        <f t="shared" si="1"/>
        <v>SFm1985CZ09</v>
      </c>
      <c r="B122" t="s">
        <v>27</v>
      </c>
      <c r="C122">
        <v>1985</v>
      </c>
      <c r="D122" t="s">
        <v>37</v>
      </c>
      <c r="E122" t="s">
        <v>95</v>
      </c>
      <c r="F122">
        <v>1</v>
      </c>
      <c r="G122">
        <f>VLOOKUP(A122,'2017TstatWeights'!$A$4:$I$83,4+F122,FALSE)</f>
        <v>0.15732359452189476</v>
      </c>
    </row>
    <row r="123" spans="1:7">
      <c r="A123" t="str">
        <f t="shared" si="1"/>
        <v>SFm1985CZ09</v>
      </c>
      <c r="B123" t="s">
        <v>27</v>
      </c>
      <c r="C123">
        <v>1985</v>
      </c>
      <c r="D123" t="s">
        <v>37</v>
      </c>
      <c r="E123" t="s">
        <v>95</v>
      </c>
      <c r="F123">
        <v>2</v>
      </c>
      <c r="G123">
        <f>VLOOKUP(A123,'2017TstatWeights'!$A$4:$I$83,4+F123,FALSE)</f>
        <v>0.18621182691898489</v>
      </c>
    </row>
    <row r="124" spans="1:7">
      <c r="A124" t="str">
        <f t="shared" si="1"/>
        <v>SFm1985CZ09</v>
      </c>
      <c r="B124" t="s">
        <v>27</v>
      </c>
      <c r="C124">
        <v>1985</v>
      </c>
      <c r="D124" t="s">
        <v>37</v>
      </c>
      <c r="E124" t="s">
        <v>95</v>
      </c>
      <c r="F124">
        <v>3</v>
      </c>
      <c r="G124">
        <f>VLOOKUP(A124,'2017TstatWeights'!$A$4:$I$83,4+F124,FALSE)</f>
        <v>0.19401098996624913</v>
      </c>
    </row>
    <row r="125" spans="1:7">
      <c r="A125" t="str">
        <f t="shared" si="1"/>
        <v>SFm1985CZ09</v>
      </c>
      <c r="B125" t="s">
        <v>27</v>
      </c>
      <c r="C125">
        <v>1985</v>
      </c>
      <c r="D125" t="s">
        <v>37</v>
      </c>
      <c r="E125" t="s">
        <v>95</v>
      </c>
      <c r="F125">
        <v>4</v>
      </c>
      <c r="G125">
        <f>VLOOKUP(A125,'2017TstatWeights'!$A$4:$I$83,4+F125,FALSE)</f>
        <v>0.17674638177971436</v>
      </c>
    </row>
    <row r="126" spans="1:7">
      <c r="A126" t="str">
        <f t="shared" si="1"/>
        <v>SFm1985CZ09</v>
      </c>
      <c r="B126" t="s">
        <v>27</v>
      </c>
      <c r="C126">
        <v>1985</v>
      </c>
      <c r="D126" t="s">
        <v>37</v>
      </c>
      <c r="E126" t="s">
        <v>95</v>
      </c>
      <c r="F126">
        <v>5</v>
      </c>
      <c r="G126">
        <f>VLOOKUP(A126,'2017TstatWeights'!$A$4:$I$83,4+F126,FALSE)</f>
        <v>0.28570720681315698</v>
      </c>
    </row>
    <row r="127" spans="1:7">
      <c r="A127" t="str">
        <f t="shared" si="1"/>
        <v>SFm1985CZ10</v>
      </c>
      <c r="B127" t="s">
        <v>27</v>
      </c>
      <c r="C127">
        <v>1985</v>
      </c>
      <c r="D127" t="s">
        <v>38</v>
      </c>
      <c r="E127" t="s">
        <v>95</v>
      </c>
      <c r="F127">
        <v>1</v>
      </c>
      <c r="G127">
        <f>VLOOKUP(A127,'2017TstatWeights'!$A$4:$I$83,4+F127,FALSE)</f>
        <v>0.3304713511212321</v>
      </c>
    </row>
    <row r="128" spans="1:7">
      <c r="A128" t="str">
        <f t="shared" si="1"/>
        <v>SFm1985CZ10</v>
      </c>
      <c r="B128" t="s">
        <v>27</v>
      </c>
      <c r="C128">
        <v>1985</v>
      </c>
      <c r="D128" t="s">
        <v>38</v>
      </c>
      <c r="E128" t="s">
        <v>95</v>
      </c>
      <c r="F128">
        <v>2</v>
      </c>
      <c r="G128">
        <f>VLOOKUP(A128,'2017TstatWeights'!$A$4:$I$83,4+F128,FALSE)</f>
        <v>0.21613808150097863</v>
      </c>
    </row>
    <row r="129" spans="1:7">
      <c r="A129" t="str">
        <f t="shared" si="1"/>
        <v>SFm1985CZ10</v>
      </c>
      <c r="B129" t="s">
        <v>27</v>
      </c>
      <c r="C129">
        <v>1985</v>
      </c>
      <c r="D129" t="s">
        <v>38</v>
      </c>
      <c r="E129" t="s">
        <v>95</v>
      </c>
      <c r="F129">
        <v>3</v>
      </c>
      <c r="G129">
        <f>VLOOKUP(A129,'2017TstatWeights'!$A$4:$I$83,4+F129,FALSE)</f>
        <v>0.30928793495457829</v>
      </c>
    </row>
    <row r="130" spans="1:7">
      <c r="A130" t="str">
        <f t="shared" si="1"/>
        <v>SFm1985CZ10</v>
      </c>
      <c r="B130" t="s">
        <v>27</v>
      </c>
      <c r="C130">
        <v>1985</v>
      </c>
      <c r="D130" t="s">
        <v>38</v>
      </c>
      <c r="E130" t="s">
        <v>95</v>
      </c>
      <c r="F130">
        <v>4</v>
      </c>
      <c r="G130">
        <f>VLOOKUP(A130,'2017TstatWeights'!$A$4:$I$83,4+F130,FALSE)</f>
        <v>9.0915299988270831E-2</v>
      </c>
    </row>
    <row r="131" spans="1:7">
      <c r="A131" t="str">
        <f t="shared" ref="A131:A194" si="2">VLOOKUP(B131,$N$2:$O$4,2,FALSE)&amp;VLOOKUP(C131,$K$2:$L$15,2,FALSE)&amp;D131</f>
        <v>SFm1985CZ10</v>
      </c>
      <c r="B131" t="s">
        <v>27</v>
      </c>
      <c r="C131">
        <v>1985</v>
      </c>
      <c r="D131" t="s">
        <v>38</v>
      </c>
      <c r="E131" t="s">
        <v>95</v>
      </c>
      <c r="F131">
        <v>5</v>
      </c>
      <c r="G131">
        <f>VLOOKUP(A131,'2017TstatWeights'!$A$4:$I$83,4+F131,FALSE)</f>
        <v>5.3187332434940629E-2</v>
      </c>
    </row>
    <row r="132" spans="1:7">
      <c r="A132" t="str">
        <f t="shared" si="2"/>
        <v>SFm1985CZ11</v>
      </c>
      <c r="B132" t="s">
        <v>27</v>
      </c>
      <c r="C132">
        <v>1985</v>
      </c>
      <c r="D132" t="s">
        <v>39</v>
      </c>
      <c r="E132" t="s">
        <v>95</v>
      </c>
      <c r="F132">
        <v>1</v>
      </c>
      <c r="G132">
        <f>VLOOKUP(A132,'2017TstatWeights'!$A$4:$I$83,4+F132,FALSE)</f>
        <v>3.1511442956001695E-2</v>
      </c>
    </row>
    <row r="133" spans="1:7">
      <c r="A133" t="str">
        <f t="shared" si="2"/>
        <v>SFm1985CZ11</v>
      </c>
      <c r="B133" t="s">
        <v>27</v>
      </c>
      <c r="C133">
        <v>1985</v>
      </c>
      <c r="D133" t="s">
        <v>39</v>
      </c>
      <c r="E133" t="s">
        <v>95</v>
      </c>
      <c r="F133">
        <v>2</v>
      </c>
      <c r="G133">
        <f>VLOOKUP(A133,'2017TstatWeights'!$A$4:$I$83,4+F133,FALSE)</f>
        <v>0.63844925920546325</v>
      </c>
    </row>
    <row r="134" spans="1:7">
      <c r="A134" t="str">
        <f t="shared" si="2"/>
        <v>SFm1985CZ11</v>
      </c>
      <c r="B134" t="s">
        <v>27</v>
      </c>
      <c r="C134">
        <v>1985</v>
      </c>
      <c r="D134" t="s">
        <v>39</v>
      </c>
      <c r="E134" t="s">
        <v>95</v>
      </c>
      <c r="F134">
        <v>3</v>
      </c>
      <c r="G134">
        <f>VLOOKUP(A134,'2017TstatWeights'!$A$4:$I$83,4+F134,FALSE)</f>
        <v>0.18093517316064353</v>
      </c>
    </row>
    <row r="135" spans="1:7">
      <c r="A135" t="str">
        <f t="shared" si="2"/>
        <v>SFm1985CZ11</v>
      </c>
      <c r="B135" t="s">
        <v>27</v>
      </c>
      <c r="C135">
        <v>1985</v>
      </c>
      <c r="D135" t="s">
        <v>39</v>
      </c>
      <c r="E135" t="s">
        <v>95</v>
      </c>
      <c r="F135">
        <v>4</v>
      </c>
      <c r="G135">
        <f>VLOOKUP(A135,'2017TstatWeights'!$A$4:$I$83,4+F135,FALSE)</f>
        <v>7.9188757342356961E-2</v>
      </c>
    </row>
    <row r="136" spans="1:7">
      <c r="A136" t="str">
        <f t="shared" si="2"/>
        <v>SFm1985CZ11</v>
      </c>
      <c r="B136" t="s">
        <v>27</v>
      </c>
      <c r="C136">
        <v>1985</v>
      </c>
      <c r="D136" t="s">
        <v>39</v>
      </c>
      <c r="E136" t="s">
        <v>95</v>
      </c>
      <c r="F136">
        <v>5</v>
      </c>
      <c r="G136">
        <f>VLOOKUP(A136,'2017TstatWeights'!$A$4:$I$83,4+F136,FALSE)</f>
        <v>6.9915359004918756E-2</v>
      </c>
    </row>
    <row r="137" spans="1:7">
      <c r="A137" t="str">
        <f t="shared" si="2"/>
        <v>SFm1985CZ12</v>
      </c>
      <c r="B137" t="s">
        <v>27</v>
      </c>
      <c r="C137">
        <v>1985</v>
      </c>
      <c r="D137" t="s">
        <v>40</v>
      </c>
      <c r="E137" t="s">
        <v>95</v>
      </c>
      <c r="F137">
        <v>1</v>
      </c>
      <c r="G137">
        <f>VLOOKUP(A137,'2017TstatWeights'!$A$4:$I$83,4+F137,FALSE)</f>
        <v>2.7367909949142979E-2</v>
      </c>
    </row>
    <row r="138" spans="1:7">
      <c r="A138" t="str">
        <f t="shared" si="2"/>
        <v>SFm1985CZ12</v>
      </c>
      <c r="B138" t="s">
        <v>27</v>
      </c>
      <c r="C138">
        <v>1985</v>
      </c>
      <c r="D138" t="s">
        <v>40</v>
      </c>
      <c r="E138" t="s">
        <v>95</v>
      </c>
      <c r="F138">
        <v>2</v>
      </c>
      <c r="G138">
        <f>VLOOKUP(A138,'2017TstatWeights'!$A$4:$I$83,4+F138,FALSE)</f>
        <v>3.236615085899322E-2</v>
      </c>
    </row>
    <row r="139" spans="1:7">
      <c r="A139" t="str">
        <f t="shared" si="2"/>
        <v>SFm1985CZ12</v>
      </c>
      <c r="B139" t="s">
        <v>27</v>
      </c>
      <c r="C139">
        <v>1985</v>
      </c>
      <c r="D139" t="s">
        <v>40</v>
      </c>
      <c r="E139" t="s">
        <v>95</v>
      </c>
      <c r="F139">
        <v>3</v>
      </c>
      <c r="G139">
        <f>VLOOKUP(A139,'2017TstatWeights'!$A$4:$I$83,4+F139,FALSE)</f>
        <v>0.21913421716556142</v>
      </c>
    </row>
    <row r="140" spans="1:7">
      <c r="A140" t="str">
        <f t="shared" si="2"/>
        <v>SFm1985CZ12</v>
      </c>
      <c r="B140" t="s">
        <v>27</v>
      </c>
      <c r="C140">
        <v>1985</v>
      </c>
      <c r="D140" t="s">
        <v>40</v>
      </c>
      <c r="E140" t="s">
        <v>95</v>
      </c>
      <c r="F140">
        <v>4</v>
      </c>
      <c r="G140">
        <f>VLOOKUP(A140,'2017TstatWeights'!$A$4:$I$83,4+F140,FALSE)</f>
        <v>0.29042302091244349</v>
      </c>
    </row>
    <row r="141" spans="1:7">
      <c r="A141" t="str">
        <f t="shared" si="2"/>
        <v>SFm1985CZ12</v>
      </c>
      <c r="B141" t="s">
        <v>27</v>
      </c>
      <c r="C141">
        <v>1985</v>
      </c>
      <c r="D141" t="s">
        <v>40</v>
      </c>
      <c r="E141" t="s">
        <v>95</v>
      </c>
      <c r="F141">
        <v>5</v>
      </c>
      <c r="G141">
        <f>VLOOKUP(A141,'2017TstatWeights'!$A$4:$I$83,4+F141,FALSE)</f>
        <v>0.43070870111385984</v>
      </c>
    </row>
    <row r="142" spans="1:7">
      <c r="A142" t="str">
        <f t="shared" si="2"/>
        <v>SFm1985CZ13</v>
      </c>
      <c r="B142" t="s">
        <v>27</v>
      </c>
      <c r="C142">
        <v>1985</v>
      </c>
      <c r="D142" t="s">
        <v>41</v>
      </c>
      <c r="E142" t="s">
        <v>95</v>
      </c>
      <c r="F142">
        <v>1</v>
      </c>
      <c r="G142">
        <f>VLOOKUP(A142,'2017TstatWeights'!$A$4:$I$83,4+F142,FALSE)</f>
        <v>0.50699423422876877</v>
      </c>
    </row>
    <row r="143" spans="1:7">
      <c r="A143" t="str">
        <f t="shared" si="2"/>
        <v>SFm1985CZ13</v>
      </c>
      <c r="B143" t="s">
        <v>27</v>
      </c>
      <c r="C143">
        <v>1985</v>
      </c>
      <c r="D143" t="s">
        <v>41</v>
      </c>
      <c r="E143" t="s">
        <v>95</v>
      </c>
      <c r="F143">
        <v>2</v>
      </c>
      <c r="G143">
        <f>VLOOKUP(A143,'2017TstatWeights'!$A$4:$I$83,4+F143,FALSE)</f>
        <v>2.0000000000000635E-2</v>
      </c>
    </row>
    <row r="144" spans="1:7">
      <c r="A144" t="str">
        <f t="shared" si="2"/>
        <v>SFm1985CZ13</v>
      </c>
      <c r="B144" t="s">
        <v>27</v>
      </c>
      <c r="C144">
        <v>1985</v>
      </c>
      <c r="D144" t="s">
        <v>41</v>
      </c>
      <c r="E144" t="s">
        <v>95</v>
      </c>
      <c r="F144">
        <v>3</v>
      </c>
      <c r="G144">
        <f>VLOOKUP(A144,'2017TstatWeights'!$A$4:$I$83,4+F144,FALSE)</f>
        <v>2.0000000000057649E-2</v>
      </c>
    </row>
    <row r="145" spans="1:7">
      <c r="A145" t="str">
        <f t="shared" si="2"/>
        <v>SFm1985CZ13</v>
      </c>
      <c r="B145" t="s">
        <v>27</v>
      </c>
      <c r="C145">
        <v>1985</v>
      </c>
      <c r="D145" t="s">
        <v>41</v>
      </c>
      <c r="E145" t="s">
        <v>95</v>
      </c>
      <c r="F145">
        <v>4</v>
      </c>
      <c r="G145">
        <f>VLOOKUP(A145,'2017TstatWeights'!$A$4:$I$83,4+F145,FALSE)</f>
        <v>0.43300576577117272</v>
      </c>
    </row>
    <row r="146" spans="1:7">
      <c r="A146" t="str">
        <f t="shared" si="2"/>
        <v>SFm1985CZ13</v>
      </c>
      <c r="B146" t="s">
        <v>27</v>
      </c>
      <c r="C146">
        <v>1985</v>
      </c>
      <c r="D146" t="s">
        <v>41</v>
      </c>
      <c r="E146" t="s">
        <v>95</v>
      </c>
      <c r="F146">
        <v>5</v>
      </c>
      <c r="G146">
        <f>VLOOKUP(A146,'2017TstatWeights'!$A$4:$I$83,4+F146,FALSE)</f>
        <v>0.02</v>
      </c>
    </row>
    <row r="147" spans="1:7">
      <c r="A147" t="str">
        <f t="shared" si="2"/>
        <v>SFm1985CZ14</v>
      </c>
      <c r="B147" t="s">
        <v>27</v>
      </c>
      <c r="C147">
        <v>1985</v>
      </c>
      <c r="D147" t="s">
        <v>42</v>
      </c>
      <c r="E147" t="s">
        <v>95</v>
      </c>
      <c r="F147">
        <v>1</v>
      </c>
      <c r="G147">
        <f>VLOOKUP(A147,'2017TstatWeights'!$A$4:$I$83,4+F147,FALSE)</f>
        <v>0.35132415167732722</v>
      </c>
    </row>
    <row r="148" spans="1:7">
      <c r="A148" t="str">
        <f t="shared" si="2"/>
        <v>SFm1985CZ14</v>
      </c>
      <c r="B148" t="s">
        <v>27</v>
      </c>
      <c r="C148">
        <v>1985</v>
      </c>
      <c r="D148" t="s">
        <v>42</v>
      </c>
      <c r="E148" t="s">
        <v>95</v>
      </c>
      <c r="F148">
        <v>2</v>
      </c>
      <c r="G148">
        <f>VLOOKUP(A148,'2017TstatWeights'!$A$4:$I$83,4+F148,FALSE)</f>
        <v>0.11311597312116238</v>
      </c>
    </row>
    <row r="149" spans="1:7">
      <c r="A149" t="str">
        <f t="shared" si="2"/>
        <v>SFm1985CZ14</v>
      </c>
      <c r="B149" t="s">
        <v>27</v>
      </c>
      <c r="C149">
        <v>1985</v>
      </c>
      <c r="D149" t="s">
        <v>42</v>
      </c>
      <c r="E149" t="s">
        <v>95</v>
      </c>
      <c r="F149">
        <v>3</v>
      </c>
      <c r="G149">
        <f>VLOOKUP(A149,'2017TstatWeights'!$A$4:$I$83,4+F149,FALSE)</f>
        <v>0.16516209043884622</v>
      </c>
    </row>
    <row r="150" spans="1:7">
      <c r="A150" t="str">
        <f t="shared" si="2"/>
        <v>SFm1985CZ14</v>
      </c>
      <c r="B150" t="s">
        <v>27</v>
      </c>
      <c r="C150">
        <v>1985</v>
      </c>
      <c r="D150" t="s">
        <v>42</v>
      </c>
      <c r="E150" t="s">
        <v>95</v>
      </c>
      <c r="F150">
        <v>4</v>
      </c>
      <c r="G150">
        <f>VLOOKUP(A150,'2017TstatWeights'!$A$4:$I$83,4+F150,FALSE)</f>
        <v>0.2027814907861489</v>
      </c>
    </row>
    <row r="151" spans="1:7">
      <c r="A151" t="str">
        <f t="shared" si="2"/>
        <v>SFm1985CZ14</v>
      </c>
      <c r="B151" t="s">
        <v>27</v>
      </c>
      <c r="C151">
        <v>1985</v>
      </c>
      <c r="D151" t="s">
        <v>42</v>
      </c>
      <c r="E151" t="s">
        <v>95</v>
      </c>
      <c r="F151">
        <v>5</v>
      </c>
      <c r="G151">
        <f>VLOOKUP(A151,'2017TstatWeights'!$A$4:$I$83,4+F151,FALSE)</f>
        <v>0.16761629397651584</v>
      </c>
    </row>
    <row r="152" spans="1:7">
      <c r="A152" t="str">
        <f t="shared" si="2"/>
        <v>SFm1985CZ15</v>
      </c>
      <c r="B152" t="s">
        <v>27</v>
      </c>
      <c r="C152">
        <v>1985</v>
      </c>
      <c r="D152" t="s">
        <v>43</v>
      </c>
      <c r="E152" t="s">
        <v>95</v>
      </c>
      <c r="F152">
        <v>1</v>
      </c>
      <c r="G152">
        <f>VLOOKUP(A152,'2017TstatWeights'!$A$4:$I$83,4+F152,FALSE)</f>
        <v>0.02</v>
      </c>
    </row>
    <row r="153" spans="1:7">
      <c r="A153" t="str">
        <f t="shared" si="2"/>
        <v>SFm1985CZ15</v>
      </c>
      <c r="B153" t="s">
        <v>27</v>
      </c>
      <c r="C153">
        <v>1985</v>
      </c>
      <c r="D153" t="s">
        <v>43</v>
      </c>
      <c r="E153" t="s">
        <v>95</v>
      </c>
      <c r="F153">
        <v>2</v>
      </c>
      <c r="G153">
        <f>VLOOKUP(A153,'2017TstatWeights'!$A$4:$I$83,4+F153,FALSE)</f>
        <v>0.02</v>
      </c>
    </row>
    <row r="154" spans="1:7">
      <c r="A154" t="str">
        <f t="shared" si="2"/>
        <v>SFm1985CZ15</v>
      </c>
      <c r="B154" t="s">
        <v>27</v>
      </c>
      <c r="C154">
        <v>1985</v>
      </c>
      <c r="D154" t="s">
        <v>43</v>
      </c>
      <c r="E154" t="s">
        <v>95</v>
      </c>
      <c r="F154">
        <v>3</v>
      </c>
      <c r="G154">
        <f>VLOOKUP(A154,'2017TstatWeights'!$A$4:$I$83,4+F154,FALSE)</f>
        <v>0.02</v>
      </c>
    </row>
    <row r="155" spans="1:7">
      <c r="A155" t="str">
        <f t="shared" si="2"/>
        <v>SFm1985CZ15</v>
      </c>
      <c r="B155" t="s">
        <v>27</v>
      </c>
      <c r="C155">
        <v>1985</v>
      </c>
      <c r="D155" t="s">
        <v>43</v>
      </c>
      <c r="E155" t="s">
        <v>95</v>
      </c>
      <c r="F155">
        <v>4</v>
      </c>
      <c r="G155">
        <f>VLOOKUP(A155,'2017TstatWeights'!$A$4:$I$83,4+F155,FALSE)</f>
        <v>0.92000003644305806</v>
      </c>
    </row>
    <row r="156" spans="1:7">
      <c r="A156" t="str">
        <f t="shared" si="2"/>
        <v>SFm1985CZ15</v>
      </c>
      <c r="B156" t="s">
        <v>27</v>
      </c>
      <c r="C156">
        <v>1985</v>
      </c>
      <c r="D156" t="s">
        <v>43</v>
      </c>
      <c r="E156" t="s">
        <v>95</v>
      </c>
      <c r="F156">
        <v>5</v>
      </c>
      <c r="G156">
        <f>VLOOKUP(A156,'2017TstatWeights'!$A$4:$I$83,4+F156,FALSE)</f>
        <v>1.9999999999999987E-2</v>
      </c>
    </row>
    <row r="157" spans="1:7">
      <c r="A157" t="str">
        <f t="shared" si="2"/>
        <v>SFm1985CZ16</v>
      </c>
      <c r="B157" t="s">
        <v>27</v>
      </c>
      <c r="C157">
        <v>1985</v>
      </c>
      <c r="D157" t="s">
        <v>44</v>
      </c>
      <c r="E157" t="s">
        <v>95</v>
      </c>
      <c r="F157">
        <v>1</v>
      </c>
      <c r="G157">
        <f>VLOOKUP(A157,'2017TstatWeights'!$A$4:$I$83,4+F157,FALSE)</f>
        <v>0.11153868159592431</v>
      </c>
    </row>
    <row r="158" spans="1:7">
      <c r="A158" t="str">
        <f t="shared" si="2"/>
        <v>SFm1985CZ16</v>
      </c>
      <c r="B158" t="s">
        <v>27</v>
      </c>
      <c r="C158">
        <v>1985</v>
      </c>
      <c r="D158" t="s">
        <v>44</v>
      </c>
      <c r="E158" t="s">
        <v>95</v>
      </c>
      <c r="F158">
        <v>2</v>
      </c>
      <c r="G158">
        <f>VLOOKUP(A158,'2017TstatWeights'!$A$4:$I$83,4+F158,FALSE)</f>
        <v>0.23433697545148646</v>
      </c>
    </row>
    <row r="159" spans="1:7">
      <c r="A159" t="str">
        <f t="shared" si="2"/>
        <v>SFm1985CZ16</v>
      </c>
      <c r="B159" t="s">
        <v>27</v>
      </c>
      <c r="C159">
        <v>1985</v>
      </c>
      <c r="D159" t="s">
        <v>44</v>
      </c>
      <c r="E159" t="s">
        <v>95</v>
      </c>
      <c r="F159">
        <v>3</v>
      </c>
      <c r="G159">
        <f>VLOOKUP(A159,'2017TstatWeights'!$A$4:$I$83,4+F159,FALSE)</f>
        <v>0.21800285354411725</v>
      </c>
    </row>
    <row r="160" spans="1:7">
      <c r="A160" t="str">
        <f t="shared" si="2"/>
        <v>SFm1985CZ16</v>
      </c>
      <c r="B160" t="s">
        <v>27</v>
      </c>
      <c r="C160">
        <v>1985</v>
      </c>
      <c r="D160" t="s">
        <v>44</v>
      </c>
      <c r="E160" t="s">
        <v>95</v>
      </c>
      <c r="F160">
        <v>4</v>
      </c>
      <c r="G160">
        <f>VLOOKUP(A160,'2017TstatWeights'!$A$4:$I$83,4+F160,FALSE)</f>
        <v>0.21206306454472368</v>
      </c>
    </row>
    <row r="161" spans="1:7">
      <c r="A161" t="str">
        <f t="shared" si="2"/>
        <v>SFm1985CZ16</v>
      </c>
      <c r="B161" t="s">
        <v>27</v>
      </c>
      <c r="C161">
        <v>1985</v>
      </c>
      <c r="D161" t="s">
        <v>44</v>
      </c>
      <c r="E161" t="s">
        <v>95</v>
      </c>
      <c r="F161">
        <v>5</v>
      </c>
      <c r="G161">
        <f>VLOOKUP(A161,'2017TstatWeights'!$A$4:$I$83,4+F161,FALSE)</f>
        <v>0.22405842523416697</v>
      </c>
    </row>
    <row r="162" spans="1:7">
      <c r="A162" t="str">
        <f t="shared" si="2"/>
        <v>SFm1996CZ01</v>
      </c>
      <c r="B162" t="s">
        <v>27</v>
      </c>
      <c r="C162">
        <v>1996</v>
      </c>
      <c r="D162" t="s">
        <v>28</v>
      </c>
      <c r="E162" t="s">
        <v>95</v>
      </c>
      <c r="F162">
        <v>1</v>
      </c>
      <c r="G162">
        <f>VLOOKUP(A162,'2017TstatWeights'!$A$4:$I$83,4+F162,FALSE)</f>
        <v>0.46192933254360791</v>
      </c>
    </row>
    <row r="163" spans="1:7">
      <c r="A163" t="str">
        <f t="shared" si="2"/>
        <v>SFm1996CZ01</v>
      </c>
      <c r="B163" t="s">
        <v>27</v>
      </c>
      <c r="C163">
        <v>1996</v>
      </c>
      <c r="D163" t="s">
        <v>28</v>
      </c>
      <c r="E163" t="s">
        <v>95</v>
      </c>
      <c r="F163">
        <v>2</v>
      </c>
      <c r="G163">
        <f>VLOOKUP(A163,'2017TstatWeights'!$A$4:$I$83,4+F163,FALSE)</f>
        <v>0.11968975534464057</v>
      </c>
    </row>
    <row r="164" spans="1:7">
      <c r="A164" t="str">
        <f t="shared" si="2"/>
        <v>SFm1996CZ01</v>
      </c>
      <c r="B164" t="s">
        <v>27</v>
      </c>
      <c r="C164">
        <v>1996</v>
      </c>
      <c r="D164" t="s">
        <v>28</v>
      </c>
      <c r="E164" t="s">
        <v>95</v>
      </c>
      <c r="F164">
        <v>3</v>
      </c>
      <c r="G164">
        <f>VLOOKUP(A164,'2017TstatWeights'!$A$4:$I$83,4+F164,FALSE)</f>
        <v>0.18334967642877054</v>
      </c>
    </row>
    <row r="165" spans="1:7">
      <c r="A165" t="str">
        <f t="shared" si="2"/>
        <v>SFm1996CZ01</v>
      </c>
      <c r="B165" t="s">
        <v>27</v>
      </c>
      <c r="C165">
        <v>1996</v>
      </c>
      <c r="D165" t="s">
        <v>28</v>
      </c>
      <c r="E165" t="s">
        <v>95</v>
      </c>
      <c r="F165">
        <v>4</v>
      </c>
      <c r="G165">
        <f>VLOOKUP(A165,'2017TstatWeights'!$A$4:$I$83,4+F165,FALSE)</f>
        <v>0.12143243139583276</v>
      </c>
    </row>
    <row r="166" spans="1:7">
      <c r="A166" t="str">
        <f t="shared" si="2"/>
        <v>SFm1996CZ01</v>
      </c>
      <c r="B166" t="s">
        <v>27</v>
      </c>
      <c r="C166">
        <v>1996</v>
      </c>
      <c r="D166" t="s">
        <v>28</v>
      </c>
      <c r="E166" t="s">
        <v>95</v>
      </c>
      <c r="F166">
        <v>5</v>
      </c>
      <c r="G166">
        <f>VLOOKUP(A166,'2017TstatWeights'!$A$4:$I$83,4+F166,FALSE)</f>
        <v>0.11359880428714818</v>
      </c>
    </row>
    <row r="167" spans="1:7">
      <c r="A167" t="str">
        <f t="shared" si="2"/>
        <v>SFm1996CZ02</v>
      </c>
      <c r="B167" t="s">
        <v>27</v>
      </c>
      <c r="C167">
        <v>1996</v>
      </c>
      <c r="D167" t="s">
        <v>30</v>
      </c>
      <c r="E167" t="s">
        <v>95</v>
      </c>
      <c r="F167">
        <v>1</v>
      </c>
      <c r="G167">
        <f>VLOOKUP(A167,'2017TstatWeights'!$A$4:$I$83,4+F167,FALSE)</f>
        <v>0.26962360294080229</v>
      </c>
    </row>
    <row r="168" spans="1:7">
      <c r="A168" t="str">
        <f t="shared" si="2"/>
        <v>SFm1996CZ02</v>
      </c>
      <c r="B168" t="s">
        <v>27</v>
      </c>
      <c r="C168">
        <v>1996</v>
      </c>
      <c r="D168" t="s">
        <v>30</v>
      </c>
      <c r="E168" t="s">
        <v>95</v>
      </c>
      <c r="F168">
        <v>2</v>
      </c>
      <c r="G168">
        <f>VLOOKUP(A168,'2017TstatWeights'!$A$4:$I$83,4+F168,FALSE)</f>
        <v>0.29942293998328801</v>
      </c>
    </row>
    <row r="169" spans="1:7">
      <c r="A169" t="str">
        <f t="shared" si="2"/>
        <v>SFm1996CZ02</v>
      </c>
      <c r="B169" t="s">
        <v>27</v>
      </c>
      <c r="C169">
        <v>1996</v>
      </c>
      <c r="D169" t="s">
        <v>30</v>
      </c>
      <c r="E169" t="s">
        <v>95</v>
      </c>
      <c r="F169">
        <v>3</v>
      </c>
      <c r="G169">
        <f>VLOOKUP(A169,'2017TstatWeights'!$A$4:$I$83,4+F169,FALSE)</f>
        <v>0.19007221893360146</v>
      </c>
    </row>
    <row r="170" spans="1:7">
      <c r="A170" t="str">
        <f t="shared" si="2"/>
        <v>SFm1996CZ02</v>
      </c>
      <c r="B170" t="s">
        <v>27</v>
      </c>
      <c r="C170">
        <v>1996</v>
      </c>
      <c r="D170" t="s">
        <v>30</v>
      </c>
      <c r="E170" t="s">
        <v>95</v>
      </c>
      <c r="F170">
        <v>4</v>
      </c>
      <c r="G170">
        <f>VLOOKUP(A170,'2017TstatWeights'!$A$4:$I$83,4+F170,FALSE)</f>
        <v>7.2574612485848525E-2</v>
      </c>
    </row>
    <row r="171" spans="1:7">
      <c r="A171" t="str">
        <f t="shared" si="2"/>
        <v>SFm1996CZ02</v>
      </c>
      <c r="B171" t="s">
        <v>27</v>
      </c>
      <c r="C171">
        <v>1996</v>
      </c>
      <c r="D171" t="s">
        <v>30</v>
      </c>
      <c r="E171" t="s">
        <v>95</v>
      </c>
      <c r="F171">
        <v>5</v>
      </c>
      <c r="G171">
        <f>VLOOKUP(A171,'2017TstatWeights'!$A$4:$I$83,4+F171,FALSE)</f>
        <v>0.16830662565645979</v>
      </c>
    </row>
    <row r="172" spans="1:7">
      <c r="A172" t="str">
        <f t="shared" si="2"/>
        <v>SFm1996CZ03</v>
      </c>
      <c r="B172" t="s">
        <v>27</v>
      </c>
      <c r="C172">
        <v>1996</v>
      </c>
      <c r="D172" t="s">
        <v>31</v>
      </c>
      <c r="E172" t="s">
        <v>95</v>
      </c>
      <c r="F172">
        <v>1</v>
      </c>
      <c r="G172">
        <f>VLOOKUP(A172,'2017TstatWeights'!$A$4:$I$83,4+F172,FALSE)</f>
        <v>0.02</v>
      </c>
    </row>
    <row r="173" spans="1:7">
      <c r="A173" t="str">
        <f t="shared" si="2"/>
        <v>SFm1996CZ03</v>
      </c>
      <c r="B173" t="s">
        <v>27</v>
      </c>
      <c r="C173">
        <v>1996</v>
      </c>
      <c r="D173" t="s">
        <v>31</v>
      </c>
      <c r="E173" t="s">
        <v>95</v>
      </c>
      <c r="F173">
        <v>2</v>
      </c>
      <c r="G173">
        <f>VLOOKUP(A173,'2017TstatWeights'!$A$4:$I$83,4+F173,FALSE)</f>
        <v>0.92000000000000015</v>
      </c>
    </row>
    <row r="174" spans="1:7">
      <c r="A174" t="str">
        <f t="shared" si="2"/>
        <v>SFm1996CZ03</v>
      </c>
      <c r="B174" t="s">
        <v>27</v>
      </c>
      <c r="C174">
        <v>1996</v>
      </c>
      <c r="D174" t="s">
        <v>31</v>
      </c>
      <c r="E174" t="s">
        <v>95</v>
      </c>
      <c r="F174">
        <v>3</v>
      </c>
      <c r="G174">
        <f>VLOOKUP(A174,'2017TstatWeights'!$A$4:$I$83,4+F174,FALSE)</f>
        <v>0.02</v>
      </c>
    </row>
    <row r="175" spans="1:7">
      <c r="A175" t="str">
        <f t="shared" si="2"/>
        <v>SFm1996CZ03</v>
      </c>
      <c r="B175" t="s">
        <v>27</v>
      </c>
      <c r="C175">
        <v>1996</v>
      </c>
      <c r="D175" t="s">
        <v>31</v>
      </c>
      <c r="E175" t="s">
        <v>95</v>
      </c>
      <c r="F175">
        <v>4</v>
      </c>
      <c r="G175">
        <f>VLOOKUP(A175,'2017TstatWeights'!$A$4:$I$83,4+F175,FALSE)</f>
        <v>2.0000000000000018E-2</v>
      </c>
    </row>
    <row r="176" spans="1:7">
      <c r="A176" t="str">
        <f t="shared" si="2"/>
        <v>SFm1996CZ03</v>
      </c>
      <c r="B176" t="s">
        <v>27</v>
      </c>
      <c r="C176">
        <v>1996</v>
      </c>
      <c r="D176" t="s">
        <v>31</v>
      </c>
      <c r="E176" t="s">
        <v>95</v>
      </c>
      <c r="F176">
        <v>5</v>
      </c>
      <c r="G176">
        <f>VLOOKUP(A176,'2017TstatWeights'!$A$4:$I$83,4+F176,FALSE)</f>
        <v>2.0000000000000018E-2</v>
      </c>
    </row>
    <row r="177" spans="1:7">
      <c r="A177" t="str">
        <f t="shared" si="2"/>
        <v>SFm1996CZ04</v>
      </c>
      <c r="B177" t="s">
        <v>27</v>
      </c>
      <c r="C177">
        <v>1996</v>
      </c>
      <c r="D177" t="s">
        <v>32</v>
      </c>
      <c r="E177" t="s">
        <v>95</v>
      </c>
      <c r="F177">
        <v>1</v>
      </c>
      <c r="G177">
        <f>VLOOKUP(A177,'2017TstatWeights'!$A$4:$I$83,4+F177,FALSE)</f>
        <v>0.48032739708311978</v>
      </c>
    </row>
    <row r="178" spans="1:7">
      <c r="A178" t="str">
        <f t="shared" si="2"/>
        <v>SFm1996CZ04</v>
      </c>
      <c r="B178" t="s">
        <v>27</v>
      </c>
      <c r="C178">
        <v>1996</v>
      </c>
      <c r="D178" t="s">
        <v>32</v>
      </c>
      <c r="E178" t="s">
        <v>95</v>
      </c>
      <c r="F178">
        <v>2</v>
      </c>
      <c r="G178">
        <f>VLOOKUP(A178,'2017TstatWeights'!$A$4:$I$83,4+F178,FALSE)</f>
        <v>0.02</v>
      </c>
    </row>
    <row r="179" spans="1:7">
      <c r="A179" t="str">
        <f t="shared" si="2"/>
        <v>SFm1996CZ04</v>
      </c>
      <c r="B179" t="s">
        <v>27</v>
      </c>
      <c r="C179">
        <v>1996</v>
      </c>
      <c r="D179" t="s">
        <v>32</v>
      </c>
      <c r="E179" t="s">
        <v>95</v>
      </c>
      <c r="F179">
        <v>3</v>
      </c>
      <c r="G179">
        <f>VLOOKUP(A179,'2017TstatWeights'!$A$4:$I$83,4+F179,FALSE)</f>
        <v>0.45967260291688022</v>
      </c>
    </row>
    <row r="180" spans="1:7">
      <c r="A180" t="str">
        <f t="shared" si="2"/>
        <v>SFm1996CZ04</v>
      </c>
      <c r="B180" t="s">
        <v>27</v>
      </c>
      <c r="C180">
        <v>1996</v>
      </c>
      <c r="D180" t="s">
        <v>32</v>
      </c>
      <c r="E180" t="s">
        <v>95</v>
      </c>
      <c r="F180">
        <v>4</v>
      </c>
      <c r="G180">
        <f>VLOOKUP(A180,'2017TstatWeights'!$A$4:$I$83,4+F180,FALSE)</f>
        <v>0.02</v>
      </c>
    </row>
    <row r="181" spans="1:7">
      <c r="A181" t="str">
        <f t="shared" si="2"/>
        <v>SFm1996CZ04</v>
      </c>
      <c r="B181" t="s">
        <v>27</v>
      </c>
      <c r="C181">
        <v>1996</v>
      </c>
      <c r="D181" t="s">
        <v>32</v>
      </c>
      <c r="E181" t="s">
        <v>95</v>
      </c>
      <c r="F181">
        <v>5</v>
      </c>
      <c r="G181">
        <f>VLOOKUP(A181,'2017TstatWeights'!$A$4:$I$83,4+F181,FALSE)</f>
        <v>0.02</v>
      </c>
    </row>
    <row r="182" spans="1:7">
      <c r="A182" t="str">
        <f t="shared" si="2"/>
        <v>SFm1996CZ05</v>
      </c>
      <c r="B182" t="s">
        <v>27</v>
      </c>
      <c r="C182">
        <v>1996</v>
      </c>
      <c r="D182" t="s">
        <v>33</v>
      </c>
      <c r="E182" t="s">
        <v>95</v>
      </c>
      <c r="F182">
        <v>1</v>
      </c>
      <c r="G182">
        <f>VLOOKUP(A182,'2017TstatWeights'!$A$4:$I$83,4+F182,FALSE)</f>
        <v>0.50344952395010767</v>
      </c>
    </row>
    <row r="183" spans="1:7">
      <c r="A183" t="str">
        <f t="shared" si="2"/>
        <v>SFm1996CZ05</v>
      </c>
      <c r="B183" t="s">
        <v>27</v>
      </c>
      <c r="C183">
        <v>1996</v>
      </c>
      <c r="D183" t="s">
        <v>33</v>
      </c>
      <c r="E183" t="s">
        <v>95</v>
      </c>
      <c r="F183">
        <v>2</v>
      </c>
      <c r="G183">
        <f>VLOOKUP(A183,'2017TstatWeights'!$A$4:$I$83,4+F183,FALSE)</f>
        <v>0.02</v>
      </c>
    </row>
    <row r="184" spans="1:7">
      <c r="A184" t="str">
        <f t="shared" si="2"/>
        <v>SFm1996CZ05</v>
      </c>
      <c r="B184" t="s">
        <v>27</v>
      </c>
      <c r="C184">
        <v>1996</v>
      </c>
      <c r="D184" t="s">
        <v>33</v>
      </c>
      <c r="E184" t="s">
        <v>95</v>
      </c>
      <c r="F184">
        <v>3</v>
      </c>
      <c r="G184">
        <f>VLOOKUP(A184,'2017TstatWeights'!$A$4:$I$83,4+F184,FALSE)</f>
        <v>0.02</v>
      </c>
    </row>
    <row r="185" spans="1:7">
      <c r="A185" t="str">
        <f t="shared" si="2"/>
        <v>SFm1996CZ05</v>
      </c>
      <c r="B185" t="s">
        <v>27</v>
      </c>
      <c r="C185">
        <v>1996</v>
      </c>
      <c r="D185" t="s">
        <v>33</v>
      </c>
      <c r="E185" t="s">
        <v>95</v>
      </c>
      <c r="F185">
        <v>4</v>
      </c>
      <c r="G185">
        <f>VLOOKUP(A185,'2017TstatWeights'!$A$4:$I$83,4+F185,FALSE)</f>
        <v>0.43654761195782693</v>
      </c>
    </row>
    <row r="186" spans="1:7">
      <c r="A186" t="str">
        <f t="shared" si="2"/>
        <v>SFm1996CZ05</v>
      </c>
      <c r="B186" t="s">
        <v>27</v>
      </c>
      <c r="C186">
        <v>1996</v>
      </c>
      <c r="D186" t="s">
        <v>33</v>
      </c>
      <c r="E186" t="s">
        <v>95</v>
      </c>
      <c r="F186">
        <v>5</v>
      </c>
      <c r="G186">
        <f>VLOOKUP(A186,'2017TstatWeights'!$A$4:$I$83,4+F186,FALSE)</f>
        <v>2.0002867969567906E-2</v>
      </c>
    </row>
    <row r="187" spans="1:7">
      <c r="A187" t="str">
        <f t="shared" si="2"/>
        <v>SFm1996CZ06</v>
      </c>
      <c r="B187" t="s">
        <v>27</v>
      </c>
      <c r="C187">
        <v>1996</v>
      </c>
      <c r="D187" t="s">
        <v>34</v>
      </c>
      <c r="E187" t="s">
        <v>95</v>
      </c>
      <c r="F187">
        <v>1</v>
      </c>
      <c r="G187">
        <f>VLOOKUP(A187,'2017TstatWeights'!$A$4:$I$83,4+F187,FALSE)</f>
        <v>0.02</v>
      </c>
    </row>
    <row r="188" spans="1:7">
      <c r="A188" t="str">
        <f t="shared" si="2"/>
        <v>SFm1996CZ06</v>
      </c>
      <c r="B188" t="s">
        <v>27</v>
      </c>
      <c r="C188">
        <v>1996</v>
      </c>
      <c r="D188" t="s">
        <v>34</v>
      </c>
      <c r="E188" t="s">
        <v>95</v>
      </c>
      <c r="F188">
        <v>2</v>
      </c>
      <c r="G188">
        <f>VLOOKUP(A188,'2017TstatWeights'!$A$4:$I$83,4+F188,FALSE)</f>
        <v>0.02</v>
      </c>
    </row>
    <row r="189" spans="1:7">
      <c r="A189" t="str">
        <f t="shared" si="2"/>
        <v>SFm1996CZ06</v>
      </c>
      <c r="B189" t="s">
        <v>27</v>
      </c>
      <c r="C189">
        <v>1996</v>
      </c>
      <c r="D189" t="s">
        <v>34</v>
      </c>
      <c r="E189" t="s">
        <v>95</v>
      </c>
      <c r="F189">
        <v>3</v>
      </c>
      <c r="G189">
        <f>VLOOKUP(A189,'2017TstatWeights'!$A$4:$I$83,4+F189,FALSE)</f>
        <v>0.54850162973535277</v>
      </c>
    </row>
    <row r="190" spans="1:7">
      <c r="A190" t="str">
        <f t="shared" si="2"/>
        <v>SFm1996CZ06</v>
      </c>
      <c r="B190" t="s">
        <v>27</v>
      </c>
      <c r="C190">
        <v>1996</v>
      </c>
      <c r="D190" t="s">
        <v>34</v>
      </c>
      <c r="E190" t="s">
        <v>95</v>
      </c>
      <c r="F190">
        <v>4</v>
      </c>
      <c r="G190">
        <f>VLOOKUP(A190,'2017TstatWeights'!$A$4:$I$83,4+F190,FALSE)</f>
        <v>0.28689188041056191</v>
      </c>
    </row>
    <row r="191" spans="1:7">
      <c r="A191" t="str">
        <f t="shared" si="2"/>
        <v>SFm1996CZ06</v>
      </c>
      <c r="B191" t="s">
        <v>27</v>
      </c>
      <c r="C191">
        <v>1996</v>
      </c>
      <c r="D191" t="s">
        <v>34</v>
      </c>
      <c r="E191" t="s">
        <v>95</v>
      </c>
      <c r="F191">
        <v>5</v>
      </c>
      <c r="G191">
        <f>VLOOKUP(A191,'2017TstatWeights'!$A$4:$I$83,4+F191,FALSE)</f>
        <v>0.12460650489690352</v>
      </c>
    </row>
    <row r="192" spans="1:7">
      <c r="A192" t="str">
        <f t="shared" si="2"/>
        <v>SFm1996CZ07</v>
      </c>
      <c r="B192" t="s">
        <v>27</v>
      </c>
      <c r="C192">
        <v>1996</v>
      </c>
      <c r="D192" t="s">
        <v>35</v>
      </c>
      <c r="E192" t="s">
        <v>95</v>
      </c>
      <c r="F192">
        <v>1</v>
      </c>
      <c r="G192">
        <f>VLOOKUP(A192,'2017TstatWeights'!$A$4:$I$83,4+F192,FALSE)</f>
        <v>0.52439210589340524</v>
      </c>
    </row>
    <row r="193" spans="1:7">
      <c r="A193" t="str">
        <f t="shared" si="2"/>
        <v>SFm1996CZ07</v>
      </c>
      <c r="B193" t="s">
        <v>27</v>
      </c>
      <c r="C193">
        <v>1996</v>
      </c>
      <c r="D193" t="s">
        <v>35</v>
      </c>
      <c r="E193" t="s">
        <v>95</v>
      </c>
      <c r="F193">
        <v>2</v>
      </c>
      <c r="G193">
        <f>VLOOKUP(A193,'2017TstatWeights'!$A$4:$I$83,4+F193,FALSE)</f>
        <v>0.02</v>
      </c>
    </row>
    <row r="194" spans="1:7">
      <c r="A194" t="str">
        <f t="shared" si="2"/>
        <v>SFm1996CZ07</v>
      </c>
      <c r="B194" t="s">
        <v>27</v>
      </c>
      <c r="C194">
        <v>1996</v>
      </c>
      <c r="D194" t="s">
        <v>35</v>
      </c>
      <c r="E194" t="s">
        <v>95</v>
      </c>
      <c r="F194">
        <v>3</v>
      </c>
      <c r="G194">
        <f>VLOOKUP(A194,'2017TstatWeights'!$A$4:$I$83,4+F194,FALSE)</f>
        <v>0.12605626065453132</v>
      </c>
    </row>
    <row r="195" spans="1:7">
      <c r="A195" t="str">
        <f t="shared" ref="A195:A258" si="3">VLOOKUP(B195,$N$2:$O$4,2,FALSE)&amp;VLOOKUP(C195,$K$2:$L$15,2,FALSE)&amp;D195</f>
        <v>SFm1996CZ07</v>
      </c>
      <c r="B195" t="s">
        <v>27</v>
      </c>
      <c r="C195">
        <v>1996</v>
      </c>
      <c r="D195" t="s">
        <v>35</v>
      </c>
      <c r="E195" t="s">
        <v>95</v>
      </c>
      <c r="F195">
        <v>4</v>
      </c>
      <c r="G195">
        <f>VLOOKUP(A195,'2017TstatWeights'!$A$4:$I$83,4+F195,FALSE)</f>
        <v>0.30955163345206294</v>
      </c>
    </row>
    <row r="196" spans="1:7">
      <c r="A196" t="str">
        <f t="shared" si="3"/>
        <v>SFm1996CZ07</v>
      </c>
      <c r="B196" t="s">
        <v>27</v>
      </c>
      <c r="C196">
        <v>1996</v>
      </c>
      <c r="D196" t="s">
        <v>35</v>
      </c>
      <c r="E196" t="s">
        <v>95</v>
      </c>
      <c r="F196">
        <v>5</v>
      </c>
      <c r="G196">
        <f>VLOOKUP(A196,'2017TstatWeights'!$A$4:$I$83,4+F196,FALSE)</f>
        <v>2.0000000000000018E-2</v>
      </c>
    </row>
    <row r="197" spans="1:7">
      <c r="A197" t="str">
        <f t="shared" si="3"/>
        <v>SFm1996CZ08</v>
      </c>
      <c r="B197" t="s">
        <v>27</v>
      </c>
      <c r="C197">
        <v>1996</v>
      </c>
      <c r="D197" t="s">
        <v>36</v>
      </c>
      <c r="E197" t="s">
        <v>95</v>
      </c>
      <c r="F197">
        <v>1</v>
      </c>
      <c r="G197">
        <f>VLOOKUP(A197,'2017TstatWeights'!$A$4:$I$83,4+F197,FALSE)</f>
        <v>0.02</v>
      </c>
    </row>
    <row r="198" spans="1:7">
      <c r="A198" t="str">
        <f t="shared" si="3"/>
        <v>SFm1996CZ08</v>
      </c>
      <c r="B198" t="s">
        <v>27</v>
      </c>
      <c r="C198">
        <v>1996</v>
      </c>
      <c r="D198" t="s">
        <v>36</v>
      </c>
      <c r="E198" t="s">
        <v>95</v>
      </c>
      <c r="F198">
        <v>2</v>
      </c>
      <c r="G198">
        <f>VLOOKUP(A198,'2017TstatWeights'!$A$4:$I$83,4+F198,FALSE)</f>
        <v>0.40515675903592835</v>
      </c>
    </row>
    <row r="199" spans="1:7">
      <c r="A199" t="str">
        <f t="shared" si="3"/>
        <v>SFm1996CZ08</v>
      </c>
      <c r="B199" t="s">
        <v>27</v>
      </c>
      <c r="C199">
        <v>1996</v>
      </c>
      <c r="D199" t="s">
        <v>36</v>
      </c>
      <c r="E199" t="s">
        <v>95</v>
      </c>
      <c r="F199">
        <v>3</v>
      </c>
      <c r="G199">
        <f>VLOOKUP(A199,'2017TstatWeights'!$A$4:$I$83,4+F199,FALSE)</f>
        <v>0.53484324096407621</v>
      </c>
    </row>
    <row r="200" spans="1:7">
      <c r="A200" t="str">
        <f t="shared" si="3"/>
        <v>SFm1996CZ08</v>
      </c>
      <c r="B200" t="s">
        <v>27</v>
      </c>
      <c r="C200">
        <v>1996</v>
      </c>
      <c r="D200" t="s">
        <v>36</v>
      </c>
      <c r="E200" t="s">
        <v>95</v>
      </c>
      <c r="F200">
        <v>4</v>
      </c>
      <c r="G200">
        <f>VLOOKUP(A200,'2017TstatWeights'!$A$4:$I$83,4+F200,FALSE)</f>
        <v>2.0000000000000018E-2</v>
      </c>
    </row>
    <row r="201" spans="1:7">
      <c r="A201" t="str">
        <f t="shared" si="3"/>
        <v>SFm1996CZ08</v>
      </c>
      <c r="B201" t="s">
        <v>27</v>
      </c>
      <c r="C201">
        <v>1996</v>
      </c>
      <c r="D201" t="s">
        <v>36</v>
      </c>
      <c r="E201" t="s">
        <v>95</v>
      </c>
      <c r="F201">
        <v>5</v>
      </c>
      <c r="G201">
        <f>VLOOKUP(A201,'2017TstatWeights'!$A$4:$I$83,4+F201,FALSE)</f>
        <v>0.02</v>
      </c>
    </row>
    <row r="202" spans="1:7">
      <c r="A202" t="str">
        <f t="shared" si="3"/>
        <v>SFm1996CZ09</v>
      </c>
      <c r="B202" t="s">
        <v>27</v>
      </c>
      <c r="C202">
        <v>1996</v>
      </c>
      <c r="D202" t="s">
        <v>37</v>
      </c>
      <c r="E202" t="s">
        <v>95</v>
      </c>
      <c r="F202">
        <v>1</v>
      </c>
      <c r="G202">
        <f>VLOOKUP(A202,'2017TstatWeights'!$A$4:$I$83,4+F202,FALSE)</f>
        <v>0.02</v>
      </c>
    </row>
    <row r="203" spans="1:7">
      <c r="A203" t="str">
        <f t="shared" si="3"/>
        <v>SFm1996CZ09</v>
      </c>
      <c r="B203" t="s">
        <v>27</v>
      </c>
      <c r="C203">
        <v>1996</v>
      </c>
      <c r="D203" t="s">
        <v>37</v>
      </c>
      <c r="E203" t="s">
        <v>95</v>
      </c>
      <c r="F203">
        <v>2</v>
      </c>
      <c r="G203">
        <f>VLOOKUP(A203,'2017TstatWeights'!$A$4:$I$83,4+F203,FALSE)</f>
        <v>0.34092279401697873</v>
      </c>
    </row>
    <row r="204" spans="1:7">
      <c r="A204" t="str">
        <f t="shared" si="3"/>
        <v>SFm1996CZ09</v>
      </c>
      <c r="B204" t="s">
        <v>27</v>
      </c>
      <c r="C204">
        <v>1996</v>
      </c>
      <c r="D204" t="s">
        <v>37</v>
      </c>
      <c r="E204" t="s">
        <v>95</v>
      </c>
      <c r="F204">
        <v>3</v>
      </c>
      <c r="G204">
        <f>VLOOKUP(A204,'2017TstatWeights'!$A$4:$I$83,4+F204,FALSE)</f>
        <v>0.02</v>
      </c>
    </row>
    <row r="205" spans="1:7">
      <c r="A205" t="str">
        <f t="shared" si="3"/>
        <v>SFm1996CZ09</v>
      </c>
      <c r="B205" t="s">
        <v>27</v>
      </c>
      <c r="C205">
        <v>1996</v>
      </c>
      <c r="D205" t="s">
        <v>37</v>
      </c>
      <c r="E205" t="s">
        <v>95</v>
      </c>
      <c r="F205">
        <v>4</v>
      </c>
      <c r="G205">
        <f>VLOOKUP(A205,'2017TstatWeights'!$A$4:$I$83,4+F205,FALSE)</f>
        <v>0.31762307149739832</v>
      </c>
    </row>
    <row r="206" spans="1:7">
      <c r="A206" t="str">
        <f t="shared" si="3"/>
        <v>SFm1996CZ09</v>
      </c>
      <c r="B206" t="s">
        <v>27</v>
      </c>
      <c r="C206">
        <v>1996</v>
      </c>
      <c r="D206" t="s">
        <v>37</v>
      </c>
      <c r="E206" t="s">
        <v>95</v>
      </c>
      <c r="F206">
        <v>5</v>
      </c>
      <c r="G206">
        <f>VLOOKUP(A206,'2017TstatWeights'!$A$4:$I$83,4+F206,FALSE)</f>
        <v>0.30145413448540526</v>
      </c>
    </row>
    <row r="207" spans="1:7">
      <c r="A207" t="str">
        <f t="shared" si="3"/>
        <v>SFm1996CZ10</v>
      </c>
      <c r="B207" t="s">
        <v>27</v>
      </c>
      <c r="C207">
        <v>1996</v>
      </c>
      <c r="D207" t="s">
        <v>38</v>
      </c>
      <c r="E207" t="s">
        <v>95</v>
      </c>
      <c r="F207">
        <v>1</v>
      </c>
      <c r="G207">
        <f>VLOOKUP(A207,'2017TstatWeights'!$A$4:$I$83,4+F207,FALSE)</f>
        <v>0.02</v>
      </c>
    </row>
    <row r="208" spans="1:7">
      <c r="A208" t="str">
        <f t="shared" si="3"/>
        <v>SFm1996CZ10</v>
      </c>
      <c r="B208" t="s">
        <v>27</v>
      </c>
      <c r="C208">
        <v>1996</v>
      </c>
      <c r="D208" t="s">
        <v>38</v>
      </c>
      <c r="E208" t="s">
        <v>95</v>
      </c>
      <c r="F208">
        <v>2</v>
      </c>
      <c r="G208">
        <f>VLOOKUP(A208,'2017TstatWeights'!$A$4:$I$83,4+F208,FALSE)</f>
        <v>0.41260865324148877</v>
      </c>
    </row>
    <row r="209" spans="1:7">
      <c r="A209" t="str">
        <f t="shared" si="3"/>
        <v>SFm1996CZ10</v>
      </c>
      <c r="B209" t="s">
        <v>27</v>
      </c>
      <c r="C209">
        <v>1996</v>
      </c>
      <c r="D209" t="s">
        <v>38</v>
      </c>
      <c r="E209" t="s">
        <v>95</v>
      </c>
      <c r="F209">
        <v>3</v>
      </c>
      <c r="G209">
        <f>VLOOKUP(A209,'2017TstatWeights'!$A$4:$I$83,4+F209,FALSE)</f>
        <v>0.02</v>
      </c>
    </row>
    <row r="210" spans="1:7">
      <c r="A210" t="str">
        <f t="shared" si="3"/>
        <v>SFm1996CZ10</v>
      </c>
      <c r="B210" t="s">
        <v>27</v>
      </c>
      <c r="C210">
        <v>1996</v>
      </c>
      <c r="D210" t="s">
        <v>38</v>
      </c>
      <c r="E210" t="s">
        <v>95</v>
      </c>
      <c r="F210">
        <v>4</v>
      </c>
      <c r="G210">
        <f>VLOOKUP(A210,'2017TstatWeights'!$A$4:$I$83,4+F210,FALSE)</f>
        <v>0.52739134675851151</v>
      </c>
    </row>
    <row r="211" spans="1:7">
      <c r="A211" t="str">
        <f t="shared" si="3"/>
        <v>SFm1996CZ10</v>
      </c>
      <c r="B211" t="s">
        <v>27</v>
      </c>
      <c r="C211">
        <v>1996</v>
      </c>
      <c r="D211" t="s">
        <v>38</v>
      </c>
      <c r="E211" t="s">
        <v>95</v>
      </c>
      <c r="F211">
        <v>5</v>
      </c>
      <c r="G211">
        <f>VLOOKUP(A211,'2017TstatWeights'!$A$4:$I$83,4+F211,FALSE)</f>
        <v>2.0000000000000018E-2</v>
      </c>
    </row>
    <row r="212" spans="1:7">
      <c r="A212" t="str">
        <f t="shared" si="3"/>
        <v>SFm1996CZ11</v>
      </c>
      <c r="B212" t="s">
        <v>27</v>
      </c>
      <c r="C212">
        <v>1996</v>
      </c>
      <c r="D212" t="s">
        <v>39</v>
      </c>
      <c r="E212" t="s">
        <v>95</v>
      </c>
      <c r="F212">
        <v>1</v>
      </c>
      <c r="G212">
        <f>VLOOKUP(A212,'2017TstatWeights'!$A$4:$I$83,4+F212,FALSE)</f>
        <v>0.15777359829447984</v>
      </c>
    </row>
    <row r="213" spans="1:7">
      <c r="A213" t="str">
        <f t="shared" si="3"/>
        <v>SFm1996CZ11</v>
      </c>
      <c r="B213" t="s">
        <v>27</v>
      </c>
      <c r="C213">
        <v>1996</v>
      </c>
      <c r="D213" t="s">
        <v>39</v>
      </c>
      <c r="E213" t="s">
        <v>95</v>
      </c>
      <c r="F213">
        <v>2</v>
      </c>
      <c r="G213">
        <f>VLOOKUP(A213,'2017TstatWeights'!$A$4:$I$83,4+F213,FALSE)</f>
        <v>0.18388621700007776</v>
      </c>
    </row>
    <row r="214" spans="1:7">
      <c r="A214" t="str">
        <f t="shared" si="3"/>
        <v>SFm1996CZ11</v>
      </c>
      <c r="B214" t="s">
        <v>27</v>
      </c>
      <c r="C214">
        <v>1996</v>
      </c>
      <c r="D214" t="s">
        <v>39</v>
      </c>
      <c r="E214" t="s">
        <v>95</v>
      </c>
      <c r="F214">
        <v>3</v>
      </c>
      <c r="G214">
        <f>VLOOKUP(A214,'2017TstatWeights'!$A$4:$I$83,4+F214,FALSE)</f>
        <v>8.9618287208239472E-2</v>
      </c>
    </row>
    <row r="215" spans="1:7">
      <c r="A215" t="str">
        <f t="shared" si="3"/>
        <v>SFm1996CZ11</v>
      </c>
      <c r="B215" t="s">
        <v>27</v>
      </c>
      <c r="C215">
        <v>1996</v>
      </c>
      <c r="D215" t="s">
        <v>39</v>
      </c>
      <c r="E215" t="s">
        <v>95</v>
      </c>
      <c r="F215">
        <v>4</v>
      </c>
      <c r="G215">
        <f>VLOOKUP(A215,'2017TstatWeights'!$A$4:$I$83,4+F215,FALSE)</f>
        <v>0.30930767201295611</v>
      </c>
    </row>
    <row r="216" spans="1:7">
      <c r="A216" t="str">
        <f t="shared" si="3"/>
        <v>SFm1996CZ11</v>
      </c>
      <c r="B216" t="s">
        <v>27</v>
      </c>
      <c r="C216">
        <v>1996</v>
      </c>
      <c r="D216" t="s">
        <v>39</v>
      </c>
      <c r="E216" t="s">
        <v>95</v>
      </c>
      <c r="F216">
        <v>5</v>
      </c>
      <c r="G216">
        <f>VLOOKUP(A216,'2017TstatWeights'!$A$4:$I$83,4+F216,FALSE)</f>
        <v>0.25941422676918319</v>
      </c>
    </row>
    <row r="217" spans="1:7">
      <c r="A217" t="str">
        <f t="shared" si="3"/>
        <v>SFm1996CZ12</v>
      </c>
      <c r="B217" t="s">
        <v>27</v>
      </c>
      <c r="C217">
        <v>1996</v>
      </c>
      <c r="D217" t="s">
        <v>40</v>
      </c>
      <c r="E217" t="s">
        <v>95</v>
      </c>
      <c r="F217">
        <v>1</v>
      </c>
      <c r="G217">
        <f>VLOOKUP(A217,'2017TstatWeights'!$A$4:$I$83,4+F217,FALSE)</f>
        <v>0.02</v>
      </c>
    </row>
    <row r="218" spans="1:7">
      <c r="A218" t="str">
        <f t="shared" si="3"/>
        <v>SFm1996CZ12</v>
      </c>
      <c r="B218" t="s">
        <v>27</v>
      </c>
      <c r="C218">
        <v>1996</v>
      </c>
      <c r="D218" t="s">
        <v>40</v>
      </c>
      <c r="E218" t="s">
        <v>95</v>
      </c>
      <c r="F218">
        <v>2</v>
      </c>
      <c r="G218">
        <f>VLOOKUP(A218,'2017TstatWeights'!$A$4:$I$83,4+F218,FALSE)</f>
        <v>6.2365772884363069E-2</v>
      </c>
    </row>
    <row r="219" spans="1:7">
      <c r="A219" t="str">
        <f t="shared" si="3"/>
        <v>SFm1996CZ12</v>
      </c>
      <c r="B219" t="s">
        <v>27</v>
      </c>
      <c r="C219">
        <v>1996</v>
      </c>
      <c r="D219" t="s">
        <v>40</v>
      </c>
      <c r="E219" t="s">
        <v>95</v>
      </c>
      <c r="F219">
        <v>3</v>
      </c>
      <c r="G219">
        <f>VLOOKUP(A219,'2017TstatWeights'!$A$4:$I$83,4+F219,FALSE)</f>
        <v>0.81391162739479772</v>
      </c>
    </row>
    <row r="220" spans="1:7">
      <c r="A220" t="str">
        <f t="shared" si="3"/>
        <v>SFm1996CZ12</v>
      </c>
      <c r="B220" t="s">
        <v>27</v>
      </c>
      <c r="C220">
        <v>1996</v>
      </c>
      <c r="D220" t="s">
        <v>40</v>
      </c>
      <c r="E220" t="s">
        <v>95</v>
      </c>
      <c r="F220">
        <v>4</v>
      </c>
      <c r="G220">
        <f>VLOOKUP(A220,'2017TstatWeights'!$A$4:$I$83,4+F220,FALSE)</f>
        <v>0.02</v>
      </c>
    </row>
    <row r="221" spans="1:7">
      <c r="A221" t="str">
        <f t="shared" si="3"/>
        <v>SFm1996CZ12</v>
      </c>
      <c r="B221" t="s">
        <v>27</v>
      </c>
      <c r="C221">
        <v>1996</v>
      </c>
      <c r="D221" t="s">
        <v>40</v>
      </c>
      <c r="E221" t="s">
        <v>95</v>
      </c>
      <c r="F221">
        <v>5</v>
      </c>
      <c r="G221">
        <f>VLOOKUP(A221,'2017TstatWeights'!$A$4:$I$83,4+F221,FALSE)</f>
        <v>8.3722609587914512E-2</v>
      </c>
    </row>
    <row r="222" spans="1:7">
      <c r="A222" t="str">
        <f t="shared" si="3"/>
        <v>SFm1996CZ13</v>
      </c>
      <c r="B222" t="s">
        <v>27</v>
      </c>
      <c r="C222">
        <v>1996</v>
      </c>
      <c r="D222" t="s">
        <v>41</v>
      </c>
      <c r="E222" t="s">
        <v>95</v>
      </c>
      <c r="F222">
        <v>1</v>
      </c>
      <c r="G222">
        <f>VLOOKUP(A222,'2017TstatWeights'!$A$4:$I$83,4+F222,FALSE)</f>
        <v>0.32485271107735714</v>
      </c>
    </row>
    <row r="223" spans="1:7">
      <c r="A223" t="str">
        <f t="shared" si="3"/>
        <v>SFm1996CZ13</v>
      </c>
      <c r="B223" t="s">
        <v>27</v>
      </c>
      <c r="C223">
        <v>1996</v>
      </c>
      <c r="D223" t="s">
        <v>41</v>
      </c>
      <c r="E223" t="s">
        <v>95</v>
      </c>
      <c r="F223">
        <v>2</v>
      </c>
      <c r="G223">
        <f>VLOOKUP(A223,'2017TstatWeights'!$A$4:$I$83,4+F223,FALSE)</f>
        <v>0.28412881200411672</v>
      </c>
    </row>
    <row r="224" spans="1:7">
      <c r="A224" t="str">
        <f t="shared" si="3"/>
        <v>SFm1996CZ13</v>
      </c>
      <c r="B224" t="s">
        <v>27</v>
      </c>
      <c r="C224">
        <v>1996</v>
      </c>
      <c r="D224" t="s">
        <v>41</v>
      </c>
      <c r="E224" t="s">
        <v>95</v>
      </c>
      <c r="F224">
        <v>3</v>
      </c>
      <c r="G224">
        <f>VLOOKUP(A224,'2017TstatWeights'!$A$4:$I$83,4+F224,FALSE)</f>
        <v>0.3510184769185265</v>
      </c>
    </row>
    <row r="225" spans="1:7">
      <c r="A225" t="str">
        <f t="shared" si="3"/>
        <v>SFm1996CZ13</v>
      </c>
      <c r="B225" t="s">
        <v>27</v>
      </c>
      <c r="C225">
        <v>1996</v>
      </c>
      <c r="D225" t="s">
        <v>41</v>
      </c>
      <c r="E225" t="s">
        <v>95</v>
      </c>
      <c r="F225">
        <v>4</v>
      </c>
      <c r="G225">
        <f>VLOOKUP(A225,'2017TstatWeights'!$A$4:$I$83,4+F225,FALSE)</f>
        <v>0.02</v>
      </c>
    </row>
    <row r="226" spans="1:7">
      <c r="A226" t="str">
        <f t="shared" si="3"/>
        <v>SFm1996CZ13</v>
      </c>
      <c r="B226" t="s">
        <v>27</v>
      </c>
      <c r="C226">
        <v>1996</v>
      </c>
      <c r="D226" t="s">
        <v>41</v>
      </c>
      <c r="E226" t="s">
        <v>95</v>
      </c>
      <c r="F226">
        <v>5</v>
      </c>
      <c r="G226">
        <f>VLOOKUP(A226,'2017TstatWeights'!$A$4:$I$83,4+F226,FALSE)</f>
        <v>0.02</v>
      </c>
    </row>
    <row r="227" spans="1:7">
      <c r="A227" t="str">
        <f t="shared" si="3"/>
        <v>SFm1996CZ14</v>
      </c>
      <c r="B227" t="s">
        <v>27</v>
      </c>
      <c r="C227">
        <v>1996</v>
      </c>
      <c r="D227" t="s">
        <v>42</v>
      </c>
      <c r="E227" t="s">
        <v>95</v>
      </c>
      <c r="F227">
        <v>1</v>
      </c>
      <c r="G227">
        <f>VLOOKUP(A227,'2017TstatWeights'!$A$4:$I$83,4+F227,FALSE)</f>
        <v>0.1863465578358342</v>
      </c>
    </row>
    <row r="228" spans="1:7">
      <c r="A228" t="str">
        <f t="shared" si="3"/>
        <v>SFm1996CZ14</v>
      </c>
      <c r="B228" t="s">
        <v>27</v>
      </c>
      <c r="C228">
        <v>1996</v>
      </c>
      <c r="D228" t="s">
        <v>42</v>
      </c>
      <c r="E228" t="s">
        <v>95</v>
      </c>
      <c r="F228">
        <v>2</v>
      </c>
      <c r="G228">
        <f>VLOOKUP(A228,'2017TstatWeights'!$A$4:$I$83,4+F228,FALSE)</f>
        <v>0.58381481931589529</v>
      </c>
    </row>
    <row r="229" spans="1:7">
      <c r="A229" t="str">
        <f t="shared" si="3"/>
        <v>SFm1996CZ14</v>
      </c>
      <c r="B229" t="s">
        <v>27</v>
      </c>
      <c r="C229">
        <v>1996</v>
      </c>
      <c r="D229" t="s">
        <v>42</v>
      </c>
      <c r="E229" t="s">
        <v>95</v>
      </c>
      <c r="F229">
        <v>3</v>
      </c>
      <c r="G229">
        <f>VLOOKUP(A229,'2017TstatWeights'!$A$4:$I$83,4+F229,FALSE)</f>
        <v>0.18856258215305013</v>
      </c>
    </row>
    <row r="230" spans="1:7">
      <c r="A230" t="str">
        <f t="shared" si="3"/>
        <v>SFm1996CZ14</v>
      </c>
      <c r="B230" t="s">
        <v>27</v>
      </c>
      <c r="C230">
        <v>1996</v>
      </c>
      <c r="D230" t="s">
        <v>42</v>
      </c>
      <c r="E230" t="s">
        <v>95</v>
      </c>
      <c r="F230">
        <v>4</v>
      </c>
      <c r="G230">
        <f>VLOOKUP(A230,'2017TstatWeights'!$A$4:$I$83,4+F230,FALSE)</f>
        <v>2.0625349271039369E-2</v>
      </c>
    </row>
    <row r="231" spans="1:7">
      <c r="A231" t="str">
        <f t="shared" si="3"/>
        <v>SFm1996CZ14</v>
      </c>
      <c r="B231" t="s">
        <v>27</v>
      </c>
      <c r="C231">
        <v>1996</v>
      </c>
      <c r="D231" t="s">
        <v>42</v>
      </c>
      <c r="E231" t="s">
        <v>95</v>
      </c>
      <c r="F231">
        <v>5</v>
      </c>
      <c r="G231">
        <f>VLOOKUP(A231,'2017TstatWeights'!$A$4:$I$83,4+F231,FALSE)</f>
        <v>2.0650691424181137E-2</v>
      </c>
    </row>
    <row r="232" spans="1:7">
      <c r="A232" t="str">
        <f t="shared" si="3"/>
        <v>SFm1996CZ15</v>
      </c>
      <c r="B232" t="s">
        <v>27</v>
      </c>
      <c r="C232">
        <v>1996</v>
      </c>
      <c r="D232" t="s">
        <v>43</v>
      </c>
      <c r="E232" t="s">
        <v>95</v>
      </c>
      <c r="F232">
        <v>1</v>
      </c>
      <c r="G232">
        <f>VLOOKUP(A232,'2017TstatWeights'!$A$4:$I$83,4+F232,FALSE)</f>
        <v>0.02</v>
      </c>
    </row>
    <row r="233" spans="1:7">
      <c r="A233" t="str">
        <f t="shared" si="3"/>
        <v>SFm1996CZ15</v>
      </c>
      <c r="B233" t="s">
        <v>27</v>
      </c>
      <c r="C233">
        <v>1996</v>
      </c>
      <c r="D233" t="s">
        <v>43</v>
      </c>
      <c r="E233" t="s">
        <v>95</v>
      </c>
      <c r="F233">
        <v>2</v>
      </c>
      <c r="G233">
        <f>VLOOKUP(A233,'2017TstatWeights'!$A$4:$I$83,4+F233,FALSE)</f>
        <v>0.02</v>
      </c>
    </row>
    <row r="234" spans="1:7">
      <c r="A234" t="str">
        <f t="shared" si="3"/>
        <v>SFm1996CZ15</v>
      </c>
      <c r="B234" t="s">
        <v>27</v>
      </c>
      <c r="C234">
        <v>1996</v>
      </c>
      <c r="D234" t="s">
        <v>43</v>
      </c>
      <c r="E234" t="s">
        <v>95</v>
      </c>
      <c r="F234">
        <v>3</v>
      </c>
      <c r="G234">
        <f>VLOOKUP(A234,'2017TstatWeights'!$A$4:$I$83,4+F234,FALSE)</f>
        <v>0.66771303026330997</v>
      </c>
    </row>
    <row r="235" spans="1:7">
      <c r="A235" t="str">
        <f t="shared" si="3"/>
        <v>SFm1996CZ15</v>
      </c>
      <c r="B235" t="s">
        <v>27</v>
      </c>
      <c r="C235">
        <v>1996</v>
      </c>
      <c r="D235" t="s">
        <v>43</v>
      </c>
      <c r="E235" t="s">
        <v>95</v>
      </c>
      <c r="F235">
        <v>4</v>
      </c>
      <c r="G235">
        <f>VLOOKUP(A235,'2017TstatWeights'!$A$4:$I$83,4+F235,FALSE)</f>
        <v>2.0000000000000018E-2</v>
      </c>
    </row>
    <row r="236" spans="1:7">
      <c r="A236" t="str">
        <f t="shared" si="3"/>
        <v>SFm1996CZ15</v>
      </c>
      <c r="B236" t="s">
        <v>27</v>
      </c>
      <c r="C236">
        <v>1996</v>
      </c>
      <c r="D236" t="s">
        <v>43</v>
      </c>
      <c r="E236" t="s">
        <v>95</v>
      </c>
      <c r="F236">
        <v>5</v>
      </c>
      <c r="G236">
        <f>VLOOKUP(A236,'2017TstatWeights'!$A$4:$I$83,4+F236,FALSE)</f>
        <v>0.27228697908676652</v>
      </c>
    </row>
    <row r="237" spans="1:7">
      <c r="A237" t="str">
        <f t="shared" si="3"/>
        <v>SFm1996CZ16</v>
      </c>
      <c r="B237" t="s">
        <v>27</v>
      </c>
      <c r="C237">
        <v>1996</v>
      </c>
      <c r="D237" t="s">
        <v>44</v>
      </c>
      <c r="E237" t="s">
        <v>95</v>
      </c>
      <c r="F237">
        <v>1</v>
      </c>
      <c r="G237">
        <f>VLOOKUP(A237,'2017TstatWeights'!$A$4:$I$83,4+F237,FALSE)</f>
        <v>0.02</v>
      </c>
    </row>
    <row r="238" spans="1:7">
      <c r="A238" t="str">
        <f t="shared" si="3"/>
        <v>SFm1996CZ16</v>
      </c>
      <c r="B238" t="s">
        <v>27</v>
      </c>
      <c r="C238">
        <v>1996</v>
      </c>
      <c r="D238" t="s">
        <v>44</v>
      </c>
      <c r="E238" t="s">
        <v>95</v>
      </c>
      <c r="F238">
        <v>2</v>
      </c>
      <c r="G238">
        <f>VLOOKUP(A238,'2017TstatWeights'!$A$4:$I$83,4+F238,FALSE)</f>
        <v>0.58471531038166669</v>
      </c>
    </row>
    <row r="239" spans="1:7">
      <c r="A239" t="str">
        <f t="shared" si="3"/>
        <v>SFm1996CZ16</v>
      </c>
      <c r="B239" t="s">
        <v>27</v>
      </c>
      <c r="C239">
        <v>1996</v>
      </c>
      <c r="D239" t="s">
        <v>44</v>
      </c>
      <c r="E239" t="s">
        <v>95</v>
      </c>
      <c r="F239">
        <v>3</v>
      </c>
      <c r="G239">
        <f>VLOOKUP(A239,'2017TstatWeights'!$A$4:$I$83,4+F239,FALSE)</f>
        <v>0.2115689306661597</v>
      </c>
    </row>
    <row r="240" spans="1:7">
      <c r="A240" t="str">
        <f t="shared" si="3"/>
        <v>SFm1996CZ16</v>
      </c>
      <c r="B240" t="s">
        <v>27</v>
      </c>
      <c r="C240">
        <v>1996</v>
      </c>
      <c r="D240" t="s">
        <v>44</v>
      </c>
      <c r="E240" t="s">
        <v>95</v>
      </c>
      <c r="F240">
        <v>4</v>
      </c>
      <c r="G240">
        <f>VLOOKUP(A240,'2017TstatWeights'!$A$4:$I$83,4+F240,FALSE)</f>
        <v>9.3710746332956299E-2</v>
      </c>
    </row>
    <row r="241" spans="1:7">
      <c r="A241" t="str">
        <f t="shared" si="3"/>
        <v>SFm1996CZ16</v>
      </c>
      <c r="B241" t="s">
        <v>27</v>
      </c>
      <c r="C241">
        <v>1996</v>
      </c>
      <c r="D241" t="s">
        <v>44</v>
      </c>
      <c r="E241" t="s">
        <v>95</v>
      </c>
      <c r="F241">
        <v>5</v>
      </c>
      <c r="G241">
        <f>VLOOKUP(A241,'2017TstatWeights'!$A$4:$I$83,4+F241,FALSE)</f>
        <v>9.0005020311800521E-2</v>
      </c>
    </row>
    <row r="242" spans="1:7">
      <c r="A242" t="str">
        <f t="shared" si="3"/>
        <v>SFm2003CZ01</v>
      </c>
      <c r="B242" t="s">
        <v>27</v>
      </c>
      <c r="C242">
        <v>2003</v>
      </c>
      <c r="D242" t="s">
        <v>28</v>
      </c>
      <c r="E242" t="s">
        <v>95</v>
      </c>
      <c r="F242">
        <v>1</v>
      </c>
      <c r="G242">
        <f>VLOOKUP(A242,'2017TstatWeights'!$A$4:$I$83,4+F242,FALSE)</f>
        <v>0.40930285815672163</v>
      </c>
    </row>
    <row r="243" spans="1:7">
      <c r="A243" t="str">
        <f t="shared" si="3"/>
        <v>SFm2003CZ01</v>
      </c>
      <c r="B243" t="s">
        <v>27</v>
      </c>
      <c r="C243">
        <v>2003</v>
      </c>
      <c r="D243" t="s">
        <v>28</v>
      </c>
      <c r="E243" t="s">
        <v>95</v>
      </c>
      <c r="F243">
        <v>2</v>
      </c>
      <c r="G243">
        <f>VLOOKUP(A243,'2017TstatWeights'!$A$4:$I$83,4+F243,FALSE)</f>
        <v>0.11970338897851905</v>
      </c>
    </row>
    <row r="244" spans="1:7">
      <c r="A244" t="str">
        <f t="shared" si="3"/>
        <v>SFm2003CZ01</v>
      </c>
      <c r="B244" t="s">
        <v>27</v>
      </c>
      <c r="C244">
        <v>2003</v>
      </c>
      <c r="D244" t="s">
        <v>28</v>
      </c>
      <c r="E244" t="s">
        <v>95</v>
      </c>
      <c r="F244">
        <v>3</v>
      </c>
      <c r="G244">
        <f>VLOOKUP(A244,'2017TstatWeights'!$A$4:$I$83,4+F244,FALSE)</f>
        <v>0.18454284683538635</v>
      </c>
    </row>
    <row r="245" spans="1:7">
      <c r="A245" t="str">
        <f t="shared" si="3"/>
        <v>SFm2003CZ01</v>
      </c>
      <c r="B245" t="s">
        <v>27</v>
      </c>
      <c r="C245">
        <v>2003</v>
      </c>
      <c r="D245" t="s">
        <v>28</v>
      </c>
      <c r="E245" t="s">
        <v>95</v>
      </c>
      <c r="F245">
        <v>4</v>
      </c>
      <c r="G245">
        <f>VLOOKUP(A245,'2017TstatWeights'!$A$4:$I$83,4+F245,FALSE)</f>
        <v>0.1494849175363899</v>
      </c>
    </row>
    <row r="246" spans="1:7">
      <c r="A246" t="str">
        <f t="shared" si="3"/>
        <v>SFm2003CZ01</v>
      </c>
      <c r="B246" t="s">
        <v>27</v>
      </c>
      <c r="C246">
        <v>2003</v>
      </c>
      <c r="D246" t="s">
        <v>28</v>
      </c>
      <c r="E246" t="s">
        <v>95</v>
      </c>
      <c r="F246">
        <v>5</v>
      </c>
      <c r="G246">
        <f>VLOOKUP(A246,'2017TstatWeights'!$A$4:$I$83,4+F246,FALSE)</f>
        <v>0.13696598849298333</v>
      </c>
    </row>
    <row r="247" spans="1:7">
      <c r="A247" t="str">
        <f t="shared" si="3"/>
        <v>SFm2003CZ02</v>
      </c>
      <c r="B247" t="s">
        <v>27</v>
      </c>
      <c r="C247">
        <v>2003</v>
      </c>
      <c r="D247" t="s">
        <v>30</v>
      </c>
      <c r="E247" t="s">
        <v>95</v>
      </c>
      <c r="F247">
        <v>1</v>
      </c>
      <c r="G247">
        <f>VLOOKUP(A247,'2017TstatWeights'!$A$4:$I$83,4+F247,FALSE)</f>
        <v>0.37763642315008544</v>
      </c>
    </row>
    <row r="248" spans="1:7">
      <c r="A248" t="str">
        <f t="shared" si="3"/>
        <v>SFm2003CZ02</v>
      </c>
      <c r="B248" t="s">
        <v>27</v>
      </c>
      <c r="C248">
        <v>2003</v>
      </c>
      <c r="D248" t="s">
        <v>30</v>
      </c>
      <c r="E248" t="s">
        <v>95</v>
      </c>
      <c r="F248">
        <v>2</v>
      </c>
      <c r="G248">
        <f>VLOOKUP(A248,'2017TstatWeights'!$A$4:$I$83,4+F248,FALSE)</f>
        <v>0.5623625462356272</v>
      </c>
    </row>
    <row r="249" spans="1:7">
      <c r="A249" t="str">
        <f t="shared" si="3"/>
        <v>SFm2003CZ02</v>
      </c>
      <c r="B249" t="s">
        <v>27</v>
      </c>
      <c r="C249">
        <v>2003</v>
      </c>
      <c r="D249" t="s">
        <v>30</v>
      </c>
      <c r="E249" t="s">
        <v>95</v>
      </c>
      <c r="F249">
        <v>3</v>
      </c>
      <c r="G249">
        <f>VLOOKUP(A249,'2017TstatWeights'!$A$4:$I$83,4+F249,FALSE)</f>
        <v>2.0000528799185478E-2</v>
      </c>
    </row>
    <row r="250" spans="1:7">
      <c r="A250" t="str">
        <f t="shared" si="3"/>
        <v>SFm2003CZ02</v>
      </c>
      <c r="B250" t="s">
        <v>27</v>
      </c>
      <c r="C250">
        <v>2003</v>
      </c>
      <c r="D250" t="s">
        <v>30</v>
      </c>
      <c r="E250" t="s">
        <v>95</v>
      </c>
      <c r="F250">
        <v>4</v>
      </c>
      <c r="G250">
        <f>VLOOKUP(A250,'2017TstatWeights'!$A$4:$I$83,4+F250,FALSE)</f>
        <v>2.0000501815101983E-2</v>
      </c>
    </row>
    <row r="251" spans="1:7">
      <c r="A251" t="str">
        <f t="shared" si="3"/>
        <v>SFm2003CZ02</v>
      </c>
      <c r="B251" t="s">
        <v>27</v>
      </c>
      <c r="C251">
        <v>2003</v>
      </c>
      <c r="D251" t="s">
        <v>30</v>
      </c>
      <c r="E251" t="s">
        <v>95</v>
      </c>
      <c r="F251">
        <v>5</v>
      </c>
      <c r="G251">
        <f>VLOOKUP(A251,'2017TstatWeights'!$A$4:$I$83,4+F251,FALSE)</f>
        <v>0.02</v>
      </c>
    </row>
    <row r="252" spans="1:7">
      <c r="A252" t="str">
        <f t="shared" si="3"/>
        <v>SFm2003CZ03</v>
      </c>
      <c r="B252" t="s">
        <v>27</v>
      </c>
      <c r="C252">
        <v>2003</v>
      </c>
      <c r="D252" t="s">
        <v>31</v>
      </c>
      <c r="E252" t="s">
        <v>95</v>
      </c>
      <c r="F252">
        <v>1</v>
      </c>
      <c r="G252">
        <f>VLOOKUP(A252,'2017TstatWeights'!$A$4:$I$83,4+F252,FALSE)</f>
        <v>0.5952410560712964</v>
      </c>
    </row>
    <row r="253" spans="1:7">
      <c r="A253" t="str">
        <f t="shared" si="3"/>
        <v>SFm2003CZ03</v>
      </c>
      <c r="B253" t="s">
        <v>27</v>
      </c>
      <c r="C253">
        <v>2003</v>
      </c>
      <c r="D253" t="s">
        <v>31</v>
      </c>
      <c r="E253" t="s">
        <v>95</v>
      </c>
      <c r="F253">
        <v>2</v>
      </c>
      <c r="G253">
        <f>VLOOKUP(A253,'2017TstatWeights'!$A$4:$I$83,4+F253,FALSE)</f>
        <v>3.1917953648035145E-2</v>
      </c>
    </row>
    <row r="254" spans="1:7">
      <c r="A254" t="str">
        <f t="shared" si="3"/>
        <v>SFm2003CZ03</v>
      </c>
      <c r="B254" t="s">
        <v>27</v>
      </c>
      <c r="C254">
        <v>2003</v>
      </c>
      <c r="D254" t="s">
        <v>31</v>
      </c>
      <c r="E254" t="s">
        <v>95</v>
      </c>
      <c r="F254">
        <v>3</v>
      </c>
      <c r="G254">
        <f>VLOOKUP(A254,'2017TstatWeights'!$A$4:$I$83,4+F254,FALSE)</f>
        <v>9.8509178124578836E-2</v>
      </c>
    </row>
    <row r="255" spans="1:7">
      <c r="A255" t="str">
        <f t="shared" si="3"/>
        <v>SFm2003CZ03</v>
      </c>
      <c r="B255" t="s">
        <v>27</v>
      </c>
      <c r="C255">
        <v>2003</v>
      </c>
      <c r="D255" t="s">
        <v>31</v>
      </c>
      <c r="E255" t="s">
        <v>95</v>
      </c>
      <c r="F255">
        <v>4</v>
      </c>
      <c r="G255">
        <f>VLOOKUP(A255,'2017TstatWeights'!$A$4:$I$83,4+F255,FALSE)</f>
        <v>0.14565072865963813</v>
      </c>
    </row>
    <row r="256" spans="1:7">
      <c r="A256" t="str">
        <f t="shared" si="3"/>
        <v>SFm2003CZ03</v>
      </c>
      <c r="B256" t="s">
        <v>27</v>
      </c>
      <c r="C256">
        <v>2003</v>
      </c>
      <c r="D256" t="s">
        <v>31</v>
      </c>
      <c r="E256" t="s">
        <v>95</v>
      </c>
      <c r="F256">
        <v>5</v>
      </c>
      <c r="G256">
        <f>VLOOKUP(A256,'2017TstatWeights'!$A$4:$I$83,4+F256,FALSE)</f>
        <v>0.12868108349501059</v>
      </c>
    </row>
    <row r="257" spans="1:7">
      <c r="A257" t="str">
        <f t="shared" si="3"/>
        <v>SFm2003CZ04</v>
      </c>
      <c r="B257" t="s">
        <v>27</v>
      </c>
      <c r="C257">
        <v>2003</v>
      </c>
      <c r="D257" t="s">
        <v>32</v>
      </c>
      <c r="E257" t="s">
        <v>95</v>
      </c>
      <c r="F257">
        <v>1</v>
      </c>
      <c r="G257">
        <f>VLOOKUP(A257,'2017TstatWeights'!$A$4:$I$83,4+F257,FALSE)</f>
        <v>0.10682866857047182</v>
      </c>
    </row>
    <row r="258" spans="1:7">
      <c r="A258" t="str">
        <f t="shared" si="3"/>
        <v>SFm2003CZ04</v>
      </c>
      <c r="B258" t="s">
        <v>27</v>
      </c>
      <c r="C258">
        <v>2003</v>
      </c>
      <c r="D258" t="s">
        <v>32</v>
      </c>
      <c r="E258" t="s">
        <v>95</v>
      </c>
      <c r="F258">
        <v>2</v>
      </c>
      <c r="G258">
        <f>VLOOKUP(A258,'2017TstatWeights'!$A$4:$I$83,4+F258,FALSE)</f>
        <v>0.16335039260294656</v>
      </c>
    </row>
    <row r="259" spans="1:7">
      <c r="A259" t="str">
        <f t="shared" ref="A259:A322" si="4">VLOOKUP(B259,$N$2:$O$4,2,FALSE)&amp;VLOOKUP(C259,$K$2:$L$15,2,FALSE)&amp;D259</f>
        <v>SFm2003CZ04</v>
      </c>
      <c r="B259" t="s">
        <v>27</v>
      </c>
      <c r="C259">
        <v>2003</v>
      </c>
      <c r="D259" t="s">
        <v>32</v>
      </c>
      <c r="E259" t="s">
        <v>95</v>
      </c>
      <c r="F259">
        <v>3</v>
      </c>
      <c r="G259">
        <f>VLOOKUP(A259,'2017TstatWeights'!$A$4:$I$83,4+F259,FALSE)</f>
        <v>0.62847925007864847</v>
      </c>
    </row>
    <row r="260" spans="1:7">
      <c r="A260" t="str">
        <f t="shared" si="4"/>
        <v>SFm2003CZ04</v>
      </c>
      <c r="B260" t="s">
        <v>27</v>
      </c>
      <c r="C260">
        <v>2003</v>
      </c>
      <c r="D260" t="s">
        <v>32</v>
      </c>
      <c r="E260" t="s">
        <v>95</v>
      </c>
      <c r="F260">
        <v>4</v>
      </c>
      <c r="G260">
        <f>VLOOKUP(A260,'2017TstatWeights'!$A$4:$I$83,4+F260,FALSE)</f>
        <v>2.0000091235966702E-2</v>
      </c>
    </row>
    <row r="261" spans="1:7">
      <c r="A261" t="str">
        <f t="shared" si="4"/>
        <v>SFm2003CZ04</v>
      </c>
      <c r="B261" t="s">
        <v>27</v>
      </c>
      <c r="C261">
        <v>2003</v>
      </c>
      <c r="D261" t="s">
        <v>32</v>
      </c>
      <c r="E261" t="s">
        <v>95</v>
      </c>
      <c r="F261">
        <v>5</v>
      </c>
      <c r="G261">
        <f>VLOOKUP(A261,'2017TstatWeights'!$A$4:$I$83,4+F261,FALSE)</f>
        <v>8.1341599408997184E-2</v>
      </c>
    </row>
    <row r="262" spans="1:7">
      <c r="A262" t="str">
        <f t="shared" si="4"/>
        <v>SFm2003CZ05</v>
      </c>
      <c r="B262" t="s">
        <v>27</v>
      </c>
      <c r="C262">
        <v>2003</v>
      </c>
      <c r="D262" t="s">
        <v>33</v>
      </c>
      <c r="E262" t="s">
        <v>95</v>
      </c>
      <c r="F262">
        <v>1</v>
      </c>
      <c r="G262">
        <f>VLOOKUP(A262,'2017TstatWeights'!$A$4:$I$83,4+F262,FALSE)</f>
        <v>0.31634793142262801</v>
      </c>
    </row>
    <row r="263" spans="1:7">
      <c r="A263" t="str">
        <f t="shared" si="4"/>
        <v>SFm2003CZ05</v>
      </c>
      <c r="B263" t="s">
        <v>27</v>
      </c>
      <c r="C263">
        <v>2003</v>
      </c>
      <c r="D263" t="s">
        <v>33</v>
      </c>
      <c r="E263" t="s">
        <v>95</v>
      </c>
      <c r="F263">
        <v>2</v>
      </c>
      <c r="G263">
        <f>VLOOKUP(A263,'2017TstatWeights'!$A$4:$I$83,4+F263,FALSE)</f>
        <v>0.26649715674760144</v>
      </c>
    </row>
    <row r="264" spans="1:7">
      <c r="A264" t="str">
        <f t="shared" si="4"/>
        <v>SFm2003CZ05</v>
      </c>
      <c r="B264" t="s">
        <v>27</v>
      </c>
      <c r="C264">
        <v>2003</v>
      </c>
      <c r="D264" t="s">
        <v>33</v>
      </c>
      <c r="E264" t="s">
        <v>95</v>
      </c>
      <c r="F264">
        <v>3</v>
      </c>
      <c r="G264">
        <f>VLOOKUP(A264,'2017TstatWeights'!$A$4:$I$83,4+F264,FALSE)</f>
        <v>0.22355270149252907</v>
      </c>
    </row>
    <row r="265" spans="1:7">
      <c r="A265" t="str">
        <f t="shared" si="4"/>
        <v>SFm2003CZ05</v>
      </c>
      <c r="B265" t="s">
        <v>27</v>
      </c>
      <c r="C265">
        <v>2003</v>
      </c>
      <c r="D265" t="s">
        <v>33</v>
      </c>
      <c r="E265" t="s">
        <v>95</v>
      </c>
      <c r="F265">
        <v>4</v>
      </c>
      <c r="G265">
        <f>VLOOKUP(A265,'2017TstatWeights'!$A$4:$I$83,4+F265,FALSE)</f>
        <v>9.7677846887645456E-2</v>
      </c>
    </row>
    <row r="266" spans="1:7">
      <c r="A266" t="str">
        <f t="shared" si="4"/>
        <v>SFm2003CZ05</v>
      </c>
      <c r="B266" t="s">
        <v>27</v>
      </c>
      <c r="C266">
        <v>2003</v>
      </c>
      <c r="D266" t="s">
        <v>33</v>
      </c>
      <c r="E266" t="s">
        <v>95</v>
      </c>
      <c r="F266">
        <v>5</v>
      </c>
      <c r="G266">
        <f>VLOOKUP(A266,'2017TstatWeights'!$A$4:$I$83,4+F266,FALSE)</f>
        <v>9.5924363449596151E-2</v>
      </c>
    </row>
    <row r="267" spans="1:7">
      <c r="A267" t="str">
        <f t="shared" si="4"/>
        <v>SFm2003CZ06</v>
      </c>
      <c r="B267" t="s">
        <v>27</v>
      </c>
      <c r="C267">
        <v>2003</v>
      </c>
      <c r="D267" t="s">
        <v>34</v>
      </c>
      <c r="E267" t="s">
        <v>95</v>
      </c>
      <c r="F267">
        <v>1</v>
      </c>
      <c r="G267">
        <f>VLOOKUP(A267,'2017TstatWeights'!$A$4:$I$83,4+F267,FALSE)</f>
        <v>0.02</v>
      </c>
    </row>
    <row r="268" spans="1:7">
      <c r="A268" t="str">
        <f t="shared" si="4"/>
        <v>SFm2003CZ06</v>
      </c>
      <c r="B268" t="s">
        <v>27</v>
      </c>
      <c r="C268">
        <v>2003</v>
      </c>
      <c r="D268" t="s">
        <v>34</v>
      </c>
      <c r="E268" t="s">
        <v>95</v>
      </c>
      <c r="F268">
        <v>2</v>
      </c>
      <c r="G268">
        <f>VLOOKUP(A268,'2017TstatWeights'!$A$4:$I$83,4+F268,FALSE)</f>
        <v>0.02</v>
      </c>
    </row>
    <row r="269" spans="1:7">
      <c r="A269" t="str">
        <f t="shared" si="4"/>
        <v>SFm2003CZ06</v>
      </c>
      <c r="B269" t="s">
        <v>27</v>
      </c>
      <c r="C269">
        <v>2003</v>
      </c>
      <c r="D269" t="s">
        <v>34</v>
      </c>
      <c r="E269" t="s">
        <v>95</v>
      </c>
      <c r="F269">
        <v>3</v>
      </c>
      <c r="G269">
        <f>VLOOKUP(A269,'2017TstatWeights'!$A$4:$I$83,4+F269,FALSE)</f>
        <v>0.87202399740835901</v>
      </c>
    </row>
    <row r="270" spans="1:7">
      <c r="A270" t="str">
        <f t="shared" si="4"/>
        <v>SFm2003CZ06</v>
      </c>
      <c r="B270" t="s">
        <v>27</v>
      </c>
      <c r="C270">
        <v>2003</v>
      </c>
      <c r="D270" t="s">
        <v>34</v>
      </c>
      <c r="E270" t="s">
        <v>95</v>
      </c>
      <c r="F270">
        <v>4</v>
      </c>
      <c r="G270">
        <f>VLOOKUP(A270,'2017TstatWeights'!$A$4:$I$83,4+F270,FALSE)</f>
        <v>6.7976002591641174E-2</v>
      </c>
    </row>
    <row r="271" spans="1:7">
      <c r="A271" t="str">
        <f t="shared" si="4"/>
        <v>SFm2003CZ06</v>
      </c>
      <c r="B271" t="s">
        <v>27</v>
      </c>
      <c r="C271">
        <v>2003</v>
      </c>
      <c r="D271" t="s">
        <v>34</v>
      </c>
      <c r="E271" t="s">
        <v>95</v>
      </c>
      <c r="F271">
        <v>5</v>
      </c>
      <c r="G271">
        <f>VLOOKUP(A271,'2017TstatWeights'!$A$4:$I$83,4+F271,FALSE)</f>
        <v>1.9999999999999997E-2</v>
      </c>
    </row>
    <row r="272" spans="1:7">
      <c r="A272" t="str">
        <f t="shared" si="4"/>
        <v>SFm2003CZ07</v>
      </c>
      <c r="B272" t="s">
        <v>27</v>
      </c>
      <c r="C272">
        <v>2003</v>
      </c>
      <c r="D272" t="s">
        <v>35</v>
      </c>
      <c r="E272" t="s">
        <v>95</v>
      </c>
      <c r="F272">
        <v>1</v>
      </c>
      <c r="G272">
        <f>VLOOKUP(A272,'2017TstatWeights'!$A$4:$I$83,4+F272,FALSE)</f>
        <v>0.36462651194202272</v>
      </c>
    </row>
    <row r="273" spans="1:7">
      <c r="A273" t="str">
        <f t="shared" si="4"/>
        <v>SFm2003CZ07</v>
      </c>
      <c r="B273" t="s">
        <v>27</v>
      </c>
      <c r="C273">
        <v>2003</v>
      </c>
      <c r="D273" t="s">
        <v>35</v>
      </c>
      <c r="E273" t="s">
        <v>95</v>
      </c>
      <c r="F273">
        <v>2</v>
      </c>
      <c r="G273">
        <f>VLOOKUP(A273,'2017TstatWeights'!$A$4:$I$83,4+F273,FALSE)</f>
        <v>7.0544555396937839E-2</v>
      </c>
    </row>
    <row r="274" spans="1:7">
      <c r="A274" t="str">
        <f t="shared" si="4"/>
        <v>SFm2003CZ07</v>
      </c>
      <c r="B274" t="s">
        <v>27</v>
      </c>
      <c r="C274">
        <v>2003</v>
      </c>
      <c r="D274" t="s">
        <v>35</v>
      </c>
      <c r="E274" t="s">
        <v>95</v>
      </c>
      <c r="F274">
        <v>3</v>
      </c>
      <c r="G274">
        <f>VLOOKUP(A274,'2017TstatWeights'!$A$4:$I$83,4+F274,FALSE)</f>
        <v>5.33906975480316E-2</v>
      </c>
    </row>
    <row r="275" spans="1:7">
      <c r="A275" t="str">
        <f t="shared" si="4"/>
        <v>SFm2003CZ07</v>
      </c>
      <c r="B275" t="s">
        <v>27</v>
      </c>
      <c r="C275">
        <v>2003</v>
      </c>
      <c r="D275" t="s">
        <v>35</v>
      </c>
      <c r="E275" t="s">
        <v>95</v>
      </c>
      <c r="F275">
        <v>4</v>
      </c>
      <c r="G275">
        <f>VLOOKUP(A275,'2017TstatWeights'!$A$4:$I$83,4+F275,FALSE)</f>
        <v>0.26920894061818951</v>
      </c>
    </row>
    <row r="276" spans="1:7">
      <c r="A276" t="str">
        <f t="shared" si="4"/>
        <v>SFm2003CZ07</v>
      </c>
      <c r="B276" t="s">
        <v>27</v>
      </c>
      <c r="C276">
        <v>2003</v>
      </c>
      <c r="D276" t="s">
        <v>35</v>
      </c>
      <c r="E276" t="s">
        <v>95</v>
      </c>
      <c r="F276">
        <v>5</v>
      </c>
      <c r="G276">
        <f>VLOOKUP(A276,'2017TstatWeights'!$A$4:$I$83,4+F276,FALSE)</f>
        <v>0.24222929449470679</v>
      </c>
    </row>
    <row r="277" spans="1:7">
      <c r="A277" t="str">
        <f t="shared" si="4"/>
        <v>SFm2003CZ08</v>
      </c>
      <c r="B277" t="s">
        <v>27</v>
      </c>
      <c r="C277">
        <v>2003</v>
      </c>
      <c r="D277" t="s">
        <v>36</v>
      </c>
      <c r="E277" t="s">
        <v>95</v>
      </c>
      <c r="F277">
        <v>1</v>
      </c>
      <c r="G277">
        <f>VLOOKUP(A277,'2017TstatWeights'!$A$4:$I$83,4+F277,FALSE)</f>
        <v>0.57879205807210621</v>
      </c>
    </row>
    <row r="278" spans="1:7">
      <c r="A278" t="str">
        <f t="shared" si="4"/>
        <v>SFm2003CZ08</v>
      </c>
      <c r="B278" t="s">
        <v>27</v>
      </c>
      <c r="C278">
        <v>2003</v>
      </c>
      <c r="D278" t="s">
        <v>36</v>
      </c>
      <c r="E278" t="s">
        <v>95</v>
      </c>
      <c r="F278">
        <v>2</v>
      </c>
      <c r="G278">
        <f>VLOOKUP(A278,'2017TstatWeights'!$A$4:$I$83,4+F278,FALSE)</f>
        <v>0.22358592278167491</v>
      </c>
    </row>
    <row r="279" spans="1:7">
      <c r="A279" t="str">
        <f t="shared" si="4"/>
        <v>SFm2003CZ08</v>
      </c>
      <c r="B279" t="s">
        <v>27</v>
      </c>
      <c r="C279">
        <v>2003</v>
      </c>
      <c r="D279" t="s">
        <v>36</v>
      </c>
      <c r="E279" t="s">
        <v>95</v>
      </c>
      <c r="F279">
        <v>3</v>
      </c>
      <c r="G279">
        <f>VLOOKUP(A279,'2017TstatWeights'!$A$4:$I$83,4+F279,FALSE)</f>
        <v>0.02</v>
      </c>
    </row>
    <row r="280" spans="1:7">
      <c r="A280" t="str">
        <f t="shared" si="4"/>
        <v>SFm2003CZ08</v>
      </c>
      <c r="B280" t="s">
        <v>27</v>
      </c>
      <c r="C280">
        <v>2003</v>
      </c>
      <c r="D280" t="s">
        <v>36</v>
      </c>
      <c r="E280" t="s">
        <v>95</v>
      </c>
      <c r="F280">
        <v>4</v>
      </c>
      <c r="G280">
        <f>VLOOKUP(A280,'2017TstatWeights'!$A$4:$I$83,4+F280,FALSE)</f>
        <v>8.8333970906940368E-2</v>
      </c>
    </row>
    <row r="281" spans="1:7">
      <c r="A281" t="str">
        <f t="shared" si="4"/>
        <v>SFm2003CZ08</v>
      </c>
      <c r="B281" t="s">
        <v>27</v>
      </c>
      <c r="C281">
        <v>2003</v>
      </c>
      <c r="D281" t="s">
        <v>36</v>
      </c>
      <c r="E281" t="s">
        <v>95</v>
      </c>
      <c r="F281">
        <v>5</v>
      </c>
      <c r="G281">
        <f>VLOOKUP(A281,'2017TstatWeights'!$A$4:$I$83,4+F281,FALSE)</f>
        <v>8.928804823927794E-2</v>
      </c>
    </row>
    <row r="282" spans="1:7">
      <c r="A282" t="str">
        <f t="shared" si="4"/>
        <v>SFm2003CZ09</v>
      </c>
      <c r="B282" t="s">
        <v>27</v>
      </c>
      <c r="C282">
        <v>2003</v>
      </c>
      <c r="D282" t="s">
        <v>37</v>
      </c>
      <c r="E282" t="s">
        <v>95</v>
      </c>
      <c r="F282">
        <v>1</v>
      </c>
      <c r="G282">
        <f>VLOOKUP(A282,'2017TstatWeights'!$A$4:$I$83,4+F282,FALSE)</f>
        <v>0.02</v>
      </c>
    </row>
    <row r="283" spans="1:7">
      <c r="A283" t="str">
        <f t="shared" si="4"/>
        <v>SFm2003CZ09</v>
      </c>
      <c r="B283" t="s">
        <v>27</v>
      </c>
      <c r="C283">
        <v>2003</v>
      </c>
      <c r="D283" t="s">
        <v>37</v>
      </c>
      <c r="E283" t="s">
        <v>95</v>
      </c>
      <c r="F283">
        <v>2</v>
      </c>
      <c r="G283">
        <f>VLOOKUP(A283,'2017TstatWeights'!$A$4:$I$83,4+F283,FALSE)</f>
        <v>0.3638773380975337</v>
      </c>
    </row>
    <row r="284" spans="1:7">
      <c r="A284" t="str">
        <f t="shared" si="4"/>
        <v>SFm2003CZ09</v>
      </c>
      <c r="B284" t="s">
        <v>27</v>
      </c>
      <c r="C284">
        <v>2003</v>
      </c>
      <c r="D284" t="s">
        <v>37</v>
      </c>
      <c r="E284" t="s">
        <v>95</v>
      </c>
      <c r="F284">
        <v>3</v>
      </c>
      <c r="G284">
        <f>VLOOKUP(A284,'2017TstatWeights'!$A$4:$I$83,4+F284,FALSE)</f>
        <v>1.999999999999999E-2</v>
      </c>
    </row>
    <row r="285" spans="1:7">
      <c r="A285" t="str">
        <f t="shared" si="4"/>
        <v>SFm2003CZ09</v>
      </c>
      <c r="B285" t="s">
        <v>27</v>
      </c>
      <c r="C285">
        <v>2003</v>
      </c>
      <c r="D285" t="s">
        <v>37</v>
      </c>
      <c r="E285" t="s">
        <v>95</v>
      </c>
      <c r="F285">
        <v>4</v>
      </c>
      <c r="G285">
        <f>VLOOKUP(A285,'2017TstatWeights'!$A$4:$I$83,4+F285,FALSE)</f>
        <v>0.57612266078333607</v>
      </c>
    </row>
    <row r="286" spans="1:7">
      <c r="A286" t="str">
        <f t="shared" si="4"/>
        <v>SFm2003CZ09</v>
      </c>
      <c r="B286" t="s">
        <v>27</v>
      </c>
      <c r="C286">
        <v>2003</v>
      </c>
      <c r="D286" t="s">
        <v>37</v>
      </c>
      <c r="E286" t="s">
        <v>95</v>
      </c>
      <c r="F286">
        <v>5</v>
      </c>
      <c r="G286">
        <f>VLOOKUP(A286,'2017TstatWeights'!$A$4:$I$83,4+F286,FALSE)</f>
        <v>0.02</v>
      </c>
    </row>
    <row r="287" spans="1:7">
      <c r="A287" t="str">
        <f t="shared" si="4"/>
        <v>SFm2003CZ10</v>
      </c>
      <c r="B287" t="s">
        <v>27</v>
      </c>
      <c r="C287">
        <v>2003</v>
      </c>
      <c r="D287" t="s">
        <v>38</v>
      </c>
      <c r="E287" t="s">
        <v>95</v>
      </c>
      <c r="F287">
        <v>1</v>
      </c>
      <c r="G287">
        <f>VLOOKUP(A287,'2017TstatWeights'!$A$4:$I$83,4+F287,FALSE)</f>
        <v>0.15986579650534066</v>
      </c>
    </row>
    <row r="288" spans="1:7">
      <c r="A288" t="str">
        <f t="shared" si="4"/>
        <v>SFm2003CZ10</v>
      </c>
      <c r="B288" t="s">
        <v>27</v>
      </c>
      <c r="C288">
        <v>2003</v>
      </c>
      <c r="D288" t="s">
        <v>38</v>
      </c>
      <c r="E288" t="s">
        <v>95</v>
      </c>
      <c r="F288">
        <v>2</v>
      </c>
      <c r="G288">
        <f>VLOOKUP(A288,'2017TstatWeights'!$A$4:$I$83,4+F288,FALSE)</f>
        <v>0.22654012767705023</v>
      </c>
    </row>
    <row r="289" spans="1:7">
      <c r="A289" t="str">
        <f t="shared" si="4"/>
        <v>SFm2003CZ10</v>
      </c>
      <c r="B289" t="s">
        <v>27</v>
      </c>
      <c r="C289">
        <v>2003</v>
      </c>
      <c r="D289" t="s">
        <v>38</v>
      </c>
      <c r="E289" t="s">
        <v>95</v>
      </c>
      <c r="F289">
        <v>3</v>
      </c>
      <c r="G289">
        <f>VLOOKUP(A289,'2017TstatWeights'!$A$4:$I$83,4+F289,FALSE)</f>
        <v>0.15631747151065739</v>
      </c>
    </row>
    <row r="290" spans="1:7">
      <c r="A290" t="str">
        <f t="shared" si="4"/>
        <v>SFm2003CZ10</v>
      </c>
      <c r="B290" t="s">
        <v>27</v>
      </c>
      <c r="C290">
        <v>2003</v>
      </c>
      <c r="D290" t="s">
        <v>38</v>
      </c>
      <c r="E290" t="s">
        <v>95</v>
      </c>
      <c r="F290">
        <v>4</v>
      </c>
      <c r="G290">
        <f>VLOOKUP(A290,'2017TstatWeights'!$A$4:$I$83,4+F290,FALSE)</f>
        <v>0.13487567808023845</v>
      </c>
    </row>
    <row r="291" spans="1:7">
      <c r="A291" t="str">
        <f t="shared" si="4"/>
        <v>SFm2003CZ10</v>
      </c>
      <c r="B291" t="s">
        <v>27</v>
      </c>
      <c r="C291">
        <v>2003</v>
      </c>
      <c r="D291" t="s">
        <v>38</v>
      </c>
      <c r="E291" t="s">
        <v>95</v>
      </c>
      <c r="F291">
        <v>5</v>
      </c>
      <c r="G291">
        <f>VLOOKUP(A291,'2017TstatWeights'!$A$4:$I$83,4+F291,FALSE)</f>
        <v>0.32240092622671379</v>
      </c>
    </row>
    <row r="292" spans="1:7">
      <c r="A292" t="str">
        <f t="shared" si="4"/>
        <v>SFm2003CZ11</v>
      </c>
      <c r="B292" t="s">
        <v>27</v>
      </c>
      <c r="C292">
        <v>2003</v>
      </c>
      <c r="D292" t="s">
        <v>39</v>
      </c>
      <c r="E292" t="s">
        <v>95</v>
      </c>
      <c r="F292">
        <v>1</v>
      </c>
      <c r="G292">
        <f>VLOOKUP(A292,'2017TstatWeights'!$A$4:$I$83,4+F292,FALSE)</f>
        <v>9.5389287295578717E-2</v>
      </c>
    </row>
    <row r="293" spans="1:7">
      <c r="A293" t="str">
        <f t="shared" si="4"/>
        <v>SFm2003CZ11</v>
      </c>
      <c r="B293" t="s">
        <v>27</v>
      </c>
      <c r="C293">
        <v>2003</v>
      </c>
      <c r="D293" t="s">
        <v>39</v>
      </c>
      <c r="E293" t="s">
        <v>95</v>
      </c>
      <c r="F293">
        <v>2</v>
      </c>
      <c r="G293">
        <f>VLOOKUP(A293,'2017TstatWeights'!$A$4:$I$83,4+F293,FALSE)</f>
        <v>0.52016597413096188</v>
      </c>
    </row>
    <row r="294" spans="1:7">
      <c r="A294" t="str">
        <f t="shared" si="4"/>
        <v>SFm2003CZ11</v>
      </c>
      <c r="B294" t="s">
        <v>27</v>
      </c>
      <c r="C294">
        <v>2003</v>
      </c>
      <c r="D294" t="s">
        <v>39</v>
      </c>
      <c r="E294" t="s">
        <v>95</v>
      </c>
      <c r="F294">
        <v>3</v>
      </c>
      <c r="G294">
        <f>VLOOKUP(A294,'2017TstatWeights'!$A$4:$I$83,4+F294,FALSE)</f>
        <v>5.1423479616427077E-2</v>
      </c>
    </row>
    <row r="295" spans="1:7">
      <c r="A295" t="str">
        <f t="shared" si="4"/>
        <v>SFm2003CZ11</v>
      </c>
      <c r="B295" t="s">
        <v>27</v>
      </c>
      <c r="C295">
        <v>2003</v>
      </c>
      <c r="D295" t="s">
        <v>39</v>
      </c>
      <c r="E295" t="s">
        <v>95</v>
      </c>
      <c r="F295">
        <v>4</v>
      </c>
      <c r="G295">
        <f>VLOOKUP(A295,'2017TstatWeights'!$A$4:$I$83,4+F295,FALSE)</f>
        <v>0.12330201337916626</v>
      </c>
    </row>
    <row r="296" spans="1:7">
      <c r="A296" t="str">
        <f t="shared" si="4"/>
        <v>SFm2003CZ11</v>
      </c>
      <c r="B296" t="s">
        <v>27</v>
      </c>
      <c r="C296">
        <v>2003</v>
      </c>
      <c r="D296" t="s">
        <v>39</v>
      </c>
      <c r="E296" t="s">
        <v>95</v>
      </c>
      <c r="F296">
        <v>5</v>
      </c>
      <c r="G296">
        <f>VLOOKUP(A296,'2017TstatWeights'!$A$4:$I$83,4+F296,FALSE)</f>
        <v>0.20971926893161011</v>
      </c>
    </row>
    <row r="297" spans="1:7">
      <c r="A297" t="str">
        <f t="shared" si="4"/>
        <v>SFm2003CZ12</v>
      </c>
      <c r="B297" t="s">
        <v>27</v>
      </c>
      <c r="C297">
        <v>2003</v>
      </c>
      <c r="D297" t="s">
        <v>40</v>
      </c>
      <c r="E297" t="s">
        <v>95</v>
      </c>
      <c r="F297">
        <v>1</v>
      </c>
      <c r="G297">
        <f>VLOOKUP(A297,'2017TstatWeights'!$A$4:$I$83,4+F297,FALSE)</f>
        <v>0.300925543979365</v>
      </c>
    </row>
    <row r="298" spans="1:7">
      <c r="A298" t="str">
        <f t="shared" si="4"/>
        <v>SFm2003CZ12</v>
      </c>
      <c r="B298" t="s">
        <v>27</v>
      </c>
      <c r="C298">
        <v>2003</v>
      </c>
      <c r="D298" t="s">
        <v>40</v>
      </c>
      <c r="E298" t="s">
        <v>95</v>
      </c>
      <c r="F298">
        <v>2</v>
      </c>
      <c r="G298">
        <f>VLOOKUP(A298,'2017TstatWeights'!$A$4:$I$83,4+F298,FALSE)</f>
        <v>0.106204187346331</v>
      </c>
    </row>
    <row r="299" spans="1:7">
      <c r="A299" t="str">
        <f t="shared" si="4"/>
        <v>SFm2003CZ12</v>
      </c>
      <c r="B299" t="s">
        <v>27</v>
      </c>
      <c r="C299">
        <v>2003</v>
      </c>
      <c r="D299" t="s">
        <v>40</v>
      </c>
      <c r="E299" t="s">
        <v>95</v>
      </c>
      <c r="F299">
        <v>3</v>
      </c>
      <c r="G299">
        <f>VLOOKUP(A299,'2017TstatWeights'!$A$4:$I$83,4+F299,FALSE)</f>
        <v>0.16794900916043343</v>
      </c>
    </row>
    <row r="300" spans="1:7">
      <c r="A300" t="str">
        <f t="shared" si="4"/>
        <v>SFm2003CZ12</v>
      </c>
      <c r="B300" t="s">
        <v>27</v>
      </c>
      <c r="C300">
        <v>2003</v>
      </c>
      <c r="D300" t="s">
        <v>40</v>
      </c>
      <c r="E300" t="s">
        <v>95</v>
      </c>
      <c r="F300">
        <v>4</v>
      </c>
      <c r="G300">
        <f>VLOOKUP(A300,'2017TstatWeights'!$A$4:$I$83,4+F300,FALSE)</f>
        <v>0.29836884422774396</v>
      </c>
    </row>
    <row r="301" spans="1:7">
      <c r="A301" t="str">
        <f t="shared" si="4"/>
        <v>SFm2003CZ12</v>
      </c>
      <c r="B301" t="s">
        <v>27</v>
      </c>
      <c r="C301">
        <v>2003</v>
      </c>
      <c r="D301" t="s">
        <v>40</v>
      </c>
      <c r="E301" t="s">
        <v>95</v>
      </c>
      <c r="F301">
        <v>5</v>
      </c>
      <c r="G301">
        <f>VLOOKUP(A301,'2017TstatWeights'!$A$4:$I$83,4+F301,FALSE)</f>
        <v>0.1265524152861264</v>
      </c>
    </row>
    <row r="302" spans="1:7">
      <c r="A302" t="str">
        <f t="shared" si="4"/>
        <v>SFm2003CZ13</v>
      </c>
      <c r="B302" t="s">
        <v>27</v>
      </c>
      <c r="C302">
        <v>2003</v>
      </c>
      <c r="D302" t="s">
        <v>41</v>
      </c>
      <c r="E302" t="s">
        <v>95</v>
      </c>
      <c r="F302">
        <v>1</v>
      </c>
      <c r="G302">
        <f>VLOOKUP(A302,'2017TstatWeights'!$A$4:$I$83,4+F302,FALSE)</f>
        <v>0.19880514174914263</v>
      </c>
    </row>
    <row r="303" spans="1:7">
      <c r="A303" t="str">
        <f t="shared" si="4"/>
        <v>SFm2003CZ13</v>
      </c>
      <c r="B303" t="s">
        <v>27</v>
      </c>
      <c r="C303">
        <v>2003</v>
      </c>
      <c r="D303" t="s">
        <v>41</v>
      </c>
      <c r="E303" t="s">
        <v>95</v>
      </c>
      <c r="F303">
        <v>2</v>
      </c>
      <c r="G303">
        <f>VLOOKUP(A303,'2017TstatWeights'!$A$4:$I$83,4+F303,FALSE)</f>
        <v>2.4716406486858734E-2</v>
      </c>
    </row>
    <row r="304" spans="1:7">
      <c r="A304" t="str">
        <f t="shared" si="4"/>
        <v>SFm2003CZ13</v>
      </c>
      <c r="B304" t="s">
        <v>27</v>
      </c>
      <c r="C304">
        <v>2003</v>
      </c>
      <c r="D304" t="s">
        <v>41</v>
      </c>
      <c r="E304" t="s">
        <v>95</v>
      </c>
      <c r="F304">
        <v>3</v>
      </c>
      <c r="G304">
        <f>VLOOKUP(A304,'2017TstatWeights'!$A$4:$I$83,4+F304,FALSE)</f>
        <v>0.22757092453734323</v>
      </c>
    </row>
    <row r="305" spans="1:7">
      <c r="A305" t="str">
        <f t="shared" si="4"/>
        <v>SFm2003CZ13</v>
      </c>
      <c r="B305" t="s">
        <v>27</v>
      </c>
      <c r="C305">
        <v>2003</v>
      </c>
      <c r="D305" t="s">
        <v>41</v>
      </c>
      <c r="E305" t="s">
        <v>95</v>
      </c>
      <c r="F305">
        <v>4</v>
      </c>
      <c r="G305">
        <f>VLOOKUP(A305,'2017TstatWeights'!$A$4:$I$83,4+F305,FALSE)</f>
        <v>0.1796348817339245</v>
      </c>
    </row>
    <row r="306" spans="1:7">
      <c r="A306" t="str">
        <f t="shared" si="4"/>
        <v>SFm2003CZ13</v>
      </c>
      <c r="B306" t="s">
        <v>27</v>
      </c>
      <c r="C306">
        <v>2003</v>
      </c>
      <c r="D306" t="s">
        <v>41</v>
      </c>
      <c r="E306" t="s">
        <v>95</v>
      </c>
      <c r="F306">
        <v>5</v>
      </c>
      <c r="G306">
        <f>VLOOKUP(A306,'2017TstatWeights'!$A$4:$I$83,4+F306,FALSE)</f>
        <v>0.36927264549280781</v>
      </c>
    </row>
    <row r="307" spans="1:7">
      <c r="A307" t="str">
        <f t="shared" si="4"/>
        <v>SFm2003CZ14</v>
      </c>
      <c r="B307" t="s">
        <v>27</v>
      </c>
      <c r="C307">
        <v>2003</v>
      </c>
      <c r="D307" t="s">
        <v>42</v>
      </c>
      <c r="E307" t="s">
        <v>95</v>
      </c>
      <c r="F307">
        <v>1</v>
      </c>
      <c r="G307">
        <f>VLOOKUP(A307,'2017TstatWeights'!$A$4:$I$83,4+F307,FALSE)</f>
        <v>0.53912105648699948</v>
      </c>
    </row>
    <row r="308" spans="1:7">
      <c r="A308" t="str">
        <f t="shared" si="4"/>
        <v>SFm2003CZ14</v>
      </c>
      <c r="B308" t="s">
        <v>27</v>
      </c>
      <c r="C308">
        <v>2003</v>
      </c>
      <c r="D308" t="s">
        <v>42</v>
      </c>
      <c r="E308" t="s">
        <v>95</v>
      </c>
      <c r="F308">
        <v>2</v>
      </c>
      <c r="G308">
        <f>VLOOKUP(A308,'2017TstatWeights'!$A$4:$I$83,4+F308,FALSE)</f>
        <v>0.14141341046916531</v>
      </c>
    </row>
    <row r="309" spans="1:7">
      <c r="A309" t="str">
        <f t="shared" si="4"/>
        <v>SFm2003CZ14</v>
      </c>
      <c r="B309" t="s">
        <v>27</v>
      </c>
      <c r="C309">
        <v>2003</v>
      </c>
      <c r="D309" t="s">
        <v>42</v>
      </c>
      <c r="E309" t="s">
        <v>95</v>
      </c>
      <c r="F309">
        <v>3</v>
      </c>
      <c r="G309">
        <f>VLOOKUP(A309,'2017TstatWeights'!$A$4:$I$83,4+F309,FALSE)</f>
        <v>6.8488204436034095E-2</v>
      </c>
    </row>
    <row r="310" spans="1:7">
      <c r="A310" t="str">
        <f t="shared" si="4"/>
        <v>SFm2003CZ14</v>
      </c>
      <c r="B310" t="s">
        <v>27</v>
      </c>
      <c r="C310">
        <v>2003</v>
      </c>
      <c r="D310" t="s">
        <v>42</v>
      </c>
      <c r="E310" t="s">
        <v>95</v>
      </c>
      <c r="F310">
        <v>4</v>
      </c>
      <c r="G310">
        <f>VLOOKUP(A310,'2017TstatWeights'!$A$4:$I$83,4+F310,FALSE)</f>
        <v>7.5371463379698925E-2</v>
      </c>
    </row>
    <row r="311" spans="1:7">
      <c r="A311" t="str">
        <f t="shared" si="4"/>
        <v>SFm2003CZ14</v>
      </c>
      <c r="B311" t="s">
        <v>27</v>
      </c>
      <c r="C311">
        <v>2003</v>
      </c>
      <c r="D311" t="s">
        <v>42</v>
      </c>
      <c r="E311" t="s">
        <v>95</v>
      </c>
      <c r="F311">
        <v>5</v>
      </c>
      <c r="G311">
        <f>VLOOKUP(A311,'2017TstatWeights'!$A$4:$I$83,4+F311,FALSE)</f>
        <v>0.1756058648035255</v>
      </c>
    </row>
    <row r="312" spans="1:7">
      <c r="A312" t="str">
        <f t="shared" si="4"/>
        <v>SFm2003CZ15</v>
      </c>
      <c r="B312" t="s">
        <v>27</v>
      </c>
      <c r="C312">
        <v>2003</v>
      </c>
      <c r="D312" t="s">
        <v>43</v>
      </c>
      <c r="E312" t="s">
        <v>95</v>
      </c>
      <c r="F312">
        <v>1</v>
      </c>
      <c r="G312">
        <f>VLOOKUP(A312,'2017TstatWeights'!$A$4:$I$83,4+F312,FALSE)</f>
        <v>2.0165649447372511E-2</v>
      </c>
    </row>
    <row r="313" spans="1:7">
      <c r="A313" t="str">
        <f t="shared" si="4"/>
        <v>SFm2003CZ15</v>
      </c>
      <c r="B313" t="s">
        <v>27</v>
      </c>
      <c r="C313">
        <v>2003</v>
      </c>
      <c r="D313" t="s">
        <v>43</v>
      </c>
      <c r="E313" t="s">
        <v>95</v>
      </c>
      <c r="F313">
        <v>2</v>
      </c>
      <c r="G313">
        <f>VLOOKUP(A313,'2017TstatWeights'!$A$4:$I$83,4+F313,FALSE)</f>
        <v>0.54847620722189472</v>
      </c>
    </row>
    <row r="314" spans="1:7">
      <c r="A314" t="str">
        <f t="shared" si="4"/>
        <v>SFm2003CZ15</v>
      </c>
      <c r="B314" t="s">
        <v>27</v>
      </c>
      <c r="C314">
        <v>2003</v>
      </c>
      <c r="D314" t="s">
        <v>43</v>
      </c>
      <c r="E314" t="s">
        <v>95</v>
      </c>
      <c r="F314">
        <v>3</v>
      </c>
      <c r="G314">
        <f>VLOOKUP(A314,'2017TstatWeights'!$A$4:$I$83,4+F314,FALSE)</f>
        <v>2.0651657030153363E-2</v>
      </c>
    </row>
    <row r="315" spans="1:7">
      <c r="A315" t="str">
        <f t="shared" si="4"/>
        <v>SFm2003CZ15</v>
      </c>
      <c r="B315" t="s">
        <v>27</v>
      </c>
      <c r="C315">
        <v>2003</v>
      </c>
      <c r="D315" t="s">
        <v>43</v>
      </c>
      <c r="E315" t="s">
        <v>95</v>
      </c>
      <c r="F315">
        <v>4</v>
      </c>
      <c r="G315">
        <f>VLOOKUP(A315,'2017TstatWeights'!$A$4:$I$83,4+F315,FALSE)</f>
        <v>0.15551759151874942</v>
      </c>
    </row>
    <row r="316" spans="1:7">
      <c r="A316" t="str">
        <f t="shared" si="4"/>
        <v>SFm2003CZ15</v>
      </c>
      <c r="B316" t="s">
        <v>27</v>
      </c>
      <c r="C316">
        <v>2003</v>
      </c>
      <c r="D316" t="s">
        <v>43</v>
      </c>
      <c r="E316" t="s">
        <v>95</v>
      </c>
      <c r="F316">
        <v>5</v>
      </c>
      <c r="G316">
        <f>VLOOKUP(A316,'2017TstatWeights'!$A$4:$I$83,4+F316,FALSE)</f>
        <v>0.2551889061730872</v>
      </c>
    </row>
    <row r="317" spans="1:7">
      <c r="A317" t="str">
        <f t="shared" si="4"/>
        <v>SFm2003CZ16</v>
      </c>
      <c r="B317" t="s">
        <v>27</v>
      </c>
      <c r="C317">
        <v>2003</v>
      </c>
      <c r="D317" t="s">
        <v>44</v>
      </c>
      <c r="E317" t="s">
        <v>95</v>
      </c>
      <c r="F317">
        <v>1</v>
      </c>
      <c r="G317">
        <f>VLOOKUP(A317,'2017TstatWeights'!$A$4:$I$83,4+F317,FALSE)</f>
        <v>2.0245956816319584E-2</v>
      </c>
    </row>
    <row r="318" spans="1:7">
      <c r="A318" t="str">
        <f t="shared" si="4"/>
        <v>SFm2003CZ16</v>
      </c>
      <c r="B318" t="s">
        <v>27</v>
      </c>
      <c r="C318">
        <v>2003</v>
      </c>
      <c r="D318" t="s">
        <v>44</v>
      </c>
      <c r="E318" t="s">
        <v>95</v>
      </c>
      <c r="F318">
        <v>2</v>
      </c>
      <c r="G318">
        <f>VLOOKUP(A318,'2017TstatWeights'!$A$4:$I$83,4+F318,FALSE)</f>
        <v>5.2873523375999779E-2</v>
      </c>
    </row>
    <row r="319" spans="1:7">
      <c r="A319" t="str">
        <f t="shared" si="4"/>
        <v>SFm2003CZ16</v>
      </c>
      <c r="B319" t="s">
        <v>27</v>
      </c>
      <c r="C319">
        <v>2003</v>
      </c>
      <c r="D319" t="s">
        <v>44</v>
      </c>
      <c r="E319" t="s">
        <v>95</v>
      </c>
      <c r="F319">
        <v>3</v>
      </c>
      <c r="G319">
        <f>VLOOKUP(A319,'2017TstatWeights'!$A$4:$I$83,4+F319,FALSE)</f>
        <v>0.71318038842206477</v>
      </c>
    </row>
    <row r="320" spans="1:7">
      <c r="A320" t="str">
        <f t="shared" si="4"/>
        <v>SFm2003CZ16</v>
      </c>
      <c r="B320" t="s">
        <v>27</v>
      </c>
      <c r="C320">
        <v>2003</v>
      </c>
      <c r="D320" t="s">
        <v>44</v>
      </c>
      <c r="E320" t="s">
        <v>95</v>
      </c>
      <c r="F320">
        <v>4</v>
      </c>
      <c r="G320">
        <f>VLOOKUP(A320,'2017TstatWeights'!$A$4:$I$83,4+F320,FALSE)</f>
        <v>2.4718494361607911E-2</v>
      </c>
    </row>
    <row r="321" spans="1:7">
      <c r="A321" t="str">
        <f t="shared" si="4"/>
        <v>SFm2003CZ16</v>
      </c>
      <c r="B321" t="s">
        <v>27</v>
      </c>
      <c r="C321">
        <v>2003</v>
      </c>
      <c r="D321" t="s">
        <v>44</v>
      </c>
      <c r="E321" t="s">
        <v>95</v>
      </c>
      <c r="F321">
        <v>5</v>
      </c>
      <c r="G321">
        <f>VLOOKUP(A321,'2017TstatWeights'!$A$4:$I$83,4+F321,FALSE)</f>
        <v>0.18898163583671659</v>
      </c>
    </row>
    <row r="322" spans="1:7">
      <c r="A322" t="str">
        <f t="shared" si="4"/>
        <v>SFm2007CZ01</v>
      </c>
      <c r="B322" t="s">
        <v>27</v>
      </c>
      <c r="C322">
        <v>2007</v>
      </c>
      <c r="D322" t="s">
        <v>28</v>
      </c>
      <c r="E322" t="s">
        <v>95</v>
      </c>
      <c r="F322">
        <v>1</v>
      </c>
      <c r="G322">
        <f>VLOOKUP(A322,'2017TstatWeights'!$A$4:$I$83,4+F322,FALSE)</f>
        <v>0.44267893677263892</v>
      </c>
    </row>
    <row r="323" spans="1:7">
      <c r="A323" t="str">
        <f t="shared" ref="A323:A386" si="5">VLOOKUP(B323,$N$2:$O$4,2,FALSE)&amp;VLOOKUP(C323,$K$2:$L$15,2,FALSE)&amp;D323</f>
        <v>SFm2007CZ01</v>
      </c>
      <c r="B323" t="s">
        <v>27</v>
      </c>
      <c r="C323">
        <v>2007</v>
      </c>
      <c r="D323" t="s">
        <v>28</v>
      </c>
      <c r="E323" t="s">
        <v>95</v>
      </c>
      <c r="F323">
        <v>2</v>
      </c>
      <c r="G323">
        <f>VLOOKUP(A323,'2017TstatWeights'!$A$4:$I$83,4+F323,FALSE)</f>
        <v>0.11644798609284555</v>
      </c>
    </row>
    <row r="324" spans="1:7">
      <c r="A324" t="str">
        <f t="shared" si="5"/>
        <v>SFm2007CZ01</v>
      </c>
      <c r="B324" t="s">
        <v>27</v>
      </c>
      <c r="C324">
        <v>2007</v>
      </c>
      <c r="D324" t="s">
        <v>28</v>
      </c>
      <c r="E324" t="s">
        <v>95</v>
      </c>
      <c r="F324">
        <v>3</v>
      </c>
      <c r="G324">
        <f>VLOOKUP(A324,'2017TstatWeights'!$A$4:$I$83,4+F324,FALSE)</f>
        <v>0.22136982655616111</v>
      </c>
    </row>
    <row r="325" spans="1:7">
      <c r="A325" t="str">
        <f t="shared" si="5"/>
        <v>SFm2007CZ01</v>
      </c>
      <c r="B325" t="s">
        <v>27</v>
      </c>
      <c r="C325">
        <v>2007</v>
      </c>
      <c r="D325" t="s">
        <v>28</v>
      </c>
      <c r="E325" t="s">
        <v>95</v>
      </c>
      <c r="F325">
        <v>4</v>
      </c>
      <c r="G325">
        <f>VLOOKUP(A325,'2017TstatWeights'!$A$4:$I$83,4+F325,FALSE)</f>
        <v>0.11346962391479679</v>
      </c>
    </row>
    <row r="326" spans="1:7">
      <c r="A326" t="str">
        <f t="shared" si="5"/>
        <v>SFm2007CZ01</v>
      </c>
      <c r="B326" t="s">
        <v>27</v>
      </c>
      <c r="C326">
        <v>2007</v>
      </c>
      <c r="D326" t="s">
        <v>28</v>
      </c>
      <c r="E326" t="s">
        <v>95</v>
      </c>
      <c r="F326">
        <v>5</v>
      </c>
      <c r="G326">
        <f>VLOOKUP(A326,'2017TstatWeights'!$A$4:$I$83,4+F326,FALSE)</f>
        <v>0.1060336266635576</v>
      </c>
    </row>
    <row r="327" spans="1:7">
      <c r="A327" t="str">
        <f t="shared" si="5"/>
        <v>SFm2007CZ02</v>
      </c>
      <c r="B327" t="s">
        <v>27</v>
      </c>
      <c r="C327">
        <v>2007</v>
      </c>
      <c r="D327" t="s">
        <v>30</v>
      </c>
      <c r="E327" t="s">
        <v>95</v>
      </c>
      <c r="F327">
        <v>1</v>
      </c>
      <c r="G327">
        <f>VLOOKUP(A327,'2017TstatWeights'!$A$4:$I$83,4+F327,FALSE)</f>
        <v>0.39851312331318844</v>
      </c>
    </row>
    <row r="328" spans="1:7">
      <c r="A328" t="str">
        <f t="shared" si="5"/>
        <v>SFm2007CZ02</v>
      </c>
      <c r="B328" t="s">
        <v>27</v>
      </c>
      <c r="C328">
        <v>2007</v>
      </c>
      <c r="D328" t="s">
        <v>30</v>
      </c>
      <c r="E328" t="s">
        <v>95</v>
      </c>
      <c r="F328">
        <v>2</v>
      </c>
      <c r="G328">
        <f>VLOOKUP(A328,'2017TstatWeights'!$A$4:$I$83,4+F328,FALSE)</f>
        <v>0.24047141624460011</v>
      </c>
    </row>
    <row r="329" spans="1:7">
      <c r="A329" t="str">
        <f t="shared" si="5"/>
        <v>SFm2007CZ02</v>
      </c>
      <c r="B329" t="s">
        <v>27</v>
      </c>
      <c r="C329">
        <v>2007</v>
      </c>
      <c r="D329" t="s">
        <v>30</v>
      </c>
      <c r="E329" t="s">
        <v>95</v>
      </c>
      <c r="F329">
        <v>3</v>
      </c>
      <c r="G329">
        <f>VLOOKUP(A329,'2017TstatWeights'!$A$4:$I$83,4+F329,FALSE)</f>
        <v>9.9331502833303165E-2</v>
      </c>
    </row>
    <row r="330" spans="1:7">
      <c r="A330" t="str">
        <f t="shared" si="5"/>
        <v>SFm2007CZ02</v>
      </c>
      <c r="B330" t="s">
        <v>27</v>
      </c>
      <c r="C330">
        <v>2007</v>
      </c>
      <c r="D330" t="s">
        <v>30</v>
      </c>
      <c r="E330" t="s">
        <v>95</v>
      </c>
      <c r="F330">
        <v>4</v>
      </c>
      <c r="G330">
        <f>VLOOKUP(A330,'2017TstatWeights'!$A$4:$I$83,4+F330,FALSE)</f>
        <v>9.233993834970744E-2</v>
      </c>
    </row>
    <row r="331" spans="1:7">
      <c r="A331" t="str">
        <f t="shared" si="5"/>
        <v>SFm2007CZ02</v>
      </c>
      <c r="B331" t="s">
        <v>27</v>
      </c>
      <c r="C331">
        <v>2007</v>
      </c>
      <c r="D331" t="s">
        <v>30</v>
      </c>
      <c r="E331" t="s">
        <v>95</v>
      </c>
      <c r="F331">
        <v>5</v>
      </c>
      <c r="G331">
        <f>VLOOKUP(A331,'2017TstatWeights'!$A$4:$I$83,4+F331,FALSE)</f>
        <v>0.1693440192592012</v>
      </c>
    </row>
    <row r="332" spans="1:7">
      <c r="A332" t="str">
        <f t="shared" si="5"/>
        <v>SFm2007CZ03</v>
      </c>
      <c r="B332" t="s">
        <v>27</v>
      </c>
      <c r="C332">
        <v>2007</v>
      </c>
      <c r="D332" t="s">
        <v>31</v>
      </c>
      <c r="E332" t="s">
        <v>95</v>
      </c>
      <c r="F332">
        <v>1</v>
      </c>
      <c r="G332">
        <f>VLOOKUP(A332,'2017TstatWeights'!$A$4:$I$83,4+F332,FALSE)</f>
        <v>9.0905442922356458E-2</v>
      </c>
    </row>
    <row r="333" spans="1:7">
      <c r="A333" t="str">
        <f t="shared" si="5"/>
        <v>SFm2007CZ03</v>
      </c>
      <c r="B333" t="s">
        <v>27</v>
      </c>
      <c r="C333">
        <v>2007</v>
      </c>
      <c r="D333" t="s">
        <v>31</v>
      </c>
      <c r="E333" t="s">
        <v>95</v>
      </c>
      <c r="F333">
        <v>2</v>
      </c>
      <c r="G333">
        <f>VLOOKUP(A333,'2017TstatWeights'!$A$4:$I$83,4+F333,FALSE)</f>
        <v>0.27313136744773842</v>
      </c>
    </row>
    <row r="334" spans="1:7">
      <c r="A334" t="str">
        <f t="shared" si="5"/>
        <v>SFm2007CZ03</v>
      </c>
      <c r="B334" t="s">
        <v>27</v>
      </c>
      <c r="C334">
        <v>2007</v>
      </c>
      <c r="D334" t="s">
        <v>31</v>
      </c>
      <c r="E334" t="s">
        <v>95</v>
      </c>
      <c r="F334">
        <v>3</v>
      </c>
      <c r="G334">
        <f>VLOOKUP(A334,'2017TstatWeights'!$A$4:$I$83,4+F334,FALSE)</f>
        <v>0.29496554344379367</v>
      </c>
    </row>
    <row r="335" spans="1:7">
      <c r="A335" t="str">
        <f t="shared" si="5"/>
        <v>SFm2007CZ03</v>
      </c>
      <c r="B335" t="s">
        <v>27</v>
      </c>
      <c r="C335">
        <v>2007</v>
      </c>
      <c r="D335" t="s">
        <v>31</v>
      </c>
      <c r="E335" t="s">
        <v>95</v>
      </c>
      <c r="F335">
        <v>4</v>
      </c>
      <c r="G335">
        <f>VLOOKUP(A335,'2017TstatWeights'!$A$4:$I$83,4+F335,FALSE)</f>
        <v>0.13531569452662773</v>
      </c>
    </row>
    <row r="336" spans="1:7">
      <c r="A336" t="str">
        <f t="shared" si="5"/>
        <v>SFm2007CZ03</v>
      </c>
      <c r="B336" t="s">
        <v>27</v>
      </c>
      <c r="C336">
        <v>2007</v>
      </c>
      <c r="D336" t="s">
        <v>31</v>
      </c>
      <c r="E336" t="s">
        <v>95</v>
      </c>
      <c r="F336">
        <v>5</v>
      </c>
      <c r="G336">
        <f>VLOOKUP(A336,'2017TstatWeights'!$A$4:$I$83,4+F336,FALSE)</f>
        <v>0.20568195187461694</v>
      </c>
    </row>
    <row r="337" spans="1:7">
      <c r="A337" t="str">
        <f t="shared" si="5"/>
        <v>SFm2007CZ04</v>
      </c>
      <c r="B337" t="s">
        <v>27</v>
      </c>
      <c r="C337">
        <v>2007</v>
      </c>
      <c r="D337" t="s">
        <v>32</v>
      </c>
      <c r="E337" t="s">
        <v>95</v>
      </c>
      <c r="F337">
        <v>1</v>
      </c>
      <c r="G337">
        <f>VLOOKUP(A337,'2017TstatWeights'!$A$4:$I$83,4+F337,FALSE)</f>
        <v>0.38943075633704149</v>
      </c>
    </row>
    <row r="338" spans="1:7">
      <c r="A338" t="str">
        <f t="shared" si="5"/>
        <v>SFm2007CZ04</v>
      </c>
      <c r="B338" t="s">
        <v>27</v>
      </c>
      <c r="C338">
        <v>2007</v>
      </c>
      <c r="D338" t="s">
        <v>32</v>
      </c>
      <c r="E338" t="s">
        <v>95</v>
      </c>
      <c r="F338">
        <v>2</v>
      </c>
      <c r="G338">
        <f>VLOOKUP(A338,'2017TstatWeights'!$A$4:$I$83,4+F338,FALSE)</f>
        <v>0.15026505479995581</v>
      </c>
    </row>
    <row r="339" spans="1:7">
      <c r="A339" t="str">
        <f t="shared" si="5"/>
        <v>SFm2007CZ04</v>
      </c>
      <c r="B339" t="s">
        <v>27</v>
      </c>
      <c r="C339">
        <v>2007</v>
      </c>
      <c r="D339" t="s">
        <v>32</v>
      </c>
      <c r="E339" t="s">
        <v>95</v>
      </c>
      <c r="F339">
        <v>3</v>
      </c>
      <c r="G339">
        <f>VLOOKUP(A339,'2017TstatWeights'!$A$4:$I$83,4+F339,FALSE)</f>
        <v>0.20534065187947531</v>
      </c>
    </row>
    <row r="340" spans="1:7">
      <c r="A340" t="str">
        <f t="shared" si="5"/>
        <v>SFm2007CZ04</v>
      </c>
      <c r="B340" t="s">
        <v>27</v>
      </c>
      <c r="C340">
        <v>2007</v>
      </c>
      <c r="D340" t="s">
        <v>32</v>
      </c>
      <c r="E340" t="s">
        <v>95</v>
      </c>
      <c r="F340">
        <v>4</v>
      </c>
      <c r="G340">
        <f>VLOOKUP(A340,'2017TstatWeights'!$A$4:$I$83,4+F340,FALSE)</f>
        <v>0.21328679835406969</v>
      </c>
    </row>
    <row r="341" spans="1:7">
      <c r="A341" t="str">
        <f t="shared" si="5"/>
        <v>SFm2007CZ04</v>
      </c>
      <c r="B341" t="s">
        <v>27</v>
      </c>
      <c r="C341">
        <v>2007</v>
      </c>
      <c r="D341" t="s">
        <v>32</v>
      </c>
      <c r="E341" t="s">
        <v>95</v>
      </c>
      <c r="F341">
        <v>5</v>
      </c>
      <c r="G341">
        <f>VLOOKUP(A341,'2017TstatWeights'!$A$4:$I$83,4+F341,FALSE)</f>
        <v>4.1676738629649303E-2</v>
      </c>
    </row>
    <row r="342" spans="1:7">
      <c r="A342" t="str">
        <f t="shared" si="5"/>
        <v>SFm2007CZ05</v>
      </c>
      <c r="B342" t="s">
        <v>27</v>
      </c>
      <c r="C342">
        <v>2007</v>
      </c>
      <c r="D342" t="s">
        <v>33</v>
      </c>
      <c r="E342" t="s">
        <v>95</v>
      </c>
      <c r="F342">
        <v>1</v>
      </c>
      <c r="G342">
        <f>VLOOKUP(A342,'2017TstatWeights'!$A$4:$I$83,4+F342,FALSE)</f>
        <v>3.5409122661791248E-2</v>
      </c>
    </row>
    <row r="343" spans="1:7">
      <c r="A343" t="str">
        <f t="shared" si="5"/>
        <v>SFm2007CZ05</v>
      </c>
      <c r="B343" t="s">
        <v>27</v>
      </c>
      <c r="C343">
        <v>2007</v>
      </c>
      <c r="D343" t="s">
        <v>33</v>
      </c>
      <c r="E343" t="s">
        <v>95</v>
      </c>
      <c r="F343">
        <v>2</v>
      </c>
      <c r="G343">
        <f>VLOOKUP(A343,'2017TstatWeights'!$A$4:$I$83,4+F343,FALSE)</f>
        <v>0.21524768165557315</v>
      </c>
    </row>
    <row r="344" spans="1:7">
      <c r="A344" t="str">
        <f t="shared" si="5"/>
        <v>SFm2007CZ05</v>
      </c>
      <c r="B344" t="s">
        <v>27</v>
      </c>
      <c r="C344">
        <v>2007</v>
      </c>
      <c r="D344" t="s">
        <v>33</v>
      </c>
      <c r="E344" t="s">
        <v>95</v>
      </c>
      <c r="F344">
        <v>3</v>
      </c>
      <c r="G344">
        <f>VLOOKUP(A344,'2017TstatWeights'!$A$4:$I$83,4+F344,FALSE)</f>
        <v>1.9999999999999993E-2</v>
      </c>
    </row>
    <row r="345" spans="1:7">
      <c r="A345" t="str">
        <f t="shared" si="5"/>
        <v>SFm2007CZ05</v>
      </c>
      <c r="B345" t="s">
        <v>27</v>
      </c>
      <c r="C345">
        <v>2007</v>
      </c>
      <c r="D345" t="s">
        <v>33</v>
      </c>
      <c r="E345" t="s">
        <v>95</v>
      </c>
      <c r="F345">
        <v>4</v>
      </c>
      <c r="G345">
        <f>VLOOKUP(A345,'2017TstatWeights'!$A$4:$I$83,4+F345,FALSE)</f>
        <v>0.70074263858322294</v>
      </c>
    </row>
    <row r="346" spans="1:7">
      <c r="A346" t="str">
        <f t="shared" si="5"/>
        <v>SFm2007CZ05</v>
      </c>
      <c r="B346" t="s">
        <v>27</v>
      </c>
      <c r="C346">
        <v>2007</v>
      </c>
      <c r="D346" t="s">
        <v>33</v>
      </c>
      <c r="E346" t="s">
        <v>95</v>
      </c>
      <c r="F346">
        <v>5</v>
      </c>
      <c r="G346">
        <f>VLOOKUP(A346,'2017TstatWeights'!$A$4:$I$83,4+F346,FALSE)</f>
        <v>2.8600574093154911E-2</v>
      </c>
    </row>
    <row r="347" spans="1:7">
      <c r="A347" t="str">
        <f t="shared" si="5"/>
        <v>SFm2007CZ06</v>
      </c>
      <c r="B347" t="s">
        <v>27</v>
      </c>
      <c r="C347">
        <v>2007</v>
      </c>
      <c r="D347" t="s">
        <v>34</v>
      </c>
      <c r="E347" t="s">
        <v>95</v>
      </c>
      <c r="F347">
        <v>1</v>
      </c>
      <c r="G347">
        <f>VLOOKUP(A347,'2017TstatWeights'!$A$4:$I$83,4+F347,FALSE)</f>
        <v>0.2055586574996276</v>
      </c>
    </row>
    <row r="348" spans="1:7">
      <c r="A348" t="str">
        <f t="shared" si="5"/>
        <v>SFm2007CZ06</v>
      </c>
      <c r="B348" t="s">
        <v>27</v>
      </c>
      <c r="C348">
        <v>2007</v>
      </c>
      <c r="D348" t="s">
        <v>34</v>
      </c>
      <c r="E348" t="s">
        <v>95</v>
      </c>
      <c r="F348">
        <v>2</v>
      </c>
      <c r="G348">
        <f>VLOOKUP(A348,'2017TstatWeights'!$A$4:$I$83,4+F348,FALSE)</f>
        <v>0.36946721561734353</v>
      </c>
    </row>
    <row r="349" spans="1:7">
      <c r="A349" t="str">
        <f t="shared" si="5"/>
        <v>SFm2007CZ06</v>
      </c>
      <c r="B349" t="s">
        <v>27</v>
      </c>
      <c r="C349">
        <v>2007</v>
      </c>
      <c r="D349" t="s">
        <v>34</v>
      </c>
      <c r="E349" t="s">
        <v>95</v>
      </c>
      <c r="F349">
        <v>3</v>
      </c>
      <c r="G349">
        <f>VLOOKUP(A349,'2017TstatWeights'!$A$4:$I$83,4+F349,FALSE)</f>
        <v>0.02</v>
      </c>
    </row>
    <row r="350" spans="1:7">
      <c r="A350" t="str">
        <f t="shared" si="5"/>
        <v>SFm2007CZ06</v>
      </c>
      <c r="B350" t="s">
        <v>27</v>
      </c>
      <c r="C350">
        <v>2007</v>
      </c>
      <c r="D350" t="s">
        <v>34</v>
      </c>
      <c r="E350" t="s">
        <v>95</v>
      </c>
      <c r="F350">
        <v>4</v>
      </c>
      <c r="G350">
        <f>VLOOKUP(A350,'2017TstatWeights'!$A$4:$I$83,4+F350,FALSE)</f>
        <v>0.02</v>
      </c>
    </row>
    <row r="351" spans="1:7">
      <c r="A351" t="str">
        <f t="shared" si="5"/>
        <v>SFm2007CZ06</v>
      </c>
      <c r="B351" t="s">
        <v>27</v>
      </c>
      <c r="C351">
        <v>2007</v>
      </c>
      <c r="D351" t="s">
        <v>34</v>
      </c>
      <c r="E351" t="s">
        <v>95</v>
      </c>
      <c r="F351">
        <v>5</v>
      </c>
      <c r="G351">
        <f>VLOOKUP(A351,'2017TstatWeights'!$A$4:$I$83,4+F351,FALSE)</f>
        <v>0.38497412688302873</v>
      </c>
    </row>
    <row r="352" spans="1:7">
      <c r="A352" t="str">
        <f t="shared" si="5"/>
        <v>SFm2007CZ07</v>
      </c>
      <c r="B352" t="s">
        <v>27</v>
      </c>
      <c r="C352">
        <v>2007</v>
      </c>
      <c r="D352" t="s">
        <v>35</v>
      </c>
      <c r="E352" t="s">
        <v>95</v>
      </c>
      <c r="F352">
        <v>1</v>
      </c>
      <c r="G352">
        <f>VLOOKUP(A352,'2017TstatWeights'!$A$4:$I$83,4+F352,FALSE)</f>
        <v>0.64167575282441591</v>
      </c>
    </row>
    <row r="353" spans="1:7">
      <c r="A353" t="str">
        <f t="shared" si="5"/>
        <v>SFm2007CZ07</v>
      </c>
      <c r="B353" t="s">
        <v>27</v>
      </c>
      <c r="C353">
        <v>2007</v>
      </c>
      <c r="D353" t="s">
        <v>35</v>
      </c>
      <c r="E353" t="s">
        <v>95</v>
      </c>
      <c r="F353">
        <v>2</v>
      </c>
      <c r="G353">
        <f>VLOOKUP(A353,'2017TstatWeights'!$A$4:$I$83,4+F353,FALSE)</f>
        <v>0.29832424717558353</v>
      </c>
    </row>
    <row r="354" spans="1:7">
      <c r="A354" t="str">
        <f t="shared" si="5"/>
        <v>SFm2007CZ07</v>
      </c>
      <c r="B354" t="s">
        <v>27</v>
      </c>
      <c r="C354">
        <v>2007</v>
      </c>
      <c r="D354" t="s">
        <v>35</v>
      </c>
      <c r="E354" t="s">
        <v>95</v>
      </c>
      <c r="F354">
        <v>3</v>
      </c>
      <c r="G354">
        <f>VLOOKUP(A354,'2017TstatWeights'!$A$4:$I$83,4+F354,FALSE)</f>
        <v>0.02</v>
      </c>
    </row>
    <row r="355" spans="1:7">
      <c r="A355" t="str">
        <f t="shared" si="5"/>
        <v>SFm2007CZ07</v>
      </c>
      <c r="B355" t="s">
        <v>27</v>
      </c>
      <c r="C355">
        <v>2007</v>
      </c>
      <c r="D355" t="s">
        <v>35</v>
      </c>
      <c r="E355" t="s">
        <v>95</v>
      </c>
      <c r="F355">
        <v>4</v>
      </c>
      <c r="G355">
        <f>VLOOKUP(A355,'2017TstatWeights'!$A$4:$I$83,4+F355,FALSE)</f>
        <v>0.02</v>
      </c>
    </row>
    <row r="356" spans="1:7">
      <c r="A356" t="str">
        <f t="shared" si="5"/>
        <v>SFm2007CZ07</v>
      </c>
      <c r="B356" t="s">
        <v>27</v>
      </c>
      <c r="C356">
        <v>2007</v>
      </c>
      <c r="D356" t="s">
        <v>35</v>
      </c>
      <c r="E356" t="s">
        <v>95</v>
      </c>
      <c r="F356">
        <v>5</v>
      </c>
      <c r="G356">
        <f>VLOOKUP(A356,'2017TstatWeights'!$A$4:$I$83,4+F356,FALSE)</f>
        <v>0.02</v>
      </c>
    </row>
    <row r="357" spans="1:7">
      <c r="A357" t="str">
        <f t="shared" si="5"/>
        <v>SFm2007CZ08</v>
      </c>
      <c r="B357" t="s">
        <v>27</v>
      </c>
      <c r="C357">
        <v>2007</v>
      </c>
      <c r="D357" t="s">
        <v>36</v>
      </c>
      <c r="E357" t="s">
        <v>95</v>
      </c>
      <c r="F357">
        <v>1</v>
      </c>
      <c r="G357">
        <f>VLOOKUP(A357,'2017TstatWeights'!$A$4:$I$83,4+F357,FALSE)</f>
        <v>0.63279588662206154</v>
      </c>
    </row>
    <row r="358" spans="1:7">
      <c r="A358" t="str">
        <f t="shared" si="5"/>
        <v>SFm2007CZ08</v>
      </c>
      <c r="B358" t="s">
        <v>27</v>
      </c>
      <c r="C358">
        <v>2007</v>
      </c>
      <c r="D358" t="s">
        <v>36</v>
      </c>
      <c r="E358" t="s">
        <v>95</v>
      </c>
      <c r="F358">
        <v>2</v>
      </c>
      <c r="G358">
        <f>VLOOKUP(A358,'2017TstatWeights'!$A$4:$I$83,4+F358,FALSE)</f>
        <v>0.02</v>
      </c>
    </row>
    <row r="359" spans="1:7">
      <c r="A359" t="str">
        <f t="shared" si="5"/>
        <v>SFm2007CZ08</v>
      </c>
      <c r="B359" t="s">
        <v>27</v>
      </c>
      <c r="C359">
        <v>2007</v>
      </c>
      <c r="D359" t="s">
        <v>36</v>
      </c>
      <c r="E359" t="s">
        <v>95</v>
      </c>
      <c r="F359">
        <v>3</v>
      </c>
      <c r="G359">
        <f>VLOOKUP(A359,'2017TstatWeights'!$A$4:$I$83,4+F359,FALSE)</f>
        <v>0.1101482308940553</v>
      </c>
    </row>
    <row r="360" spans="1:7">
      <c r="A360" t="str">
        <f t="shared" si="5"/>
        <v>SFm2007CZ08</v>
      </c>
      <c r="B360" t="s">
        <v>27</v>
      </c>
      <c r="C360">
        <v>2007</v>
      </c>
      <c r="D360" t="s">
        <v>36</v>
      </c>
      <c r="E360" t="s">
        <v>95</v>
      </c>
      <c r="F360">
        <v>4</v>
      </c>
      <c r="G360">
        <f>VLOOKUP(A360,'2017TstatWeights'!$A$4:$I$83,4+F360,FALSE)</f>
        <v>0.12184150296497571</v>
      </c>
    </row>
    <row r="361" spans="1:7">
      <c r="A361" t="str">
        <f t="shared" si="5"/>
        <v>SFm2007CZ08</v>
      </c>
      <c r="B361" t="s">
        <v>27</v>
      </c>
      <c r="C361">
        <v>2007</v>
      </c>
      <c r="D361" t="s">
        <v>36</v>
      </c>
      <c r="E361" t="s">
        <v>95</v>
      </c>
      <c r="F361">
        <v>5</v>
      </c>
      <c r="G361">
        <f>VLOOKUP(A361,'2017TstatWeights'!$A$4:$I$83,4+F361,FALSE)</f>
        <v>0.11521437951890789</v>
      </c>
    </row>
    <row r="362" spans="1:7">
      <c r="A362" t="str">
        <f t="shared" si="5"/>
        <v>SFm2007CZ09</v>
      </c>
      <c r="B362" t="s">
        <v>27</v>
      </c>
      <c r="C362">
        <v>2007</v>
      </c>
      <c r="D362" t="s">
        <v>37</v>
      </c>
      <c r="E362" t="s">
        <v>95</v>
      </c>
      <c r="F362">
        <v>1</v>
      </c>
      <c r="G362">
        <f>VLOOKUP(A362,'2017TstatWeights'!$A$4:$I$83,4+F362,FALSE)</f>
        <v>0.02</v>
      </c>
    </row>
    <row r="363" spans="1:7">
      <c r="A363" t="str">
        <f t="shared" si="5"/>
        <v>SFm2007CZ09</v>
      </c>
      <c r="B363" t="s">
        <v>27</v>
      </c>
      <c r="C363">
        <v>2007</v>
      </c>
      <c r="D363" t="s">
        <v>37</v>
      </c>
      <c r="E363" t="s">
        <v>95</v>
      </c>
      <c r="F363">
        <v>2</v>
      </c>
      <c r="G363">
        <f>VLOOKUP(A363,'2017TstatWeights'!$A$4:$I$83,4+F363,FALSE)</f>
        <v>0.83415844239080406</v>
      </c>
    </row>
    <row r="364" spans="1:7">
      <c r="A364" t="str">
        <f t="shared" si="5"/>
        <v>SFm2007CZ09</v>
      </c>
      <c r="B364" t="s">
        <v>27</v>
      </c>
      <c r="C364">
        <v>2007</v>
      </c>
      <c r="D364" t="s">
        <v>37</v>
      </c>
      <c r="E364" t="s">
        <v>95</v>
      </c>
      <c r="F364">
        <v>3</v>
      </c>
      <c r="G364">
        <f>VLOOKUP(A364,'2017TstatWeights'!$A$4:$I$83,4+F364,FALSE)</f>
        <v>0.02</v>
      </c>
    </row>
    <row r="365" spans="1:7">
      <c r="A365" t="str">
        <f t="shared" si="5"/>
        <v>SFm2007CZ09</v>
      </c>
      <c r="B365" t="s">
        <v>27</v>
      </c>
      <c r="C365">
        <v>2007</v>
      </c>
      <c r="D365" t="s">
        <v>37</v>
      </c>
      <c r="E365" t="s">
        <v>95</v>
      </c>
      <c r="F365">
        <v>4</v>
      </c>
      <c r="G365">
        <f>VLOOKUP(A365,'2017TstatWeights'!$A$4:$I$83,4+F365,FALSE)</f>
        <v>0.02</v>
      </c>
    </row>
    <row r="366" spans="1:7">
      <c r="A366" t="str">
        <f t="shared" si="5"/>
        <v>SFm2007CZ09</v>
      </c>
      <c r="B366" t="s">
        <v>27</v>
      </c>
      <c r="C366">
        <v>2007</v>
      </c>
      <c r="D366" t="s">
        <v>37</v>
      </c>
      <c r="E366" t="s">
        <v>95</v>
      </c>
      <c r="F366">
        <v>5</v>
      </c>
      <c r="G366">
        <f>VLOOKUP(A366,'2017TstatWeights'!$A$4:$I$83,4+F366,FALSE)</f>
        <v>0.10584155760919585</v>
      </c>
    </row>
    <row r="367" spans="1:7">
      <c r="A367" t="str">
        <f t="shared" si="5"/>
        <v>SFm2007CZ10</v>
      </c>
      <c r="B367" t="s">
        <v>27</v>
      </c>
      <c r="C367">
        <v>2007</v>
      </c>
      <c r="D367" t="s">
        <v>38</v>
      </c>
      <c r="E367" t="s">
        <v>95</v>
      </c>
      <c r="F367">
        <v>1</v>
      </c>
      <c r="G367">
        <f>VLOOKUP(A367,'2017TstatWeights'!$A$4:$I$83,4+F367,FALSE)</f>
        <v>0.32035538250312112</v>
      </c>
    </row>
    <row r="368" spans="1:7">
      <c r="A368" t="str">
        <f t="shared" si="5"/>
        <v>SFm2007CZ10</v>
      </c>
      <c r="B368" t="s">
        <v>27</v>
      </c>
      <c r="C368">
        <v>2007</v>
      </c>
      <c r="D368" t="s">
        <v>38</v>
      </c>
      <c r="E368" t="s">
        <v>95</v>
      </c>
      <c r="F368">
        <v>2</v>
      </c>
      <c r="G368">
        <f>VLOOKUP(A368,'2017TstatWeights'!$A$4:$I$83,4+F368,FALSE)</f>
        <v>0.19016430763068334</v>
      </c>
    </row>
    <row r="369" spans="1:7">
      <c r="A369" t="str">
        <f t="shared" si="5"/>
        <v>SFm2007CZ10</v>
      </c>
      <c r="B369" t="s">
        <v>27</v>
      </c>
      <c r="C369">
        <v>2007</v>
      </c>
      <c r="D369" t="s">
        <v>38</v>
      </c>
      <c r="E369" t="s">
        <v>95</v>
      </c>
      <c r="F369">
        <v>3</v>
      </c>
      <c r="G369">
        <f>VLOOKUP(A369,'2017TstatWeights'!$A$4:$I$83,4+F369,FALSE)</f>
        <v>0.1589151034744046</v>
      </c>
    </row>
    <row r="370" spans="1:7">
      <c r="A370" t="str">
        <f t="shared" si="5"/>
        <v>SFm2007CZ10</v>
      </c>
      <c r="B370" t="s">
        <v>27</v>
      </c>
      <c r="C370">
        <v>2007</v>
      </c>
      <c r="D370" t="s">
        <v>38</v>
      </c>
      <c r="E370" t="s">
        <v>95</v>
      </c>
      <c r="F370">
        <v>4</v>
      </c>
      <c r="G370">
        <f>VLOOKUP(A370,'2017TstatWeights'!$A$4:$I$83,4+F370,FALSE)</f>
        <v>0.24687651208719177</v>
      </c>
    </row>
    <row r="371" spans="1:7">
      <c r="A371" t="str">
        <f t="shared" si="5"/>
        <v>SFm2007CZ10</v>
      </c>
      <c r="B371" t="s">
        <v>27</v>
      </c>
      <c r="C371">
        <v>2007</v>
      </c>
      <c r="D371" t="s">
        <v>38</v>
      </c>
      <c r="E371" t="s">
        <v>95</v>
      </c>
      <c r="F371">
        <v>5</v>
      </c>
      <c r="G371">
        <f>VLOOKUP(A371,'2017TstatWeights'!$A$4:$I$83,4+F371,FALSE)</f>
        <v>8.3688694304599617E-2</v>
      </c>
    </row>
    <row r="372" spans="1:7">
      <c r="A372" t="str">
        <f t="shared" si="5"/>
        <v>SFm2007CZ11</v>
      </c>
      <c r="B372" t="s">
        <v>27</v>
      </c>
      <c r="C372">
        <v>2007</v>
      </c>
      <c r="D372" t="s">
        <v>39</v>
      </c>
      <c r="E372" t="s">
        <v>95</v>
      </c>
      <c r="F372">
        <v>1</v>
      </c>
      <c r="G372">
        <f>VLOOKUP(A372,'2017TstatWeights'!$A$4:$I$83,4+F372,FALSE)</f>
        <v>0.56161930003835348</v>
      </c>
    </row>
    <row r="373" spans="1:7">
      <c r="A373" t="str">
        <f t="shared" si="5"/>
        <v>SFm2007CZ11</v>
      </c>
      <c r="B373" t="s">
        <v>27</v>
      </c>
      <c r="C373">
        <v>2007</v>
      </c>
      <c r="D373" t="s">
        <v>39</v>
      </c>
      <c r="E373" t="s">
        <v>95</v>
      </c>
      <c r="F373">
        <v>2</v>
      </c>
      <c r="G373">
        <f>VLOOKUP(A373,'2017TstatWeights'!$A$4:$I$83,4+F373,FALSE)</f>
        <v>2.7795961933453864E-2</v>
      </c>
    </row>
    <row r="374" spans="1:7">
      <c r="A374" t="str">
        <f t="shared" si="5"/>
        <v>SFm2007CZ11</v>
      </c>
      <c r="B374" t="s">
        <v>27</v>
      </c>
      <c r="C374">
        <v>2007</v>
      </c>
      <c r="D374" t="s">
        <v>39</v>
      </c>
      <c r="E374" t="s">
        <v>95</v>
      </c>
      <c r="F374">
        <v>3</v>
      </c>
      <c r="G374">
        <f>VLOOKUP(A374,'2017TstatWeights'!$A$4:$I$83,4+F374,FALSE)</f>
        <v>0.22989996211013761</v>
      </c>
    </row>
    <row r="375" spans="1:7">
      <c r="A375" t="str">
        <f t="shared" si="5"/>
        <v>SFm2007CZ11</v>
      </c>
      <c r="B375" t="s">
        <v>27</v>
      </c>
      <c r="C375">
        <v>2007</v>
      </c>
      <c r="D375" t="s">
        <v>39</v>
      </c>
      <c r="E375" t="s">
        <v>95</v>
      </c>
      <c r="F375">
        <v>4</v>
      </c>
      <c r="G375">
        <f>VLOOKUP(A375,'2017TstatWeights'!$A$4:$I$83,4+F375,FALSE)</f>
        <v>3.8534402112847602E-2</v>
      </c>
    </row>
    <row r="376" spans="1:7">
      <c r="A376" t="str">
        <f t="shared" si="5"/>
        <v>SFm2007CZ11</v>
      </c>
      <c r="B376" t="s">
        <v>27</v>
      </c>
      <c r="C376">
        <v>2007</v>
      </c>
      <c r="D376" t="s">
        <v>39</v>
      </c>
      <c r="E376" t="s">
        <v>95</v>
      </c>
      <c r="F376">
        <v>5</v>
      </c>
      <c r="G376">
        <f>VLOOKUP(A376,'2017TstatWeights'!$A$4:$I$83,4+F376,FALSE)</f>
        <v>0.14215037380610207</v>
      </c>
    </row>
    <row r="377" spans="1:7">
      <c r="A377" t="str">
        <f t="shared" si="5"/>
        <v>SFm2007CZ12</v>
      </c>
      <c r="B377" t="s">
        <v>27</v>
      </c>
      <c r="C377">
        <v>2007</v>
      </c>
      <c r="D377" t="s">
        <v>40</v>
      </c>
      <c r="E377" t="s">
        <v>95</v>
      </c>
      <c r="F377">
        <v>1</v>
      </c>
      <c r="G377">
        <f>VLOOKUP(A377,'2017TstatWeights'!$A$4:$I$83,4+F377,FALSE)</f>
        <v>9.8817108211664118E-2</v>
      </c>
    </row>
    <row r="378" spans="1:7">
      <c r="A378" t="str">
        <f t="shared" si="5"/>
        <v>SFm2007CZ12</v>
      </c>
      <c r="B378" t="s">
        <v>27</v>
      </c>
      <c r="C378">
        <v>2007</v>
      </c>
      <c r="D378" t="s">
        <v>40</v>
      </c>
      <c r="E378" t="s">
        <v>95</v>
      </c>
      <c r="F378">
        <v>2</v>
      </c>
      <c r="G378">
        <f>VLOOKUP(A378,'2017TstatWeights'!$A$4:$I$83,4+F378,FALSE)</f>
        <v>0.19354864502842653</v>
      </c>
    </row>
    <row r="379" spans="1:7">
      <c r="A379" t="str">
        <f t="shared" si="5"/>
        <v>SFm2007CZ12</v>
      </c>
      <c r="B379" t="s">
        <v>27</v>
      </c>
      <c r="C379">
        <v>2007</v>
      </c>
      <c r="D379" t="s">
        <v>40</v>
      </c>
      <c r="E379" t="s">
        <v>95</v>
      </c>
      <c r="F379">
        <v>3</v>
      </c>
      <c r="G379">
        <f>VLOOKUP(A379,'2017TstatWeights'!$A$4:$I$83,4+F379,FALSE)</f>
        <v>0.31395015386613134</v>
      </c>
    </row>
    <row r="380" spans="1:7">
      <c r="A380" t="str">
        <f t="shared" si="5"/>
        <v>SFm2007CZ12</v>
      </c>
      <c r="B380" t="s">
        <v>27</v>
      </c>
      <c r="C380">
        <v>2007</v>
      </c>
      <c r="D380" t="s">
        <v>40</v>
      </c>
      <c r="E380" t="s">
        <v>95</v>
      </c>
      <c r="F380">
        <v>4</v>
      </c>
      <c r="G380">
        <f>VLOOKUP(A380,'2017TstatWeights'!$A$4:$I$83,4+F380,FALSE)</f>
        <v>0.21229816849157257</v>
      </c>
    </row>
    <row r="381" spans="1:7">
      <c r="A381" t="str">
        <f t="shared" si="5"/>
        <v>SFm2007CZ12</v>
      </c>
      <c r="B381" t="s">
        <v>27</v>
      </c>
      <c r="C381">
        <v>2007</v>
      </c>
      <c r="D381" t="s">
        <v>40</v>
      </c>
      <c r="E381" t="s">
        <v>95</v>
      </c>
      <c r="F381">
        <v>5</v>
      </c>
      <c r="G381">
        <f>VLOOKUP(A381,'2017TstatWeights'!$A$4:$I$83,4+F381,FALSE)</f>
        <v>0.18138592440220574</v>
      </c>
    </row>
    <row r="382" spans="1:7">
      <c r="A382" t="str">
        <f t="shared" si="5"/>
        <v>SFm2007CZ13</v>
      </c>
      <c r="B382" t="s">
        <v>27</v>
      </c>
      <c r="C382">
        <v>2007</v>
      </c>
      <c r="D382" t="s">
        <v>41</v>
      </c>
      <c r="E382" t="s">
        <v>95</v>
      </c>
      <c r="F382">
        <v>1</v>
      </c>
      <c r="G382">
        <f>VLOOKUP(A382,'2017TstatWeights'!$A$4:$I$83,4+F382,FALSE)</f>
        <v>0.20844028965554734</v>
      </c>
    </row>
    <row r="383" spans="1:7">
      <c r="A383" t="str">
        <f t="shared" si="5"/>
        <v>SFm2007CZ13</v>
      </c>
      <c r="B383" t="s">
        <v>27</v>
      </c>
      <c r="C383">
        <v>2007</v>
      </c>
      <c r="D383" t="s">
        <v>41</v>
      </c>
      <c r="E383" t="s">
        <v>95</v>
      </c>
      <c r="F383">
        <v>2</v>
      </c>
      <c r="G383">
        <f>VLOOKUP(A383,'2017TstatWeights'!$A$4:$I$83,4+F383,FALSE)</f>
        <v>5.091244704962862E-2</v>
      </c>
    </row>
    <row r="384" spans="1:7">
      <c r="A384" t="str">
        <f t="shared" si="5"/>
        <v>SFm2007CZ13</v>
      </c>
      <c r="B384" t="s">
        <v>27</v>
      </c>
      <c r="C384">
        <v>2007</v>
      </c>
      <c r="D384" t="s">
        <v>41</v>
      </c>
      <c r="E384" t="s">
        <v>95</v>
      </c>
      <c r="F384">
        <v>3</v>
      </c>
      <c r="G384">
        <f>VLOOKUP(A384,'2017TstatWeights'!$A$4:$I$83,4+F384,FALSE)</f>
        <v>0.23575476278239135</v>
      </c>
    </row>
    <row r="385" spans="1:7">
      <c r="A385" t="str">
        <f t="shared" si="5"/>
        <v>SFm2007CZ13</v>
      </c>
      <c r="B385" t="s">
        <v>27</v>
      </c>
      <c r="C385">
        <v>2007</v>
      </c>
      <c r="D385" t="s">
        <v>41</v>
      </c>
      <c r="E385" t="s">
        <v>95</v>
      </c>
      <c r="F385">
        <v>4</v>
      </c>
      <c r="G385">
        <f>VLOOKUP(A385,'2017TstatWeights'!$A$4:$I$83,4+F385,FALSE)</f>
        <v>5.1651805710354208E-2</v>
      </c>
    </row>
    <row r="386" spans="1:7">
      <c r="A386" t="str">
        <f t="shared" si="5"/>
        <v>SFm2007CZ13</v>
      </c>
      <c r="B386" t="s">
        <v>27</v>
      </c>
      <c r="C386">
        <v>2007</v>
      </c>
      <c r="D386" t="s">
        <v>41</v>
      </c>
      <c r="E386" t="s">
        <v>95</v>
      </c>
      <c r="F386">
        <v>5</v>
      </c>
      <c r="G386">
        <f>VLOOKUP(A386,'2017TstatWeights'!$A$4:$I$83,4+F386,FALSE)</f>
        <v>0.45324068611058405</v>
      </c>
    </row>
    <row r="387" spans="1:7">
      <c r="A387" t="str">
        <f t="shared" ref="A387:A450" si="6">VLOOKUP(B387,$N$2:$O$4,2,FALSE)&amp;VLOOKUP(C387,$K$2:$L$15,2,FALSE)&amp;D387</f>
        <v>SFm2007CZ14</v>
      </c>
      <c r="B387" t="s">
        <v>27</v>
      </c>
      <c r="C387">
        <v>2007</v>
      </c>
      <c r="D387" t="s">
        <v>42</v>
      </c>
      <c r="E387" t="s">
        <v>95</v>
      </c>
      <c r="F387">
        <v>1</v>
      </c>
      <c r="G387">
        <f>VLOOKUP(A387,'2017TstatWeights'!$A$4:$I$83,4+F387,FALSE)</f>
        <v>0.44239078647559832</v>
      </c>
    </row>
    <row r="388" spans="1:7">
      <c r="A388" t="str">
        <f t="shared" si="6"/>
        <v>SFm2007CZ14</v>
      </c>
      <c r="B388" t="s">
        <v>27</v>
      </c>
      <c r="C388">
        <v>2007</v>
      </c>
      <c r="D388" t="s">
        <v>42</v>
      </c>
      <c r="E388" t="s">
        <v>95</v>
      </c>
      <c r="F388">
        <v>2</v>
      </c>
      <c r="G388">
        <f>VLOOKUP(A388,'2017TstatWeights'!$A$4:$I$83,4+F388,FALSE)</f>
        <v>0.02</v>
      </c>
    </row>
    <row r="389" spans="1:7">
      <c r="A389" t="str">
        <f t="shared" si="6"/>
        <v>SFm2007CZ14</v>
      </c>
      <c r="B389" t="s">
        <v>27</v>
      </c>
      <c r="C389">
        <v>2007</v>
      </c>
      <c r="D389" t="s">
        <v>42</v>
      </c>
      <c r="E389" t="s">
        <v>95</v>
      </c>
      <c r="F389">
        <v>3</v>
      </c>
      <c r="G389">
        <f>VLOOKUP(A389,'2017TstatWeights'!$A$4:$I$83,4+F389,FALSE)</f>
        <v>0.02</v>
      </c>
    </row>
    <row r="390" spans="1:7">
      <c r="A390" t="str">
        <f t="shared" si="6"/>
        <v>SFm2007CZ14</v>
      </c>
      <c r="B390" t="s">
        <v>27</v>
      </c>
      <c r="C390">
        <v>2007</v>
      </c>
      <c r="D390" t="s">
        <v>42</v>
      </c>
      <c r="E390" t="s">
        <v>95</v>
      </c>
      <c r="F390">
        <v>4</v>
      </c>
      <c r="G390">
        <f>VLOOKUP(A390,'2017TstatWeights'!$A$4:$I$83,4+F390,FALSE)</f>
        <v>0.02</v>
      </c>
    </row>
    <row r="391" spans="1:7">
      <c r="A391" t="str">
        <f t="shared" si="6"/>
        <v>SFm2007CZ14</v>
      </c>
      <c r="B391" t="s">
        <v>27</v>
      </c>
      <c r="C391">
        <v>2007</v>
      </c>
      <c r="D391" t="s">
        <v>42</v>
      </c>
      <c r="E391" t="s">
        <v>95</v>
      </c>
      <c r="F391">
        <v>5</v>
      </c>
      <c r="G391">
        <f>VLOOKUP(A391,'2017TstatWeights'!$A$4:$I$83,4+F391,FALSE)</f>
        <v>0.49760921352440213</v>
      </c>
    </row>
    <row r="392" spans="1:7">
      <c r="A392" t="str">
        <f t="shared" si="6"/>
        <v>SFm2007CZ15</v>
      </c>
      <c r="B392" t="s">
        <v>27</v>
      </c>
      <c r="C392">
        <v>2007</v>
      </c>
      <c r="D392" t="s">
        <v>43</v>
      </c>
      <c r="E392" t="s">
        <v>95</v>
      </c>
      <c r="F392">
        <v>1</v>
      </c>
      <c r="G392">
        <f>VLOOKUP(A392,'2017TstatWeights'!$A$4:$I$83,4+F392,FALSE)</f>
        <v>0.44138573453348873</v>
      </c>
    </row>
    <row r="393" spans="1:7">
      <c r="A393" t="str">
        <f t="shared" si="6"/>
        <v>SFm2007CZ15</v>
      </c>
      <c r="B393" t="s">
        <v>27</v>
      </c>
      <c r="C393">
        <v>2007</v>
      </c>
      <c r="D393" t="s">
        <v>43</v>
      </c>
      <c r="E393" t="s">
        <v>95</v>
      </c>
      <c r="F393">
        <v>2</v>
      </c>
      <c r="G393">
        <f>VLOOKUP(A393,'2017TstatWeights'!$A$4:$I$83,4+F393,FALSE)</f>
        <v>0.20492664990720702</v>
      </c>
    </row>
    <row r="394" spans="1:7">
      <c r="A394" t="str">
        <f t="shared" si="6"/>
        <v>SFm2007CZ15</v>
      </c>
      <c r="B394" t="s">
        <v>27</v>
      </c>
      <c r="C394">
        <v>2007</v>
      </c>
      <c r="D394" t="s">
        <v>43</v>
      </c>
      <c r="E394" t="s">
        <v>95</v>
      </c>
      <c r="F394">
        <v>3</v>
      </c>
      <c r="G394">
        <f>VLOOKUP(A394,'2017TstatWeights'!$A$4:$I$83,4+F394,FALSE)</f>
        <v>0.20142927698502386</v>
      </c>
    </row>
    <row r="395" spans="1:7">
      <c r="A395" t="str">
        <f t="shared" si="6"/>
        <v>SFm2007CZ15</v>
      </c>
      <c r="B395" t="s">
        <v>27</v>
      </c>
      <c r="C395">
        <v>2007</v>
      </c>
      <c r="D395" t="s">
        <v>43</v>
      </c>
      <c r="E395" t="s">
        <v>95</v>
      </c>
      <c r="F395">
        <v>4</v>
      </c>
      <c r="G395">
        <f>VLOOKUP(A395,'2017TstatWeights'!$A$4:$I$83,4+F395,FALSE)</f>
        <v>2.0001513993291864E-2</v>
      </c>
    </row>
    <row r="396" spans="1:7">
      <c r="A396" t="str">
        <f t="shared" si="6"/>
        <v>SFm2007CZ15</v>
      </c>
      <c r="B396" t="s">
        <v>27</v>
      </c>
      <c r="C396">
        <v>2007</v>
      </c>
      <c r="D396" t="s">
        <v>43</v>
      </c>
      <c r="E396" t="s">
        <v>95</v>
      </c>
      <c r="F396">
        <v>5</v>
      </c>
      <c r="G396">
        <f>VLOOKUP(A396,'2017TstatWeights'!$A$4:$I$83,4+F396,FALSE)</f>
        <v>0.13225682458098859</v>
      </c>
    </row>
    <row r="397" spans="1:7">
      <c r="A397" t="str">
        <f t="shared" si="6"/>
        <v>SFm2007CZ16</v>
      </c>
      <c r="B397" t="s">
        <v>27</v>
      </c>
      <c r="C397">
        <v>2007</v>
      </c>
      <c r="D397" t="s">
        <v>44</v>
      </c>
      <c r="E397" t="s">
        <v>95</v>
      </c>
      <c r="F397">
        <v>1</v>
      </c>
      <c r="G397">
        <f>VLOOKUP(A397,'2017TstatWeights'!$A$4:$I$83,4+F397,FALSE)</f>
        <v>2.1652084569306985E-2</v>
      </c>
    </row>
    <row r="398" spans="1:7">
      <c r="A398" t="str">
        <f t="shared" si="6"/>
        <v>SFm2007CZ16</v>
      </c>
      <c r="B398" t="s">
        <v>27</v>
      </c>
      <c r="C398">
        <v>2007</v>
      </c>
      <c r="D398" t="s">
        <v>44</v>
      </c>
      <c r="E398" t="s">
        <v>95</v>
      </c>
      <c r="F398">
        <v>2</v>
      </c>
      <c r="G398">
        <f>VLOOKUP(A398,'2017TstatWeights'!$A$4:$I$83,4+F398,FALSE)</f>
        <v>0.39458777392807159</v>
      </c>
    </row>
    <row r="399" spans="1:7">
      <c r="A399" t="str">
        <f t="shared" si="6"/>
        <v>SFm2007CZ16</v>
      </c>
      <c r="B399" t="s">
        <v>27</v>
      </c>
      <c r="C399">
        <v>2007</v>
      </c>
      <c r="D399" t="s">
        <v>44</v>
      </c>
      <c r="E399" t="s">
        <v>95</v>
      </c>
      <c r="F399">
        <v>3</v>
      </c>
      <c r="G399">
        <f>VLOOKUP(A399,'2017TstatWeights'!$A$4:$I$83,4+F399,FALSE)</f>
        <v>0.52508927058429233</v>
      </c>
    </row>
    <row r="400" spans="1:7">
      <c r="A400" t="str">
        <f t="shared" si="6"/>
        <v>SFm2007CZ16</v>
      </c>
      <c r="B400" t="s">
        <v>27</v>
      </c>
      <c r="C400">
        <v>2007</v>
      </c>
      <c r="D400" t="s">
        <v>44</v>
      </c>
      <c r="E400" t="s">
        <v>95</v>
      </c>
      <c r="F400">
        <v>4</v>
      </c>
      <c r="G400">
        <f>VLOOKUP(A400,'2017TstatWeights'!$A$4:$I$83,4+F400,FALSE)</f>
        <v>3.8671845759610232E-2</v>
      </c>
    </row>
    <row r="401" spans="1:7">
      <c r="A401" t="str">
        <f t="shared" si="6"/>
        <v>SFm2007CZ16</v>
      </c>
      <c r="B401" t="s">
        <v>27</v>
      </c>
      <c r="C401">
        <v>2007</v>
      </c>
      <c r="D401" t="s">
        <v>44</v>
      </c>
      <c r="E401" t="s">
        <v>95</v>
      </c>
      <c r="F401">
        <v>5</v>
      </c>
      <c r="G401">
        <f>VLOOKUP(A401,'2017TstatWeights'!$A$4:$I$83,4+F401,FALSE)</f>
        <v>0.02</v>
      </c>
    </row>
    <row r="402" spans="1:7">
      <c r="A402" t="str">
        <f t="shared" si="6"/>
        <v>SFm2007CZ01</v>
      </c>
      <c r="B402" t="s">
        <v>27</v>
      </c>
      <c r="C402">
        <v>2011</v>
      </c>
      <c r="D402" t="s">
        <v>28</v>
      </c>
      <c r="E402" t="s">
        <v>95</v>
      </c>
      <c r="F402">
        <v>1</v>
      </c>
      <c r="G402">
        <f>VLOOKUP(A402,'2017TstatWeights'!$A$4:$I$83,4+F402,FALSE)</f>
        <v>0.44267893677263892</v>
      </c>
    </row>
    <row r="403" spans="1:7">
      <c r="A403" t="str">
        <f t="shared" si="6"/>
        <v>SFm2007CZ01</v>
      </c>
      <c r="B403" t="s">
        <v>27</v>
      </c>
      <c r="C403">
        <v>2011</v>
      </c>
      <c r="D403" t="s">
        <v>28</v>
      </c>
      <c r="E403" t="s">
        <v>95</v>
      </c>
      <c r="F403">
        <v>2</v>
      </c>
      <c r="G403">
        <f>VLOOKUP(A403,'2017TstatWeights'!$A$4:$I$83,4+F403,FALSE)</f>
        <v>0.11644798609284555</v>
      </c>
    </row>
    <row r="404" spans="1:7">
      <c r="A404" t="str">
        <f t="shared" si="6"/>
        <v>SFm2007CZ01</v>
      </c>
      <c r="B404" t="s">
        <v>27</v>
      </c>
      <c r="C404">
        <v>2011</v>
      </c>
      <c r="D404" t="s">
        <v>28</v>
      </c>
      <c r="E404" t="s">
        <v>95</v>
      </c>
      <c r="F404">
        <v>3</v>
      </c>
      <c r="G404">
        <f>VLOOKUP(A404,'2017TstatWeights'!$A$4:$I$83,4+F404,FALSE)</f>
        <v>0.22136982655616111</v>
      </c>
    </row>
    <row r="405" spans="1:7">
      <c r="A405" t="str">
        <f t="shared" si="6"/>
        <v>SFm2007CZ01</v>
      </c>
      <c r="B405" t="s">
        <v>27</v>
      </c>
      <c r="C405">
        <v>2011</v>
      </c>
      <c r="D405" t="s">
        <v>28</v>
      </c>
      <c r="E405" t="s">
        <v>95</v>
      </c>
      <c r="F405">
        <v>4</v>
      </c>
      <c r="G405">
        <f>VLOOKUP(A405,'2017TstatWeights'!$A$4:$I$83,4+F405,FALSE)</f>
        <v>0.11346962391479679</v>
      </c>
    </row>
    <row r="406" spans="1:7">
      <c r="A406" t="str">
        <f t="shared" si="6"/>
        <v>SFm2007CZ01</v>
      </c>
      <c r="B406" t="s">
        <v>27</v>
      </c>
      <c r="C406">
        <v>2011</v>
      </c>
      <c r="D406" t="s">
        <v>28</v>
      </c>
      <c r="E406" t="s">
        <v>95</v>
      </c>
      <c r="F406">
        <v>5</v>
      </c>
      <c r="G406">
        <f>VLOOKUP(A406,'2017TstatWeights'!$A$4:$I$83,4+F406,FALSE)</f>
        <v>0.1060336266635576</v>
      </c>
    </row>
    <row r="407" spans="1:7">
      <c r="A407" t="str">
        <f t="shared" si="6"/>
        <v>SFm2007CZ02</v>
      </c>
      <c r="B407" t="s">
        <v>27</v>
      </c>
      <c r="C407">
        <v>2011</v>
      </c>
      <c r="D407" t="s">
        <v>30</v>
      </c>
      <c r="E407" t="s">
        <v>95</v>
      </c>
      <c r="F407">
        <v>1</v>
      </c>
      <c r="G407">
        <f>VLOOKUP(A407,'2017TstatWeights'!$A$4:$I$83,4+F407,FALSE)</f>
        <v>0.39851312331318844</v>
      </c>
    </row>
    <row r="408" spans="1:7">
      <c r="A408" t="str">
        <f t="shared" si="6"/>
        <v>SFm2007CZ02</v>
      </c>
      <c r="B408" t="s">
        <v>27</v>
      </c>
      <c r="C408">
        <v>2011</v>
      </c>
      <c r="D408" t="s">
        <v>30</v>
      </c>
      <c r="E408" t="s">
        <v>95</v>
      </c>
      <c r="F408">
        <v>2</v>
      </c>
      <c r="G408">
        <f>VLOOKUP(A408,'2017TstatWeights'!$A$4:$I$83,4+F408,FALSE)</f>
        <v>0.24047141624460011</v>
      </c>
    </row>
    <row r="409" spans="1:7">
      <c r="A409" t="str">
        <f t="shared" si="6"/>
        <v>SFm2007CZ02</v>
      </c>
      <c r="B409" t="s">
        <v>27</v>
      </c>
      <c r="C409">
        <v>2011</v>
      </c>
      <c r="D409" t="s">
        <v>30</v>
      </c>
      <c r="E409" t="s">
        <v>95</v>
      </c>
      <c r="F409">
        <v>3</v>
      </c>
      <c r="G409">
        <f>VLOOKUP(A409,'2017TstatWeights'!$A$4:$I$83,4+F409,FALSE)</f>
        <v>9.9331502833303165E-2</v>
      </c>
    </row>
    <row r="410" spans="1:7">
      <c r="A410" t="str">
        <f t="shared" si="6"/>
        <v>SFm2007CZ02</v>
      </c>
      <c r="B410" t="s">
        <v>27</v>
      </c>
      <c r="C410">
        <v>2011</v>
      </c>
      <c r="D410" t="s">
        <v>30</v>
      </c>
      <c r="E410" t="s">
        <v>95</v>
      </c>
      <c r="F410">
        <v>4</v>
      </c>
      <c r="G410">
        <f>VLOOKUP(A410,'2017TstatWeights'!$A$4:$I$83,4+F410,FALSE)</f>
        <v>9.233993834970744E-2</v>
      </c>
    </row>
    <row r="411" spans="1:7">
      <c r="A411" t="str">
        <f t="shared" si="6"/>
        <v>SFm2007CZ02</v>
      </c>
      <c r="B411" t="s">
        <v>27</v>
      </c>
      <c r="C411">
        <v>2011</v>
      </c>
      <c r="D411" t="s">
        <v>30</v>
      </c>
      <c r="E411" t="s">
        <v>95</v>
      </c>
      <c r="F411">
        <v>5</v>
      </c>
      <c r="G411">
        <f>VLOOKUP(A411,'2017TstatWeights'!$A$4:$I$83,4+F411,FALSE)</f>
        <v>0.1693440192592012</v>
      </c>
    </row>
    <row r="412" spans="1:7">
      <c r="A412" t="str">
        <f t="shared" si="6"/>
        <v>SFm2007CZ03</v>
      </c>
      <c r="B412" t="s">
        <v>27</v>
      </c>
      <c r="C412">
        <v>2011</v>
      </c>
      <c r="D412" t="s">
        <v>31</v>
      </c>
      <c r="E412" t="s">
        <v>95</v>
      </c>
      <c r="F412">
        <v>1</v>
      </c>
      <c r="G412">
        <f>VLOOKUP(A412,'2017TstatWeights'!$A$4:$I$83,4+F412,FALSE)</f>
        <v>9.0905442922356458E-2</v>
      </c>
    </row>
    <row r="413" spans="1:7">
      <c r="A413" t="str">
        <f t="shared" si="6"/>
        <v>SFm2007CZ03</v>
      </c>
      <c r="B413" t="s">
        <v>27</v>
      </c>
      <c r="C413">
        <v>2011</v>
      </c>
      <c r="D413" t="s">
        <v>31</v>
      </c>
      <c r="E413" t="s">
        <v>95</v>
      </c>
      <c r="F413">
        <v>2</v>
      </c>
      <c r="G413">
        <f>VLOOKUP(A413,'2017TstatWeights'!$A$4:$I$83,4+F413,FALSE)</f>
        <v>0.27313136744773842</v>
      </c>
    </row>
    <row r="414" spans="1:7">
      <c r="A414" t="str">
        <f t="shared" si="6"/>
        <v>SFm2007CZ03</v>
      </c>
      <c r="B414" t="s">
        <v>27</v>
      </c>
      <c r="C414">
        <v>2011</v>
      </c>
      <c r="D414" t="s">
        <v>31</v>
      </c>
      <c r="E414" t="s">
        <v>95</v>
      </c>
      <c r="F414">
        <v>3</v>
      </c>
      <c r="G414">
        <f>VLOOKUP(A414,'2017TstatWeights'!$A$4:$I$83,4+F414,FALSE)</f>
        <v>0.29496554344379367</v>
      </c>
    </row>
    <row r="415" spans="1:7">
      <c r="A415" t="str">
        <f t="shared" si="6"/>
        <v>SFm2007CZ03</v>
      </c>
      <c r="B415" t="s">
        <v>27</v>
      </c>
      <c r="C415">
        <v>2011</v>
      </c>
      <c r="D415" t="s">
        <v>31</v>
      </c>
      <c r="E415" t="s">
        <v>95</v>
      </c>
      <c r="F415">
        <v>4</v>
      </c>
      <c r="G415">
        <f>VLOOKUP(A415,'2017TstatWeights'!$A$4:$I$83,4+F415,FALSE)</f>
        <v>0.13531569452662773</v>
      </c>
    </row>
    <row r="416" spans="1:7">
      <c r="A416" t="str">
        <f t="shared" si="6"/>
        <v>SFm2007CZ03</v>
      </c>
      <c r="B416" t="s">
        <v>27</v>
      </c>
      <c r="C416">
        <v>2011</v>
      </c>
      <c r="D416" t="s">
        <v>31</v>
      </c>
      <c r="E416" t="s">
        <v>95</v>
      </c>
      <c r="F416">
        <v>5</v>
      </c>
      <c r="G416">
        <f>VLOOKUP(A416,'2017TstatWeights'!$A$4:$I$83,4+F416,FALSE)</f>
        <v>0.20568195187461694</v>
      </c>
    </row>
    <row r="417" spans="1:7">
      <c r="A417" t="str">
        <f t="shared" si="6"/>
        <v>SFm2007CZ04</v>
      </c>
      <c r="B417" t="s">
        <v>27</v>
      </c>
      <c r="C417">
        <v>2011</v>
      </c>
      <c r="D417" t="s">
        <v>32</v>
      </c>
      <c r="E417" t="s">
        <v>95</v>
      </c>
      <c r="F417">
        <v>1</v>
      </c>
      <c r="G417">
        <f>VLOOKUP(A417,'2017TstatWeights'!$A$4:$I$83,4+F417,FALSE)</f>
        <v>0.38943075633704149</v>
      </c>
    </row>
    <row r="418" spans="1:7">
      <c r="A418" t="str">
        <f t="shared" si="6"/>
        <v>SFm2007CZ04</v>
      </c>
      <c r="B418" t="s">
        <v>27</v>
      </c>
      <c r="C418">
        <v>2011</v>
      </c>
      <c r="D418" t="s">
        <v>32</v>
      </c>
      <c r="E418" t="s">
        <v>95</v>
      </c>
      <c r="F418">
        <v>2</v>
      </c>
      <c r="G418">
        <f>VLOOKUP(A418,'2017TstatWeights'!$A$4:$I$83,4+F418,FALSE)</f>
        <v>0.15026505479995581</v>
      </c>
    </row>
    <row r="419" spans="1:7">
      <c r="A419" t="str">
        <f t="shared" si="6"/>
        <v>SFm2007CZ04</v>
      </c>
      <c r="B419" t="s">
        <v>27</v>
      </c>
      <c r="C419">
        <v>2011</v>
      </c>
      <c r="D419" t="s">
        <v>32</v>
      </c>
      <c r="E419" t="s">
        <v>95</v>
      </c>
      <c r="F419">
        <v>3</v>
      </c>
      <c r="G419">
        <f>VLOOKUP(A419,'2017TstatWeights'!$A$4:$I$83,4+F419,FALSE)</f>
        <v>0.20534065187947531</v>
      </c>
    </row>
    <row r="420" spans="1:7">
      <c r="A420" t="str">
        <f t="shared" si="6"/>
        <v>SFm2007CZ04</v>
      </c>
      <c r="B420" t="s">
        <v>27</v>
      </c>
      <c r="C420">
        <v>2011</v>
      </c>
      <c r="D420" t="s">
        <v>32</v>
      </c>
      <c r="E420" t="s">
        <v>95</v>
      </c>
      <c r="F420">
        <v>4</v>
      </c>
      <c r="G420">
        <f>VLOOKUP(A420,'2017TstatWeights'!$A$4:$I$83,4+F420,FALSE)</f>
        <v>0.21328679835406969</v>
      </c>
    </row>
    <row r="421" spans="1:7">
      <c r="A421" t="str">
        <f t="shared" si="6"/>
        <v>SFm2007CZ04</v>
      </c>
      <c r="B421" t="s">
        <v>27</v>
      </c>
      <c r="C421">
        <v>2011</v>
      </c>
      <c r="D421" t="s">
        <v>32</v>
      </c>
      <c r="E421" t="s">
        <v>95</v>
      </c>
      <c r="F421">
        <v>5</v>
      </c>
      <c r="G421">
        <f>VLOOKUP(A421,'2017TstatWeights'!$A$4:$I$83,4+F421,FALSE)</f>
        <v>4.1676738629649303E-2</v>
      </c>
    </row>
    <row r="422" spans="1:7">
      <c r="A422" t="str">
        <f t="shared" si="6"/>
        <v>SFm2007CZ05</v>
      </c>
      <c r="B422" t="s">
        <v>27</v>
      </c>
      <c r="C422">
        <v>2011</v>
      </c>
      <c r="D422" t="s">
        <v>33</v>
      </c>
      <c r="E422" t="s">
        <v>95</v>
      </c>
      <c r="F422">
        <v>1</v>
      </c>
      <c r="G422">
        <f>VLOOKUP(A422,'2017TstatWeights'!$A$4:$I$83,4+F422,FALSE)</f>
        <v>3.5409122661791248E-2</v>
      </c>
    </row>
    <row r="423" spans="1:7">
      <c r="A423" t="str">
        <f t="shared" si="6"/>
        <v>SFm2007CZ05</v>
      </c>
      <c r="B423" t="s">
        <v>27</v>
      </c>
      <c r="C423">
        <v>2011</v>
      </c>
      <c r="D423" t="s">
        <v>33</v>
      </c>
      <c r="E423" t="s">
        <v>95</v>
      </c>
      <c r="F423">
        <v>2</v>
      </c>
      <c r="G423">
        <f>VLOOKUP(A423,'2017TstatWeights'!$A$4:$I$83,4+F423,FALSE)</f>
        <v>0.21524768165557315</v>
      </c>
    </row>
    <row r="424" spans="1:7">
      <c r="A424" t="str">
        <f t="shared" si="6"/>
        <v>SFm2007CZ05</v>
      </c>
      <c r="B424" t="s">
        <v>27</v>
      </c>
      <c r="C424">
        <v>2011</v>
      </c>
      <c r="D424" t="s">
        <v>33</v>
      </c>
      <c r="E424" t="s">
        <v>95</v>
      </c>
      <c r="F424">
        <v>3</v>
      </c>
      <c r="G424">
        <f>VLOOKUP(A424,'2017TstatWeights'!$A$4:$I$83,4+F424,FALSE)</f>
        <v>1.9999999999999993E-2</v>
      </c>
    </row>
    <row r="425" spans="1:7">
      <c r="A425" t="str">
        <f t="shared" si="6"/>
        <v>SFm2007CZ05</v>
      </c>
      <c r="B425" t="s">
        <v>27</v>
      </c>
      <c r="C425">
        <v>2011</v>
      </c>
      <c r="D425" t="s">
        <v>33</v>
      </c>
      <c r="E425" t="s">
        <v>95</v>
      </c>
      <c r="F425">
        <v>4</v>
      </c>
      <c r="G425">
        <f>VLOOKUP(A425,'2017TstatWeights'!$A$4:$I$83,4+F425,FALSE)</f>
        <v>0.70074263858322294</v>
      </c>
    </row>
    <row r="426" spans="1:7">
      <c r="A426" t="str">
        <f t="shared" si="6"/>
        <v>SFm2007CZ05</v>
      </c>
      <c r="B426" t="s">
        <v>27</v>
      </c>
      <c r="C426">
        <v>2011</v>
      </c>
      <c r="D426" t="s">
        <v>33</v>
      </c>
      <c r="E426" t="s">
        <v>95</v>
      </c>
      <c r="F426">
        <v>5</v>
      </c>
      <c r="G426">
        <f>VLOOKUP(A426,'2017TstatWeights'!$A$4:$I$83,4+F426,FALSE)</f>
        <v>2.8600574093154911E-2</v>
      </c>
    </row>
    <row r="427" spans="1:7">
      <c r="A427" t="str">
        <f t="shared" si="6"/>
        <v>SFm2007CZ06</v>
      </c>
      <c r="B427" t="s">
        <v>27</v>
      </c>
      <c r="C427">
        <v>2011</v>
      </c>
      <c r="D427" t="s">
        <v>34</v>
      </c>
      <c r="E427" t="s">
        <v>95</v>
      </c>
      <c r="F427">
        <v>1</v>
      </c>
      <c r="G427">
        <f>VLOOKUP(A427,'2017TstatWeights'!$A$4:$I$83,4+F427,FALSE)</f>
        <v>0.2055586574996276</v>
      </c>
    </row>
    <row r="428" spans="1:7">
      <c r="A428" t="str">
        <f t="shared" si="6"/>
        <v>SFm2007CZ06</v>
      </c>
      <c r="B428" t="s">
        <v>27</v>
      </c>
      <c r="C428">
        <v>2011</v>
      </c>
      <c r="D428" t="s">
        <v>34</v>
      </c>
      <c r="E428" t="s">
        <v>95</v>
      </c>
      <c r="F428">
        <v>2</v>
      </c>
      <c r="G428">
        <f>VLOOKUP(A428,'2017TstatWeights'!$A$4:$I$83,4+F428,FALSE)</f>
        <v>0.36946721561734353</v>
      </c>
    </row>
    <row r="429" spans="1:7">
      <c r="A429" t="str">
        <f t="shared" si="6"/>
        <v>SFm2007CZ06</v>
      </c>
      <c r="B429" t="s">
        <v>27</v>
      </c>
      <c r="C429">
        <v>2011</v>
      </c>
      <c r="D429" t="s">
        <v>34</v>
      </c>
      <c r="E429" t="s">
        <v>95</v>
      </c>
      <c r="F429">
        <v>3</v>
      </c>
      <c r="G429">
        <f>VLOOKUP(A429,'2017TstatWeights'!$A$4:$I$83,4+F429,FALSE)</f>
        <v>0.02</v>
      </c>
    </row>
    <row r="430" spans="1:7">
      <c r="A430" t="str">
        <f t="shared" si="6"/>
        <v>SFm2007CZ06</v>
      </c>
      <c r="B430" t="s">
        <v>27</v>
      </c>
      <c r="C430">
        <v>2011</v>
      </c>
      <c r="D430" t="s">
        <v>34</v>
      </c>
      <c r="E430" t="s">
        <v>95</v>
      </c>
      <c r="F430">
        <v>4</v>
      </c>
      <c r="G430">
        <f>VLOOKUP(A430,'2017TstatWeights'!$A$4:$I$83,4+F430,FALSE)</f>
        <v>0.02</v>
      </c>
    </row>
    <row r="431" spans="1:7">
      <c r="A431" t="str">
        <f t="shared" si="6"/>
        <v>SFm2007CZ06</v>
      </c>
      <c r="B431" t="s">
        <v>27</v>
      </c>
      <c r="C431">
        <v>2011</v>
      </c>
      <c r="D431" t="s">
        <v>34</v>
      </c>
      <c r="E431" t="s">
        <v>95</v>
      </c>
      <c r="F431">
        <v>5</v>
      </c>
      <c r="G431">
        <f>VLOOKUP(A431,'2017TstatWeights'!$A$4:$I$83,4+F431,FALSE)</f>
        <v>0.38497412688302873</v>
      </c>
    </row>
    <row r="432" spans="1:7">
      <c r="A432" t="str">
        <f t="shared" si="6"/>
        <v>SFm2007CZ07</v>
      </c>
      <c r="B432" t="s">
        <v>27</v>
      </c>
      <c r="C432">
        <v>2011</v>
      </c>
      <c r="D432" t="s">
        <v>35</v>
      </c>
      <c r="E432" t="s">
        <v>95</v>
      </c>
      <c r="F432">
        <v>1</v>
      </c>
      <c r="G432">
        <f>VLOOKUP(A432,'2017TstatWeights'!$A$4:$I$83,4+F432,FALSE)</f>
        <v>0.64167575282441591</v>
      </c>
    </row>
    <row r="433" spans="1:7">
      <c r="A433" t="str">
        <f t="shared" si="6"/>
        <v>SFm2007CZ07</v>
      </c>
      <c r="B433" t="s">
        <v>27</v>
      </c>
      <c r="C433">
        <v>2011</v>
      </c>
      <c r="D433" t="s">
        <v>35</v>
      </c>
      <c r="E433" t="s">
        <v>95</v>
      </c>
      <c r="F433">
        <v>2</v>
      </c>
      <c r="G433">
        <f>VLOOKUP(A433,'2017TstatWeights'!$A$4:$I$83,4+F433,FALSE)</f>
        <v>0.29832424717558353</v>
      </c>
    </row>
    <row r="434" spans="1:7">
      <c r="A434" t="str">
        <f t="shared" si="6"/>
        <v>SFm2007CZ07</v>
      </c>
      <c r="B434" t="s">
        <v>27</v>
      </c>
      <c r="C434">
        <v>2011</v>
      </c>
      <c r="D434" t="s">
        <v>35</v>
      </c>
      <c r="E434" t="s">
        <v>95</v>
      </c>
      <c r="F434">
        <v>3</v>
      </c>
      <c r="G434">
        <f>VLOOKUP(A434,'2017TstatWeights'!$A$4:$I$83,4+F434,FALSE)</f>
        <v>0.02</v>
      </c>
    </row>
    <row r="435" spans="1:7">
      <c r="A435" t="str">
        <f t="shared" si="6"/>
        <v>SFm2007CZ07</v>
      </c>
      <c r="B435" t="s">
        <v>27</v>
      </c>
      <c r="C435">
        <v>2011</v>
      </c>
      <c r="D435" t="s">
        <v>35</v>
      </c>
      <c r="E435" t="s">
        <v>95</v>
      </c>
      <c r="F435">
        <v>4</v>
      </c>
      <c r="G435">
        <f>VLOOKUP(A435,'2017TstatWeights'!$A$4:$I$83,4+F435,FALSE)</f>
        <v>0.02</v>
      </c>
    </row>
    <row r="436" spans="1:7">
      <c r="A436" t="str">
        <f t="shared" si="6"/>
        <v>SFm2007CZ07</v>
      </c>
      <c r="B436" t="s">
        <v>27</v>
      </c>
      <c r="C436">
        <v>2011</v>
      </c>
      <c r="D436" t="s">
        <v>35</v>
      </c>
      <c r="E436" t="s">
        <v>95</v>
      </c>
      <c r="F436">
        <v>5</v>
      </c>
      <c r="G436">
        <f>VLOOKUP(A436,'2017TstatWeights'!$A$4:$I$83,4+F436,FALSE)</f>
        <v>0.02</v>
      </c>
    </row>
    <row r="437" spans="1:7">
      <c r="A437" t="str">
        <f t="shared" si="6"/>
        <v>SFm2007CZ08</v>
      </c>
      <c r="B437" t="s">
        <v>27</v>
      </c>
      <c r="C437">
        <v>2011</v>
      </c>
      <c r="D437" t="s">
        <v>36</v>
      </c>
      <c r="E437" t="s">
        <v>95</v>
      </c>
      <c r="F437">
        <v>1</v>
      </c>
      <c r="G437">
        <f>VLOOKUP(A437,'2017TstatWeights'!$A$4:$I$83,4+F437,FALSE)</f>
        <v>0.63279588662206154</v>
      </c>
    </row>
    <row r="438" spans="1:7">
      <c r="A438" t="str">
        <f t="shared" si="6"/>
        <v>SFm2007CZ08</v>
      </c>
      <c r="B438" t="s">
        <v>27</v>
      </c>
      <c r="C438">
        <v>2011</v>
      </c>
      <c r="D438" t="s">
        <v>36</v>
      </c>
      <c r="E438" t="s">
        <v>95</v>
      </c>
      <c r="F438">
        <v>2</v>
      </c>
      <c r="G438">
        <f>VLOOKUP(A438,'2017TstatWeights'!$A$4:$I$83,4+F438,FALSE)</f>
        <v>0.02</v>
      </c>
    </row>
    <row r="439" spans="1:7">
      <c r="A439" t="str">
        <f t="shared" si="6"/>
        <v>SFm2007CZ08</v>
      </c>
      <c r="B439" t="s">
        <v>27</v>
      </c>
      <c r="C439">
        <v>2011</v>
      </c>
      <c r="D439" t="s">
        <v>36</v>
      </c>
      <c r="E439" t="s">
        <v>95</v>
      </c>
      <c r="F439">
        <v>3</v>
      </c>
      <c r="G439">
        <f>VLOOKUP(A439,'2017TstatWeights'!$A$4:$I$83,4+F439,FALSE)</f>
        <v>0.1101482308940553</v>
      </c>
    </row>
    <row r="440" spans="1:7">
      <c r="A440" t="str">
        <f t="shared" si="6"/>
        <v>SFm2007CZ08</v>
      </c>
      <c r="B440" t="s">
        <v>27</v>
      </c>
      <c r="C440">
        <v>2011</v>
      </c>
      <c r="D440" t="s">
        <v>36</v>
      </c>
      <c r="E440" t="s">
        <v>95</v>
      </c>
      <c r="F440">
        <v>4</v>
      </c>
      <c r="G440">
        <f>VLOOKUP(A440,'2017TstatWeights'!$A$4:$I$83,4+F440,FALSE)</f>
        <v>0.12184150296497571</v>
      </c>
    </row>
    <row r="441" spans="1:7">
      <c r="A441" t="str">
        <f t="shared" si="6"/>
        <v>SFm2007CZ08</v>
      </c>
      <c r="B441" t="s">
        <v>27</v>
      </c>
      <c r="C441">
        <v>2011</v>
      </c>
      <c r="D441" t="s">
        <v>36</v>
      </c>
      <c r="E441" t="s">
        <v>95</v>
      </c>
      <c r="F441">
        <v>5</v>
      </c>
      <c r="G441">
        <f>VLOOKUP(A441,'2017TstatWeights'!$A$4:$I$83,4+F441,FALSE)</f>
        <v>0.11521437951890789</v>
      </c>
    </row>
    <row r="442" spans="1:7">
      <c r="A442" t="str">
        <f t="shared" si="6"/>
        <v>SFm2007CZ09</v>
      </c>
      <c r="B442" t="s">
        <v>27</v>
      </c>
      <c r="C442">
        <v>2011</v>
      </c>
      <c r="D442" t="s">
        <v>37</v>
      </c>
      <c r="E442" t="s">
        <v>95</v>
      </c>
      <c r="F442">
        <v>1</v>
      </c>
      <c r="G442">
        <f>VLOOKUP(A442,'2017TstatWeights'!$A$4:$I$83,4+F442,FALSE)</f>
        <v>0.02</v>
      </c>
    </row>
    <row r="443" spans="1:7">
      <c r="A443" t="str">
        <f t="shared" si="6"/>
        <v>SFm2007CZ09</v>
      </c>
      <c r="B443" t="s">
        <v>27</v>
      </c>
      <c r="C443">
        <v>2011</v>
      </c>
      <c r="D443" t="s">
        <v>37</v>
      </c>
      <c r="E443" t="s">
        <v>95</v>
      </c>
      <c r="F443">
        <v>2</v>
      </c>
      <c r="G443">
        <f>VLOOKUP(A443,'2017TstatWeights'!$A$4:$I$83,4+F443,FALSE)</f>
        <v>0.83415844239080406</v>
      </c>
    </row>
    <row r="444" spans="1:7">
      <c r="A444" t="str">
        <f t="shared" si="6"/>
        <v>SFm2007CZ09</v>
      </c>
      <c r="B444" t="s">
        <v>27</v>
      </c>
      <c r="C444">
        <v>2011</v>
      </c>
      <c r="D444" t="s">
        <v>37</v>
      </c>
      <c r="E444" t="s">
        <v>95</v>
      </c>
      <c r="F444">
        <v>3</v>
      </c>
      <c r="G444">
        <f>VLOOKUP(A444,'2017TstatWeights'!$A$4:$I$83,4+F444,FALSE)</f>
        <v>0.02</v>
      </c>
    </row>
    <row r="445" spans="1:7">
      <c r="A445" t="str">
        <f t="shared" si="6"/>
        <v>SFm2007CZ09</v>
      </c>
      <c r="B445" t="s">
        <v>27</v>
      </c>
      <c r="C445">
        <v>2011</v>
      </c>
      <c r="D445" t="s">
        <v>37</v>
      </c>
      <c r="E445" t="s">
        <v>95</v>
      </c>
      <c r="F445">
        <v>4</v>
      </c>
      <c r="G445">
        <f>VLOOKUP(A445,'2017TstatWeights'!$A$4:$I$83,4+F445,FALSE)</f>
        <v>0.02</v>
      </c>
    </row>
    <row r="446" spans="1:7">
      <c r="A446" t="str">
        <f t="shared" si="6"/>
        <v>SFm2007CZ09</v>
      </c>
      <c r="B446" t="s">
        <v>27</v>
      </c>
      <c r="C446">
        <v>2011</v>
      </c>
      <c r="D446" t="s">
        <v>37</v>
      </c>
      <c r="E446" t="s">
        <v>95</v>
      </c>
      <c r="F446">
        <v>5</v>
      </c>
      <c r="G446">
        <f>VLOOKUP(A446,'2017TstatWeights'!$A$4:$I$83,4+F446,FALSE)</f>
        <v>0.10584155760919585</v>
      </c>
    </row>
    <row r="447" spans="1:7">
      <c r="A447" t="str">
        <f t="shared" si="6"/>
        <v>SFm2007CZ10</v>
      </c>
      <c r="B447" t="s">
        <v>27</v>
      </c>
      <c r="C447">
        <v>2011</v>
      </c>
      <c r="D447" t="s">
        <v>38</v>
      </c>
      <c r="E447" t="s">
        <v>95</v>
      </c>
      <c r="F447">
        <v>1</v>
      </c>
      <c r="G447">
        <f>VLOOKUP(A447,'2017TstatWeights'!$A$4:$I$83,4+F447,FALSE)</f>
        <v>0.32035538250312112</v>
      </c>
    </row>
    <row r="448" spans="1:7">
      <c r="A448" t="str">
        <f t="shared" si="6"/>
        <v>SFm2007CZ10</v>
      </c>
      <c r="B448" t="s">
        <v>27</v>
      </c>
      <c r="C448">
        <v>2011</v>
      </c>
      <c r="D448" t="s">
        <v>38</v>
      </c>
      <c r="E448" t="s">
        <v>95</v>
      </c>
      <c r="F448">
        <v>2</v>
      </c>
      <c r="G448">
        <f>VLOOKUP(A448,'2017TstatWeights'!$A$4:$I$83,4+F448,FALSE)</f>
        <v>0.19016430763068334</v>
      </c>
    </row>
    <row r="449" spans="1:7">
      <c r="A449" t="str">
        <f t="shared" si="6"/>
        <v>SFm2007CZ10</v>
      </c>
      <c r="B449" t="s">
        <v>27</v>
      </c>
      <c r="C449">
        <v>2011</v>
      </c>
      <c r="D449" t="s">
        <v>38</v>
      </c>
      <c r="E449" t="s">
        <v>95</v>
      </c>
      <c r="F449">
        <v>3</v>
      </c>
      <c r="G449">
        <f>VLOOKUP(A449,'2017TstatWeights'!$A$4:$I$83,4+F449,FALSE)</f>
        <v>0.1589151034744046</v>
      </c>
    </row>
    <row r="450" spans="1:7">
      <c r="A450" t="str">
        <f t="shared" si="6"/>
        <v>SFm2007CZ10</v>
      </c>
      <c r="B450" t="s">
        <v>27</v>
      </c>
      <c r="C450">
        <v>2011</v>
      </c>
      <c r="D450" t="s">
        <v>38</v>
      </c>
      <c r="E450" t="s">
        <v>95</v>
      </c>
      <c r="F450">
        <v>4</v>
      </c>
      <c r="G450">
        <f>VLOOKUP(A450,'2017TstatWeights'!$A$4:$I$83,4+F450,FALSE)</f>
        <v>0.24687651208719177</v>
      </c>
    </row>
    <row r="451" spans="1:7">
      <c r="A451" t="str">
        <f t="shared" ref="A451:A514" si="7">VLOOKUP(B451,$N$2:$O$4,2,FALSE)&amp;VLOOKUP(C451,$K$2:$L$15,2,FALSE)&amp;D451</f>
        <v>SFm2007CZ10</v>
      </c>
      <c r="B451" t="s">
        <v>27</v>
      </c>
      <c r="C451">
        <v>2011</v>
      </c>
      <c r="D451" t="s">
        <v>38</v>
      </c>
      <c r="E451" t="s">
        <v>95</v>
      </c>
      <c r="F451">
        <v>5</v>
      </c>
      <c r="G451">
        <f>VLOOKUP(A451,'2017TstatWeights'!$A$4:$I$83,4+F451,FALSE)</f>
        <v>8.3688694304599617E-2</v>
      </c>
    </row>
    <row r="452" spans="1:7">
      <c r="A452" t="str">
        <f t="shared" si="7"/>
        <v>SFm2007CZ11</v>
      </c>
      <c r="B452" t="s">
        <v>27</v>
      </c>
      <c r="C452">
        <v>2011</v>
      </c>
      <c r="D452" t="s">
        <v>39</v>
      </c>
      <c r="E452" t="s">
        <v>95</v>
      </c>
      <c r="F452">
        <v>1</v>
      </c>
      <c r="G452">
        <f>VLOOKUP(A452,'2017TstatWeights'!$A$4:$I$83,4+F452,FALSE)</f>
        <v>0.56161930003835348</v>
      </c>
    </row>
    <row r="453" spans="1:7">
      <c r="A453" t="str">
        <f t="shared" si="7"/>
        <v>SFm2007CZ11</v>
      </c>
      <c r="B453" t="s">
        <v>27</v>
      </c>
      <c r="C453">
        <v>2011</v>
      </c>
      <c r="D453" t="s">
        <v>39</v>
      </c>
      <c r="E453" t="s">
        <v>95</v>
      </c>
      <c r="F453">
        <v>2</v>
      </c>
      <c r="G453">
        <f>VLOOKUP(A453,'2017TstatWeights'!$A$4:$I$83,4+F453,FALSE)</f>
        <v>2.7795961933453864E-2</v>
      </c>
    </row>
    <row r="454" spans="1:7">
      <c r="A454" t="str">
        <f t="shared" si="7"/>
        <v>SFm2007CZ11</v>
      </c>
      <c r="B454" t="s">
        <v>27</v>
      </c>
      <c r="C454">
        <v>2011</v>
      </c>
      <c r="D454" t="s">
        <v>39</v>
      </c>
      <c r="E454" t="s">
        <v>95</v>
      </c>
      <c r="F454">
        <v>3</v>
      </c>
      <c r="G454">
        <f>VLOOKUP(A454,'2017TstatWeights'!$A$4:$I$83,4+F454,FALSE)</f>
        <v>0.22989996211013761</v>
      </c>
    </row>
    <row r="455" spans="1:7">
      <c r="A455" t="str">
        <f t="shared" si="7"/>
        <v>SFm2007CZ11</v>
      </c>
      <c r="B455" t="s">
        <v>27</v>
      </c>
      <c r="C455">
        <v>2011</v>
      </c>
      <c r="D455" t="s">
        <v>39</v>
      </c>
      <c r="E455" t="s">
        <v>95</v>
      </c>
      <c r="F455">
        <v>4</v>
      </c>
      <c r="G455">
        <f>VLOOKUP(A455,'2017TstatWeights'!$A$4:$I$83,4+F455,FALSE)</f>
        <v>3.8534402112847602E-2</v>
      </c>
    </row>
    <row r="456" spans="1:7">
      <c r="A456" t="str">
        <f t="shared" si="7"/>
        <v>SFm2007CZ11</v>
      </c>
      <c r="B456" t="s">
        <v>27</v>
      </c>
      <c r="C456">
        <v>2011</v>
      </c>
      <c r="D456" t="s">
        <v>39</v>
      </c>
      <c r="E456" t="s">
        <v>95</v>
      </c>
      <c r="F456">
        <v>5</v>
      </c>
      <c r="G456">
        <f>VLOOKUP(A456,'2017TstatWeights'!$A$4:$I$83,4+F456,FALSE)</f>
        <v>0.14215037380610207</v>
      </c>
    </row>
    <row r="457" spans="1:7">
      <c r="A457" t="str">
        <f t="shared" si="7"/>
        <v>SFm2007CZ12</v>
      </c>
      <c r="B457" t="s">
        <v>27</v>
      </c>
      <c r="C457">
        <v>2011</v>
      </c>
      <c r="D457" t="s">
        <v>40</v>
      </c>
      <c r="E457" t="s">
        <v>95</v>
      </c>
      <c r="F457">
        <v>1</v>
      </c>
      <c r="G457">
        <f>VLOOKUP(A457,'2017TstatWeights'!$A$4:$I$83,4+F457,FALSE)</f>
        <v>9.8817108211664118E-2</v>
      </c>
    </row>
    <row r="458" spans="1:7">
      <c r="A458" t="str">
        <f t="shared" si="7"/>
        <v>SFm2007CZ12</v>
      </c>
      <c r="B458" t="s">
        <v>27</v>
      </c>
      <c r="C458">
        <v>2011</v>
      </c>
      <c r="D458" t="s">
        <v>40</v>
      </c>
      <c r="E458" t="s">
        <v>95</v>
      </c>
      <c r="F458">
        <v>2</v>
      </c>
      <c r="G458">
        <f>VLOOKUP(A458,'2017TstatWeights'!$A$4:$I$83,4+F458,FALSE)</f>
        <v>0.19354864502842653</v>
      </c>
    </row>
    <row r="459" spans="1:7">
      <c r="A459" t="str">
        <f t="shared" si="7"/>
        <v>SFm2007CZ12</v>
      </c>
      <c r="B459" t="s">
        <v>27</v>
      </c>
      <c r="C459">
        <v>2011</v>
      </c>
      <c r="D459" t="s">
        <v>40</v>
      </c>
      <c r="E459" t="s">
        <v>95</v>
      </c>
      <c r="F459">
        <v>3</v>
      </c>
      <c r="G459">
        <f>VLOOKUP(A459,'2017TstatWeights'!$A$4:$I$83,4+F459,FALSE)</f>
        <v>0.31395015386613134</v>
      </c>
    </row>
    <row r="460" spans="1:7">
      <c r="A460" t="str">
        <f t="shared" si="7"/>
        <v>SFm2007CZ12</v>
      </c>
      <c r="B460" t="s">
        <v>27</v>
      </c>
      <c r="C460">
        <v>2011</v>
      </c>
      <c r="D460" t="s">
        <v>40</v>
      </c>
      <c r="E460" t="s">
        <v>95</v>
      </c>
      <c r="F460">
        <v>4</v>
      </c>
      <c r="G460">
        <f>VLOOKUP(A460,'2017TstatWeights'!$A$4:$I$83,4+F460,FALSE)</f>
        <v>0.21229816849157257</v>
      </c>
    </row>
    <row r="461" spans="1:7">
      <c r="A461" t="str">
        <f t="shared" si="7"/>
        <v>SFm2007CZ12</v>
      </c>
      <c r="B461" t="s">
        <v>27</v>
      </c>
      <c r="C461">
        <v>2011</v>
      </c>
      <c r="D461" t="s">
        <v>40</v>
      </c>
      <c r="E461" t="s">
        <v>95</v>
      </c>
      <c r="F461">
        <v>5</v>
      </c>
      <c r="G461">
        <f>VLOOKUP(A461,'2017TstatWeights'!$A$4:$I$83,4+F461,FALSE)</f>
        <v>0.18138592440220574</v>
      </c>
    </row>
    <row r="462" spans="1:7">
      <c r="A462" t="str">
        <f t="shared" si="7"/>
        <v>SFm2007CZ13</v>
      </c>
      <c r="B462" t="s">
        <v>27</v>
      </c>
      <c r="C462">
        <v>2011</v>
      </c>
      <c r="D462" t="s">
        <v>41</v>
      </c>
      <c r="E462" t="s">
        <v>95</v>
      </c>
      <c r="F462">
        <v>1</v>
      </c>
      <c r="G462">
        <f>VLOOKUP(A462,'2017TstatWeights'!$A$4:$I$83,4+F462,FALSE)</f>
        <v>0.20844028965554734</v>
      </c>
    </row>
    <row r="463" spans="1:7">
      <c r="A463" t="str">
        <f t="shared" si="7"/>
        <v>SFm2007CZ13</v>
      </c>
      <c r="B463" t="s">
        <v>27</v>
      </c>
      <c r="C463">
        <v>2011</v>
      </c>
      <c r="D463" t="s">
        <v>41</v>
      </c>
      <c r="E463" t="s">
        <v>95</v>
      </c>
      <c r="F463">
        <v>2</v>
      </c>
      <c r="G463">
        <f>VLOOKUP(A463,'2017TstatWeights'!$A$4:$I$83,4+F463,FALSE)</f>
        <v>5.091244704962862E-2</v>
      </c>
    </row>
    <row r="464" spans="1:7">
      <c r="A464" t="str">
        <f t="shared" si="7"/>
        <v>SFm2007CZ13</v>
      </c>
      <c r="B464" t="s">
        <v>27</v>
      </c>
      <c r="C464">
        <v>2011</v>
      </c>
      <c r="D464" t="s">
        <v>41</v>
      </c>
      <c r="E464" t="s">
        <v>95</v>
      </c>
      <c r="F464">
        <v>3</v>
      </c>
      <c r="G464">
        <f>VLOOKUP(A464,'2017TstatWeights'!$A$4:$I$83,4+F464,FALSE)</f>
        <v>0.23575476278239135</v>
      </c>
    </row>
    <row r="465" spans="1:7">
      <c r="A465" t="str">
        <f t="shared" si="7"/>
        <v>SFm2007CZ13</v>
      </c>
      <c r="B465" t="s">
        <v>27</v>
      </c>
      <c r="C465">
        <v>2011</v>
      </c>
      <c r="D465" t="s">
        <v>41</v>
      </c>
      <c r="E465" t="s">
        <v>95</v>
      </c>
      <c r="F465">
        <v>4</v>
      </c>
      <c r="G465">
        <f>VLOOKUP(A465,'2017TstatWeights'!$A$4:$I$83,4+F465,FALSE)</f>
        <v>5.1651805710354208E-2</v>
      </c>
    </row>
    <row r="466" spans="1:7">
      <c r="A466" t="str">
        <f t="shared" si="7"/>
        <v>SFm2007CZ13</v>
      </c>
      <c r="B466" t="s">
        <v>27</v>
      </c>
      <c r="C466">
        <v>2011</v>
      </c>
      <c r="D466" t="s">
        <v>41</v>
      </c>
      <c r="E466" t="s">
        <v>95</v>
      </c>
      <c r="F466">
        <v>5</v>
      </c>
      <c r="G466">
        <f>VLOOKUP(A466,'2017TstatWeights'!$A$4:$I$83,4+F466,FALSE)</f>
        <v>0.45324068611058405</v>
      </c>
    </row>
    <row r="467" spans="1:7">
      <c r="A467" t="str">
        <f t="shared" si="7"/>
        <v>SFm2007CZ14</v>
      </c>
      <c r="B467" t="s">
        <v>27</v>
      </c>
      <c r="C467">
        <v>2011</v>
      </c>
      <c r="D467" t="s">
        <v>42</v>
      </c>
      <c r="E467" t="s">
        <v>95</v>
      </c>
      <c r="F467">
        <v>1</v>
      </c>
      <c r="G467">
        <f>VLOOKUP(A467,'2017TstatWeights'!$A$4:$I$83,4+F467,FALSE)</f>
        <v>0.44239078647559832</v>
      </c>
    </row>
    <row r="468" spans="1:7">
      <c r="A468" t="str">
        <f t="shared" si="7"/>
        <v>SFm2007CZ14</v>
      </c>
      <c r="B468" t="s">
        <v>27</v>
      </c>
      <c r="C468">
        <v>2011</v>
      </c>
      <c r="D468" t="s">
        <v>42</v>
      </c>
      <c r="E468" t="s">
        <v>95</v>
      </c>
      <c r="F468">
        <v>2</v>
      </c>
      <c r="G468">
        <f>VLOOKUP(A468,'2017TstatWeights'!$A$4:$I$83,4+F468,FALSE)</f>
        <v>0.02</v>
      </c>
    </row>
    <row r="469" spans="1:7">
      <c r="A469" t="str">
        <f t="shared" si="7"/>
        <v>SFm2007CZ14</v>
      </c>
      <c r="B469" t="s">
        <v>27</v>
      </c>
      <c r="C469">
        <v>2011</v>
      </c>
      <c r="D469" t="s">
        <v>42</v>
      </c>
      <c r="E469" t="s">
        <v>95</v>
      </c>
      <c r="F469">
        <v>3</v>
      </c>
      <c r="G469">
        <f>VLOOKUP(A469,'2017TstatWeights'!$A$4:$I$83,4+F469,FALSE)</f>
        <v>0.02</v>
      </c>
    </row>
    <row r="470" spans="1:7">
      <c r="A470" t="str">
        <f t="shared" si="7"/>
        <v>SFm2007CZ14</v>
      </c>
      <c r="B470" t="s">
        <v>27</v>
      </c>
      <c r="C470">
        <v>2011</v>
      </c>
      <c r="D470" t="s">
        <v>42</v>
      </c>
      <c r="E470" t="s">
        <v>95</v>
      </c>
      <c r="F470">
        <v>4</v>
      </c>
      <c r="G470">
        <f>VLOOKUP(A470,'2017TstatWeights'!$A$4:$I$83,4+F470,FALSE)</f>
        <v>0.02</v>
      </c>
    </row>
    <row r="471" spans="1:7">
      <c r="A471" t="str">
        <f t="shared" si="7"/>
        <v>SFm2007CZ14</v>
      </c>
      <c r="B471" t="s">
        <v>27</v>
      </c>
      <c r="C471">
        <v>2011</v>
      </c>
      <c r="D471" t="s">
        <v>42</v>
      </c>
      <c r="E471" t="s">
        <v>95</v>
      </c>
      <c r="F471">
        <v>5</v>
      </c>
      <c r="G471">
        <f>VLOOKUP(A471,'2017TstatWeights'!$A$4:$I$83,4+F471,FALSE)</f>
        <v>0.49760921352440213</v>
      </c>
    </row>
    <row r="472" spans="1:7">
      <c r="A472" t="str">
        <f t="shared" si="7"/>
        <v>SFm2007CZ15</v>
      </c>
      <c r="B472" t="s">
        <v>27</v>
      </c>
      <c r="C472">
        <v>2011</v>
      </c>
      <c r="D472" t="s">
        <v>43</v>
      </c>
      <c r="E472" t="s">
        <v>95</v>
      </c>
      <c r="F472">
        <v>1</v>
      </c>
      <c r="G472">
        <f>VLOOKUP(A472,'2017TstatWeights'!$A$4:$I$83,4+F472,FALSE)</f>
        <v>0.44138573453348873</v>
      </c>
    </row>
    <row r="473" spans="1:7">
      <c r="A473" t="str">
        <f t="shared" si="7"/>
        <v>SFm2007CZ15</v>
      </c>
      <c r="B473" t="s">
        <v>27</v>
      </c>
      <c r="C473">
        <v>2011</v>
      </c>
      <c r="D473" t="s">
        <v>43</v>
      </c>
      <c r="E473" t="s">
        <v>95</v>
      </c>
      <c r="F473">
        <v>2</v>
      </c>
      <c r="G473">
        <f>VLOOKUP(A473,'2017TstatWeights'!$A$4:$I$83,4+F473,FALSE)</f>
        <v>0.20492664990720702</v>
      </c>
    </row>
    <row r="474" spans="1:7">
      <c r="A474" t="str">
        <f t="shared" si="7"/>
        <v>SFm2007CZ15</v>
      </c>
      <c r="B474" t="s">
        <v>27</v>
      </c>
      <c r="C474">
        <v>2011</v>
      </c>
      <c r="D474" t="s">
        <v>43</v>
      </c>
      <c r="E474" t="s">
        <v>95</v>
      </c>
      <c r="F474">
        <v>3</v>
      </c>
      <c r="G474">
        <f>VLOOKUP(A474,'2017TstatWeights'!$A$4:$I$83,4+F474,FALSE)</f>
        <v>0.20142927698502386</v>
      </c>
    </row>
    <row r="475" spans="1:7">
      <c r="A475" t="str">
        <f t="shared" si="7"/>
        <v>SFm2007CZ15</v>
      </c>
      <c r="B475" t="s">
        <v>27</v>
      </c>
      <c r="C475">
        <v>2011</v>
      </c>
      <c r="D475" t="s">
        <v>43</v>
      </c>
      <c r="E475" t="s">
        <v>95</v>
      </c>
      <c r="F475">
        <v>4</v>
      </c>
      <c r="G475">
        <f>VLOOKUP(A475,'2017TstatWeights'!$A$4:$I$83,4+F475,FALSE)</f>
        <v>2.0001513993291864E-2</v>
      </c>
    </row>
    <row r="476" spans="1:7">
      <c r="A476" t="str">
        <f t="shared" si="7"/>
        <v>SFm2007CZ15</v>
      </c>
      <c r="B476" t="s">
        <v>27</v>
      </c>
      <c r="C476">
        <v>2011</v>
      </c>
      <c r="D476" t="s">
        <v>43</v>
      </c>
      <c r="E476" t="s">
        <v>95</v>
      </c>
      <c r="F476">
        <v>5</v>
      </c>
      <c r="G476">
        <f>VLOOKUP(A476,'2017TstatWeights'!$A$4:$I$83,4+F476,FALSE)</f>
        <v>0.13225682458098859</v>
      </c>
    </row>
    <row r="477" spans="1:7">
      <c r="A477" t="str">
        <f t="shared" si="7"/>
        <v>SFm2007CZ16</v>
      </c>
      <c r="B477" t="s">
        <v>27</v>
      </c>
      <c r="C477">
        <v>2011</v>
      </c>
      <c r="D477" t="s">
        <v>44</v>
      </c>
      <c r="E477" t="s">
        <v>95</v>
      </c>
      <c r="F477">
        <v>1</v>
      </c>
      <c r="G477">
        <f>VLOOKUP(A477,'2017TstatWeights'!$A$4:$I$83,4+F477,FALSE)</f>
        <v>2.1652084569306985E-2</v>
      </c>
    </row>
    <row r="478" spans="1:7">
      <c r="A478" t="str">
        <f t="shared" si="7"/>
        <v>SFm2007CZ16</v>
      </c>
      <c r="B478" t="s">
        <v>27</v>
      </c>
      <c r="C478">
        <v>2011</v>
      </c>
      <c r="D478" t="s">
        <v>44</v>
      </c>
      <c r="E478" t="s">
        <v>95</v>
      </c>
      <c r="F478">
        <v>2</v>
      </c>
      <c r="G478">
        <f>VLOOKUP(A478,'2017TstatWeights'!$A$4:$I$83,4+F478,FALSE)</f>
        <v>0.39458777392807159</v>
      </c>
    </row>
    <row r="479" spans="1:7">
      <c r="A479" t="str">
        <f t="shared" si="7"/>
        <v>SFm2007CZ16</v>
      </c>
      <c r="B479" t="s">
        <v>27</v>
      </c>
      <c r="C479">
        <v>2011</v>
      </c>
      <c r="D479" t="s">
        <v>44</v>
      </c>
      <c r="E479" t="s">
        <v>95</v>
      </c>
      <c r="F479">
        <v>3</v>
      </c>
      <c r="G479">
        <f>VLOOKUP(A479,'2017TstatWeights'!$A$4:$I$83,4+F479,FALSE)</f>
        <v>0.52508927058429233</v>
      </c>
    </row>
    <row r="480" spans="1:7">
      <c r="A480" t="str">
        <f t="shared" si="7"/>
        <v>SFm2007CZ16</v>
      </c>
      <c r="B480" t="s">
        <v>27</v>
      </c>
      <c r="C480">
        <v>2011</v>
      </c>
      <c r="D480" t="s">
        <v>44</v>
      </c>
      <c r="E480" t="s">
        <v>95</v>
      </c>
      <c r="F480">
        <v>4</v>
      </c>
      <c r="G480">
        <f>VLOOKUP(A480,'2017TstatWeights'!$A$4:$I$83,4+F480,FALSE)</f>
        <v>3.8671845759610232E-2</v>
      </c>
    </row>
    <row r="481" spans="1:7">
      <c r="A481" t="str">
        <f t="shared" si="7"/>
        <v>SFm2007CZ16</v>
      </c>
      <c r="B481" t="s">
        <v>27</v>
      </c>
      <c r="C481">
        <v>2011</v>
      </c>
      <c r="D481" t="s">
        <v>44</v>
      </c>
      <c r="E481" t="s">
        <v>95</v>
      </c>
      <c r="F481">
        <v>5</v>
      </c>
      <c r="G481">
        <f>VLOOKUP(A481,'2017TstatWeights'!$A$4:$I$83,4+F481,FALSE)</f>
        <v>0.02</v>
      </c>
    </row>
    <row r="482" spans="1:7">
      <c r="A482" t="str">
        <f t="shared" si="7"/>
        <v>SFm2007CZ01</v>
      </c>
      <c r="B482" t="s">
        <v>27</v>
      </c>
      <c r="C482">
        <v>2014</v>
      </c>
      <c r="D482" t="s">
        <v>28</v>
      </c>
      <c r="E482" t="s">
        <v>95</v>
      </c>
      <c r="F482">
        <v>1</v>
      </c>
      <c r="G482">
        <f>VLOOKUP(A482,'2017TstatWeights'!$A$4:$I$83,4+F482,FALSE)</f>
        <v>0.44267893677263892</v>
      </c>
    </row>
    <row r="483" spans="1:7">
      <c r="A483" t="str">
        <f t="shared" si="7"/>
        <v>SFm2007CZ01</v>
      </c>
      <c r="B483" t="s">
        <v>27</v>
      </c>
      <c r="C483">
        <v>2014</v>
      </c>
      <c r="D483" t="s">
        <v>28</v>
      </c>
      <c r="E483" t="s">
        <v>95</v>
      </c>
      <c r="F483">
        <v>2</v>
      </c>
      <c r="G483">
        <f>VLOOKUP(A483,'2017TstatWeights'!$A$4:$I$83,4+F483,FALSE)</f>
        <v>0.11644798609284555</v>
      </c>
    </row>
    <row r="484" spans="1:7">
      <c r="A484" t="str">
        <f t="shared" si="7"/>
        <v>SFm2007CZ01</v>
      </c>
      <c r="B484" t="s">
        <v>27</v>
      </c>
      <c r="C484">
        <v>2014</v>
      </c>
      <c r="D484" t="s">
        <v>28</v>
      </c>
      <c r="E484" t="s">
        <v>95</v>
      </c>
      <c r="F484">
        <v>3</v>
      </c>
      <c r="G484">
        <f>VLOOKUP(A484,'2017TstatWeights'!$A$4:$I$83,4+F484,FALSE)</f>
        <v>0.22136982655616111</v>
      </c>
    </row>
    <row r="485" spans="1:7">
      <c r="A485" t="str">
        <f t="shared" si="7"/>
        <v>SFm2007CZ01</v>
      </c>
      <c r="B485" t="s">
        <v>27</v>
      </c>
      <c r="C485">
        <v>2014</v>
      </c>
      <c r="D485" t="s">
        <v>28</v>
      </c>
      <c r="E485" t="s">
        <v>95</v>
      </c>
      <c r="F485">
        <v>4</v>
      </c>
      <c r="G485">
        <f>VLOOKUP(A485,'2017TstatWeights'!$A$4:$I$83,4+F485,FALSE)</f>
        <v>0.11346962391479679</v>
      </c>
    </row>
    <row r="486" spans="1:7">
      <c r="A486" t="str">
        <f t="shared" si="7"/>
        <v>SFm2007CZ01</v>
      </c>
      <c r="B486" t="s">
        <v>27</v>
      </c>
      <c r="C486">
        <v>2014</v>
      </c>
      <c r="D486" t="s">
        <v>28</v>
      </c>
      <c r="E486" t="s">
        <v>95</v>
      </c>
      <c r="F486">
        <v>5</v>
      </c>
      <c r="G486">
        <f>VLOOKUP(A486,'2017TstatWeights'!$A$4:$I$83,4+F486,FALSE)</f>
        <v>0.1060336266635576</v>
      </c>
    </row>
    <row r="487" spans="1:7">
      <c r="A487" t="str">
        <f t="shared" si="7"/>
        <v>SFm2007CZ02</v>
      </c>
      <c r="B487" t="s">
        <v>27</v>
      </c>
      <c r="C487">
        <v>2014</v>
      </c>
      <c r="D487" t="s">
        <v>30</v>
      </c>
      <c r="E487" t="s">
        <v>95</v>
      </c>
      <c r="F487">
        <v>1</v>
      </c>
      <c r="G487">
        <f>VLOOKUP(A487,'2017TstatWeights'!$A$4:$I$83,4+F487,FALSE)</f>
        <v>0.39851312331318844</v>
      </c>
    </row>
    <row r="488" spans="1:7">
      <c r="A488" t="str">
        <f t="shared" si="7"/>
        <v>SFm2007CZ02</v>
      </c>
      <c r="B488" t="s">
        <v>27</v>
      </c>
      <c r="C488">
        <v>2014</v>
      </c>
      <c r="D488" t="s">
        <v>30</v>
      </c>
      <c r="E488" t="s">
        <v>95</v>
      </c>
      <c r="F488">
        <v>2</v>
      </c>
      <c r="G488">
        <f>VLOOKUP(A488,'2017TstatWeights'!$A$4:$I$83,4+F488,FALSE)</f>
        <v>0.24047141624460011</v>
      </c>
    </row>
    <row r="489" spans="1:7">
      <c r="A489" t="str">
        <f t="shared" si="7"/>
        <v>SFm2007CZ02</v>
      </c>
      <c r="B489" t="s">
        <v>27</v>
      </c>
      <c r="C489">
        <v>2014</v>
      </c>
      <c r="D489" t="s">
        <v>30</v>
      </c>
      <c r="E489" t="s">
        <v>95</v>
      </c>
      <c r="F489">
        <v>3</v>
      </c>
      <c r="G489">
        <f>VLOOKUP(A489,'2017TstatWeights'!$A$4:$I$83,4+F489,FALSE)</f>
        <v>9.9331502833303165E-2</v>
      </c>
    </row>
    <row r="490" spans="1:7">
      <c r="A490" t="str">
        <f t="shared" si="7"/>
        <v>SFm2007CZ02</v>
      </c>
      <c r="B490" t="s">
        <v>27</v>
      </c>
      <c r="C490">
        <v>2014</v>
      </c>
      <c r="D490" t="s">
        <v>30</v>
      </c>
      <c r="E490" t="s">
        <v>95</v>
      </c>
      <c r="F490">
        <v>4</v>
      </c>
      <c r="G490">
        <f>VLOOKUP(A490,'2017TstatWeights'!$A$4:$I$83,4+F490,FALSE)</f>
        <v>9.233993834970744E-2</v>
      </c>
    </row>
    <row r="491" spans="1:7">
      <c r="A491" t="str">
        <f t="shared" si="7"/>
        <v>SFm2007CZ02</v>
      </c>
      <c r="B491" t="s">
        <v>27</v>
      </c>
      <c r="C491">
        <v>2014</v>
      </c>
      <c r="D491" t="s">
        <v>30</v>
      </c>
      <c r="E491" t="s">
        <v>95</v>
      </c>
      <c r="F491">
        <v>5</v>
      </c>
      <c r="G491">
        <f>VLOOKUP(A491,'2017TstatWeights'!$A$4:$I$83,4+F491,FALSE)</f>
        <v>0.1693440192592012</v>
      </c>
    </row>
    <row r="492" spans="1:7">
      <c r="A492" t="str">
        <f t="shared" si="7"/>
        <v>SFm2007CZ03</v>
      </c>
      <c r="B492" t="s">
        <v>27</v>
      </c>
      <c r="C492">
        <v>2014</v>
      </c>
      <c r="D492" t="s">
        <v>31</v>
      </c>
      <c r="E492" t="s">
        <v>95</v>
      </c>
      <c r="F492">
        <v>1</v>
      </c>
      <c r="G492">
        <f>VLOOKUP(A492,'2017TstatWeights'!$A$4:$I$83,4+F492,FALSE)</f>
        <v>9.0905442922356458E-2</v>
      </c>
    </row>
    <row r="493" spans="1:7">
      <c r="A493" t="str">
        <f t="shared" si="7"/>
        <v>SFm2007CZ03</v>
      </c>
      <c r="B493" t="s">
        <v>27</v>
      </c>
      <c r="C493">
        <v>2014</v>
      </c>
      <c r="D493" t="s">
        <v>31</v>
      </c>
      <c r="E493" t="s">
        <v>95</v>
      </c>
      <c r="F493">
        <v>2</v>
      </c>
      <c r="G493">
        <f>VLOOKUP(A493,'2017TstatWeights'!$A$4:$I$83,4+F493,FALSE)</f>
        <v>0.27313136744773842</v>
      </c>
    </row>
    <row r="494" spans="1:7">
      <c r="A494" t="str">
        <f t="shared" si="7"/>
        <v>SFm2007CZ03</v>
      </c>
      <c r="B494" t="s">
        <v>27</v>
      </c>
      <c r="C494">
        <v>2014</v>
      </c>
      <c r="D494" t="s">
        <v>31</v>
      </c>
      <c r="E494" t="s">
        <v>95</v>
      </c>
      <c r="F494">
        <v>3</v>
      </c>
      <c r="G494">
        <f>VLOOKUP(A494,'2017TstatWeights'!$A$4:$I$83,4+F494,FALSE)</f>
        <v>0.29496554344379367</v>
      </c>
    </row>
    <row r="495" spans="1:7">
      <c r="A495" t="str">
        <f t="shared" si="7"/>
        <v>SFm2007CZ03</v>
      </c>
      <c r="B495" t="s">
        <v>27</v>
      </c>
      <c r="C495">
        <v>2014</v>
      </c>
      <c r="D495" t="s">
        <v>31</v>
      </c>
      <c r="E495" t="s">
        <v>95</v>
      </c>
      <c r="F495">
        <v>4</v>
      </c>
      <c r="G495">
        <f>VLOOKUP(A495,'2017TstatWeights'!$A$4:$I$83,4+F495,FALSE)</f>
        <v>0.13531569452662773</v>
      </c>
    </row>
    <row r="496" spans="1:7">
      <c r="A496" t="str">
        <f t="shared" si="7"/>
        <v>SFm2007CZ03</v>
      </c>
      <c r="B496" t="s">
        <v>27</v>
      </c>
      <c r="C496">
        <v>2014</v>
      </c>
      <c r="D496" t="s">
        <v>31</v>
      </c>
      <c r="E496" t="s">
        <v>95</v>
      </c>
      <c r="F496">
        <v>5</v>
      </c>
      <c r="G496">
        <f>VLOOKUP(A496,'2017TstatWeights'!$A$4:$I$83,4+F496,FALSE)</f>
        <v>0.20568195187461694</v>
      </c>
    </row>
    <row r="497" spans="1:7">
      <c r="A497" t="str">
        <f t="shared" si="7"/>
        <v>SFm2007CZ04</v>
      </c>
      <c r="B497" t="s">
        <v>27</v>
      </c>
      <c r="C497">
        <v>2014</v>
      </c>
      <c r="D497" t="s">
        <v>32</v>
      </c>
      <c r="E497" t="s">
        <v>95</v>
      </c>
      <c r="F497">
        <v>1</v>
      </c>
      <c r="G497">
        <f>VLOOKUP(A497,'2017TstatWeights'!$A$4:$I$83,4+F497,FALSE)</f>
        <v>0.38943075633704149</v>
      </c>
    </row>
    <row r="498" spans="1:7">
      <c r="A498" t="str">
        <f t="shared" si="7"/>
        <v>SFm2007CZ04</v>
      </c>
      <c r="B498" t="s">
        <v>27</v>
      </c>
      <c r="C498">
        <v>2014</v>
      </c>
      <c r="D498" t="s">
        <v>32</v>
      </c>
      <c r="E498" t="s">
        <v>95</v>
      </c>
      <c r="F498">
        <v>2</v>
      </c>
      <c r="G498">
        <f>VLOOKUP(A498,'2017TstatWeights'!$A$4:$I$83,4+F498,FALSE)</f>
        <v>0.15026505479995581</v>
      </c>
    </row>
    <row r="499" spans="1:7">
      <c r="A499" t="str">
        <f t="shared" si="7"/>
        <v>SFm2007CZ04</v>
      </c>
      <c r="B499" t="s">
        <v>27</v>
      </c>
      <c r="C499">
        <v>2014</v>
      </c>
      <c r="D499" t="s">
        <v>32</v>
      </c>
      <c r="E499" t="s">
        <v>95</v>
      </c>
      <c r="F499">
        <v>3</v>
      </c>
      <c r="G499">
        <f>VLOOKUP(A499,'2017TstatWeights'!$A$4:$I$83,4+F499,FALSE)</f>
        <v>0.20534065187947531</v>
      </c>
    </row>
    <row r="500" spans="1:7">
      <c r="A500" t="str">
        <f t="shared" si="7"/>
        <v>SFm2007CZ04</v>
      </c>
      <c r="B500" t="s">
        <v>27</v>
      </c>
      <c r="C500">
        <v>2014</v>
      </c>
      <c r="D500" t="s">
        <v>32</v>
      </c>
      <c r="E500" t="s">
        <v>95</v>
      </c>
      <c r="F500">
        <v>4</v>
      </c>
      <c r="G500">
        <f>VLOOKUP(A500,'2017TstatWeights'!$A$4:$I$83,4+F500,FALSE)</f>
        <v>0.21328679835406969</v>
      </c>
    </row>
    <row r="501" spans="1:7">
      <c r="A501" t="str">
        <f t="shared" si="7"/>
        <v>SFm2007CZ04</v>
      </c>
      <c r="B501" t="s">
        <v>27</v>
      </c>
      <c r="C501">
        <v>2014</v>
      </c>
      <c r="D501" t="s">
        <v>32</v>
      </c>
      <c r="E501" t="s">
        <v>95</v>
      </c>
      <c r="F501">
        <v>5</v>
      </c>
      <c r="G501">
        <f>VLOOKUP(A501,'2017TstatWeights'!$A$4:$I$83,4+F501,FALSE)</f>
        <v>4.1676738629649303E-2</v>
      </c>
    </row>
    <row r="502" spans="1:7">
      <c r="A502" t="str">
        <f t="shared" si="7"/>
        <v>SFm2007CZ05</v>
      </c>
      <c r="B502" t="s">
        <v>27</v>
      </c>
      <c r="C502">
        <v>2014</v>
      </c>
      <c r="D502" t="s">
        <v>33</v>
      </c>
      <c r="E502" t="s">
        <v>95</v>
      </c>
      <c r="F502">
        <v>1</v>
      </c>
      <c r="G502">
        <f>VLOOKUP(A502,'2017TstatWeights'!$A$4:$I$83,4+F502,FALSE)</f>
        <v>3.5409122661791248E-2</v>
      </c>
    </row>
    <row r="503" spans="1:7">
      <c r="A503" t="str">
        <f t="shared" si="7"/>
        <v>SFm2007CZ05</v>
      </c>
      <c r="B503" t="s">
        <v>27</v>
      </c>
      <c r="C503">
        <v>2014</v>
      </c>
      <c r="D503" t="s">
        <v>33</v>
      </c>
      <c r="E503" t="s">
        <v>95</v>
      </c>
      <c r="F503">
        <v>2</v>
      </c>
      <c r="G503">
        <f>VLOOKUP(A503,'2017TstatWeights'!$A$4:$I$83,4+F503,FALSE)</f>
        <v>0.21524768165557315</v>
      </c>
    </row>
    <row r="504" spans="1:7">
      <c r="A504" t="str">
        <f t="shared" si="7"/>
        <v>SFm2007CZ05</v>
      </c>
      <c r="B504" t="s">
        <v>27</v>
      </c>
      <c r="C504">
        <v>2014</v>
      </c>
      <c r="D504" t="s">
        <v>33</v>
      </c>
      <c r="E504" t="s">
        <v>95</v>
      </c>
      <c r="F504">
        <v>3</v>
      </c>
      <c r="G504">
        <f>VLOOKUP(A504,'2017TstatWeights'!$A$4:$I$83,4+F504,FALSE)</f>
        <v>1.9999999999999993E-2</v>
      </c>
    </row>
    <row r="505" spans="1:7">
      <c r="A505" t="str">
        <f t="shared" si="7"/>
        <v>SFm2007CZ05</v>
      </c>
      <c r="B505" t="s">
        <v>27</v>
      </c>
      <c r="C505">
        <v>2014</v>
      </c>
      <c r="D505" t="s">
        <v>33</v>
      </c>
      <c r="E505" t="s">
        <v>95</v>
      </c>
      <c r="F505">
        <v>4</v>
      </c>
      <c r="G505">
        <f>VLOOKUP(A505,'2017TstatWeights'!$A$4:$I$83,4+F505,FALSE)</f>
        <v>0.70074263858322294</v>
      </c>
    </row>
    <row r="506" spans="1:7">
      <c r="A506" t="str">
        <f t="shared" si="7"/>
        <v>SFm2007CZ05</v>
      </c>
      <c r="B506" t="s">
        <v>27</v>
      </c>
      <c r="C506">
        <v>2014</v>
      </c>
      <c r="D506" t="s">
        <v>33</v>
      </c>
      <c r="E506" t="s">
        <v>95</v>
      </c>
      <c r="F506">
        <v>5</v>
      </c>
      <c r="G506">
        <f>VLOOKUP(A506,'2017TstatWeights'!$A$4:$I$83,4+F506,FALSE)</f>
        <v>2.8600574093154911E-2</v>
      </c>
    </row>
    <row r="507" spans="1:7">
      <c r="A507" t="str">
        <f t="shared" si="7"/>
        <v>SFm2007CZ06</v>
      </c>
      <c r="B507" t="s">
        <v>27</v>
      </c>
      <c r="C507">
        <v>2014</v>
      </c>
      <c r="D507" t="s">
        <v>34</v>
      </c>
      <c r="E507" t="s">
        <v>95</v>
      </c>
      <c r="F507">
        <v>1</v>
      </c>
      <c r="G507">
        <f>VLOOKUP(A507,'2017TstatWeights'!$A$4:$I$83,4+F507,FALSE)</f>
        <v>0.2055586574996276</v>
      </c>
    </row>
    <row r="508" spans="1:7">
      <c r="A508" t="str">
        <f t="shared" si="7"/>
        <v>SFm2007CZ06</v>
      </c>
      <c r="B508" t="s">
        <v>27</v>
      </c>
      <c r="C508">
        <v>2014</v>
      </c>
      <c r="D508" t="s">
        <v>34</v>
      </c>
      <c r="E508" t="s">
        <v>95</v>
      </c>
      <c r="F508">
        <v>2</v>
      </c>
      <c r="G508">
        <f>VLOOKUP(A508,'2017TstatWeights'!$A$4:$I$83,4+F508,FALSE)</f>
        <v>0.36946721561734353</v>
      </c>
    </row>
    <row r="509" spans="1:7">
      <c r="A509" t="str">
        <f t="shared" si="7"/>
        <v>SFm2007CZ06</v>
      </c>
      <c r="B509" t="s">
        <v>27</v>
      </c>
      <c r="C509">
        <v>2014</v>
      </c>
      <c r="D509" t="s">
        <v>34</v>
      </c>
      <c r="E509" t="s">
        <v>95</v>
      </c>
      <c r="F509">
        <v>3</v>
      </c>
      <c r="G509">
        <f>VLOOKUP(A509,'2017TstatWeights'!$A$4:$I$83,4+F509,FALSE)</f>
        <v>0.02</v>
      </c>
    </row>
    <row r="510" spans="1:7">
      <c r="A510" t="str">
        <f t="shared" si="7"/>
        <v>SFm2007CZ06</v>
      </c>
      <c r="B510" t="s">
        <v>27</v>
      </c>
      <c r="C510">
        <v>2014</v>
      </c>
      <c r="D510" t="s">
        <v>34</v>
      </c>
      <c r="E510" t="s">
        <v>95</v>
      </c>
      <c r="F510">
        <v>4</v>
      </c>
      <c r="G510">
        <f>VLOOKUP(A510,'2017TstatWeights'!$A$4:$I$83,4+F510,FALSE)</f>
        <v>0.02</v>
      </c>
    </row>
    <row r="511" spans="1:7">
      <c r="A511" t="str">
        <f t="shared" si="7"/>
        <v>SFm2007CZ06</v>
      </c>
      <c r="B511" t="s">
        <v>27</v>
      </c>
      <c r="C511">
        <v>2014</v>
      </c>
      <c r="D511" t="s">
        <v>34</v>
      </c>
      <c r="E511" t="s">
        <v>95</v>
      </c>
      <c r="F511">
        <v>5</v>
      </c>
      <c r="G511">
        <f>VLOOKUP(A511,'2017TstatWeights'!$A$4:$I$83,4+F511,FALSE)</f>
        <v>0.38497412688302873</v>
      </c>
    </row>
    <row r="512" spans="1:7">
      <c r="A512" t="str">
        <f t="shared" si="7"/>
        <v>SFm2007CZ07</v>
      </c>
      <c r="B512" t="s">
        <v>27</v>
      </c>
      <c r="C512">
        <v>2014</v>
      </c>
      <c r="D512" t="s">
        <v>35</v>
      </c>
      <c r="E512" t="s">
        <v>95</v>
      </c>
      <c r="F512">
        <v>1</v>
      </c>
      <c r="G512">
        <f>VLOOKUP(A512,'2017TstatWeights'!$A$4:$I$83,4+F512,FALSE)</f>
        <v>0.64167575282441591</v>
      </c>
    </row>
    <row r="513" spans="1:7">
      <c r="A513" t="str">
        <f t="shared" si="7"/>
        <v>SFm2007CZ07</v>
      </c>
      <c r="B513" t="s">
        <v>27</v>
      </c>
      <c r="C513">
        <v>2014</v>
      </c>
      <c r="D513" t="s">
        <v>35</v>
      </c>
      <c r="E513" t="s">
        <v>95</v>
      </c>
      <c r="F513">
        <v>2</v>
      </c>
      <c r="G513">
        <f>VLOOKUP(A513,'2017TstatWeights'!$A$4:$I$83,4+F513,FALSE)</f>
        <v>0.29832424717558353</v>
      </c>
    </row>
    <row r="514" spans="1:7">
      <c r="A514" t="str">
        <f t="shared" si="7"/>
        <v>SFm2007CZ07</v>
      </c>
      <c r="B514" t="s">
        <v>27</v>
      </c>
      <c r="C514">
        <v>2014</v>
      </c>
      <c r="D514" t="s">
        <v>35</v>
      </c>
      <c r="E514" t="s">
        <v>95</v>
      </c>
      <c r="F514">
        <v>3</v>
      </c>
      <c r="G514">
        <f>VLOOKUP(A514,'2017TstatWeights'!$A$4:$I$83,4+F514,FALSE)</f>
        <v>0.02</v>
      </c>
    </row>
    <row r="515" spans="1:7">
      <c r="A515" t="str">
        <f t="shared" ref="A515:A578" si="8">VLOOKUP(B515,$N$2:$O$4,2,FALSE)&amp;VLOOKUP(C515,$K$2:$L$15,2,FALSE)&amp;D515</f>
        <v>SFm2007CZ07</v>
      </c>
      <c r="B515" t="s">
        <v>27</v>
      </c>
      <c r="C515">
        <v>2014</v>
      </c>
      <c r="D515" t="s">
        <v>35</v>
      </c>
      <c r="E515" t="s">
        <v>95</v>
      </c>
      <c r="F515">
        <v>4</v>
      </c>
      <c r="G515">
        <f>VLOOKUP(A515,'2017TstatWeights'!$A$4:$I$83,4+F515,FALSE)</f>
        <v>0.02</v>
      </c>
    </row>
    <row r="516" spans="1:7">
      <c r="A516" t="str">
        <f t="shared" si="8"/>
        <v>SFm2007CZ07</v>
      </c>
      <c r="B516" t="s">
        <v>27</v>
      </c>
      <c r="C516">
        <v>2014</v>
      </c>
      <c r="D516" t="s">
        <v>35</v>
      </c>
      <c r="E516" t="s">
        <v>95</v>
      </c>
      <c r="F516">
        <v>5</v>
      </c>
      <c r="G516">
        <f>VLOOKUP(A516,'2017TstatWeights'!$A$4:$I$83,4+F516,FALSE)</f>
        <v>0.02</v>
      </c>
    </row>
    <row r="517" spans="1:7">
      <c r="A517" t="str">
        <f t="shared" si="8"/>
        <v>SFm2007CZ08</v>
      </c>
      <c r="B517" t="s">
        <v>27</v>
      </c>
      <c r="C517">
        <v>2014</v>
      </c>
      <c r="D517" t="s">
        <v>36</v>
      </c>
      <c r="E517" t="s">
        <v>95</v>
      </c>
      <c r="F517">
        <v>1</v>
      </c>
      <c r="G517">
        <f>VLOOKUP(A517,'2017TstatWeights'!$A$4:$I$83,4+F517,FALSE)</f>
        <v>0.63279588662206154</v>
      </c>
    </row>
    <row r="518" spans="1:7">
      <c r="A518" t="str">
        <f t="shared" si="8"/>
        <v>SFm2007CZ08</v>
      </c>
      <c r="B518" t="s">
        <v>27</v>
      </c>
      <c r="C518">
        <v>2014</v>
      </c>
      <c r="D518" t="s">
        <v>36</v>
      </c>
      <c r="E518" t="s">
        <v>95</v>
      </c>
      <c r="F518">
        <v>2</v>
      </c>
      <c r="G518">
        <f>VLOOKUP(A518,'2017TstatWeights'!$A$4:$I$83,4+F518,FALSE)</f>
        <v>0.02</v>
      </c>
    </row>
    <row r="519" spans="1:7">
      <c r="A519" t="str">
        <f t="shared" si="8"/>
        <v>SFm2007CZ08</v>
      </c>
      <c r="B519" t="s">
        <v>27</v>
      </c>
      <c r="C519">
        <v>2014</v>
      </c>
      <c r="D519" t="s">
        <v>36</v>
      </c>
      <c r="E519" t="s">
        <v>95</v>
      </c>
      <c r="F519">
        <v>3</v>
      </c>
      <c r="G519">
        <f>VLOOKUP(A519,'2017TstatWeights'!$A$4:$I$83,4+F519,FALSE)</f>
        <v>0.1101482308940553</v>
      </c>
    </row>
    <row r="520" spans="1:7">
      <c r="A520" t="str">
        <f t="shared" si="8"/>
        <v>SFm2007CZ08</v>
      </c>
      <c r="B520" t="s">
        <v>27</v>
      </c>
      <c r="C520">
        <v>2014</v>
      </c>
      <c r="D520" t="s">
        <v>36</v>
      </c>
      <c r="E520" t="s">
        <v>95</v>
      </c>
      <c r="F520">
        <v>4</v>
      </c>
      <c r="G520">
        <f>VLOOKUP(A520,'2017TstatWeights'!$A$4:$I$83,4+F520,FALSE)</f>
        <v>0.12184150296497571</v>
      </c>
    </row>
    <row r="521" spans="1:7">
      <c r="A521" t="str">
        <f t="shared" si="8"/>
        <v>SFm2007CZ08</v>
      </c>
      <c r="B521" t="s">
        <v>27</v>
      </c>
      <c r="C521">
        <v>2014</v>
      </c>
      <c r="D521" t="s">
        <v>36</v>
      </c>
      <c r="E521" t="s">
        <v>95</v>
      </c>
      <c r="F521">
        <v>5</v>
      </c>
      <c r="G521">
        <f>VLOOKUP(A521,'2017TstatWeights'!$A$4:$I$83,4+F521,FALSE)</f>
        <v>0.11521437951890789</v>
      </c>
    </row>
    <row r="522" spans="1:7">
      <c r="A522" t="str">
        <f t="shared" si="8"/>
        <v>SFm2007CZ09</v>
      </c>
      <c r="B522" t="s">
        <v>27</v>
      </c>
      <c r="C522">
        <v>2014</v>
      </c>
      <c r="D522" t="s">
        <v>37</v>
      </c>
      <c r="E522" t="s">
        <v>95</v>
      </c>
      <c r="F522">
        <v>1</v>
      </c>
      <c r="G522">
        <f>VLOOKUP(A522,'2017TstatWeights'!$A$4:$I$83,4+F522,FALSE)</f>
        <v>0.02</v>
      </c>
    </row>
    <row r="523" spans="1:7">
      <c r="A523" t="str">
        <f t="shared" si="8"/>
        <v>SFm2007CZ09</v>
      </c>
      <c r="B523" t="s">
        <v>27</v>
      </c>
      <c r="C523">
        <v>2014</v>
      </c>
      <c r="D523" t="s">
        <v>37</v>
      </c>
      <c r="E523" t="s">
        <v>95</v>
      </c>
      <c r="F523">
        <v>2</v>
      </c>
      <c r="G523">
        <f>VLOOKUP(A523,'2017TstatWeights'!$A$4:$I$83,4+F523,FALSE)</f>
        <v>0.83415844239080406</v>
      </c>
    </row>
    <row r="524" spans="1:7">
      <c r="A524" t="str">
        <f t="shared" si="8"/>
        <v>SFm2007CZ09</v>
      </c>
      <c r="B524" t="s">
        <v>27</v>
      </c>
      <c r="C524">
        <v>2014</v>
      </c>
      <c r="D524" t="s">
        <v>37</v>
      </c>
      <c r="E524" t="s">
        <v>95</v>
      </c>
      <c r="F524">
        <v>3</v>
      </c>
      <c r="G524">
        <f>VLOOKUP(A524,'2017TstatWeights'!$A$4:$I$83,4+F524,FALSE)</f>
        <v>0.02</v>
      </c>
    </row>
    <row r="525" spans="1:7">
      <c r="A525" t="str">
        <f t="shared" si="8"/>
        <v>SFm2007CZ09</v>
      </c>
      <c r="B525" t="s">
        <v>27</v>
      </c>
      <c r="C525">
        <v>2014</v>
      </c>
      <c r="D525" t="s">
        <v>37</v>
      </c>
      <c r="E525" t="s">
        <v>95</v>
      </c>
      <c r="F525">
        <v>4</v>
      </c>
      <c r="G525">
        <f>VLOOKUP(A525,'2017TstatWeights'!$A$4:$I$83,4+F525,FALSE)</f>
        <v>0.02</v>
      </c>
    </row>
    <row r="526" spans="1:7">
      <c r="A526" t="str">
        <f t="shared" si="8"/>
        <v>SFm2007CZ09</v>
      </c>
      <c r="B526" t="s">
        <v>27</v>
      </c>
      <c r="C526">
        <v>2014</v>
      </c>
      <c r="D526" t="s">
        <v>37</v>
      </c>
      <c r="E526" t="s">
        <v>95</v>
      </c>
      <c r="F526">
        <v>5</v>
      </c>
      <c r="G526">
        <f>VLOOKUP(A526,'2017TstatWeights'!$A$4:$I$83,4+F526,FALSE)</f>
        <v>0.10584155760919585</v>
      </c>
    </row>
    <row r="527" spans="1:7">
      <c r="A527" t="str">
        <f t="shared" si="8"/>
        <v>SFm2007CZ10</v>
      </c>
      <c r="B527" t="s">
        <v>27</v>
      </c>
      <c r="C527">
        <v>2014</v>
      </c>
      <c r="D527" t="s">
        <v>38</v>
      </c>
      <c r="E527" t="s">
        <v>95</v>
      </c>
      <c r="F527">
        <v>1</v>
      </c>
      <c r="G527">
        <f>VLOOKUP(A527,'2017TstatWeights'!$A$4:$I$83,4+F527,FALSE)</f>
        <v>0.32035538250312112</v>
      </c>
    </row>
    <row r="528" spans="1:7">
      <c r="A528" t="str">
        <f t="shared" si="8"/>
        <v>SFm2007CZ10</v>
      </c>
      <c r="B528" t="s">
        <v>27</v>
      </c>
      <c r="C528">
        <v>2014</v>
      </c>
      <c r="D528" t="s">
        <v>38</v>
      </c>
      <c r="E528" t="s">
        <v>95</v>
      </c>
      <c r="F528">
        <v>2</v>
      </c>
      <c r="G528">
        <f>VLOOKUP(A528,'2017TstatWeights'!$A$4:$I$83,4+F528,FALSE)</f>
        <v>0.19016430763068334</v>
      </c>
    </row>
    <row r="529" spans="1:7">
      <c r="A529" t="str">
        <f t="shared" si="8"/>
        <v>SFm2007CZ10</v>
      </c>
      <c r="B529" t="s">
        <v>27</v>
      </c>
      <c r="C529">
        <v>2014</v>
      </c>
      <c r="D529" t="s">
        <v>38</v>
      </c>
      <c r="E529" t="s">
        <v>95</v>
      </c>
      <c r="F529">
        <v>3</v>
      </c>
      <c r="G529">
        <f>VLOOKUP(A529,'2017TstatWeights'!$A$4:$I$83,4+F529,FALSE)</f>
        <v>0.1589151034744046</v>
      </c>
    </row>
    <row r="530" spans="1:7">
      <c r="A530" t="str">
        <f t="shared" si="8"/>
        <v>SFm2007CZ10</v>
      </c>
      <c r="B530" t="s">
        <v>27</v>
      </c>
      <c r="C530">
        <v>2014</v>
      </c>
      <c r="D530" t="s">
        <v>38</v>
      </c>
      <c r="E530" t="s">
        <v>95</v>
      </c>
      <c r="F530">
        <v>4</v>
      </c>
      <c r="G530">
        <f>VLOOKUP(A530,'2017TstatWeights'!$A$4:$I$83,4+F530,FALSE)</f>
        <v>0.24687651208719177</v>
      </c>
    </row>
    <row r="531" spans="1:7">
      <c r="A531" t="str">
        <f t="shared" si="8"/>
        <v>SFm2007CZ10</v>
      </c>
      <c r="B531" t="s">
        <v>27</v>
      </c>
      <c r="C531">
        <v>2014</v>
      </c>
      <c r="D531" t="s">
        <v>38</v>
      </c>
      <c r="E531" t="s">
        <v>95</v>
      </c>
      <c r="F531">
        <v>5</v>
      </c>
      <c r="G531">
        <f>VLOOKUP(A531,'2017TstatWeights'!$A$4:$I$83,4+F531,FALSE)</f>
        <v>8.3688694304599617E-2</v>
      </c>
    </row>
    <row r="532" spans="1:7">
      <c r="A532" t="str">
        <f t="shared" si="8"/>
        <v>SFm2007CZ11</v>
      </c>
      <c r="B532" t="s">
        <v>27</v>
      </c>
      <c r="C532">
        <v>2014</v>
      </c>
      <c r="D532" t="s">
        <v>39</v>
      </c>
      <c r="E532" t="s">
        <v>95</v>
      </c>
      <c r="F532">
        <v>1</v>
      </c>
      <c r="G532">
        <f>VLOOKUP(A532,'2017TstatWeights'!$A$4:$I$83,4+F532,FALSE)</f>
        <v>0.56161930003835348</v>
      </c>
    </row>
    <row r="533" spans="1:7">
      <c r="A533" t="str">
        <f t="shared" si="8"/>
        <v>SFm2007CZ11</v>
      </c>
      <c r="B533" t="s">
        <v>27</v>
      </c>
      <c r="C533">
        <v>2014</v>
      </c>
      <c r="D533" t="s">
        <v>39</v>
      </c>
      <c r="E533" t="s">
        <v>95</v>
      </c>
      <c r="F533">
        <v>2</v>
      </c>
      <c r="G533">
        <f>VLOOKUP(A533,'2017TstatWeights'!$A$4:$I$83,4+F533,FALSE)</f>
        <v>2.7795961933453864E-2</v>
      </c>
    </row>
    <row r="534" spans="1:7">
      <c r="A534" t="str">
        <f t="shared" si="8"/>
        <v>SFm2007CZ11</v>
      </c>
      <c r="B534" t="s">
        <v>27</v>
      </c>
      <c r="C534">
        <v>2014</v>
      </c>
      <c r="D534" t="s">
        <v>39</v>
      </c>
      <c r="E534" t="s">
        <v>95</v>
      </c>
      <c r="F534">
        <v>3</v>
      </c>
      <c r="G534">
        <f>VLOOKUP(A534,'2017TstatWeights'!$A$4:$I$83,4+F534,FALSE)</f>
        <v>0.22989996211013761</v>
      </c>
    </row>
    <row r="535" spans="1:7">
      <c r="A535" t="str">
        <f t="shared" si="8"/>
        <v>SFm2007CZ11</v>
      </c>
      <c r="B535" t="s">
        <v>27</v>
      </c>
      <c r="C535">
        <v>2014</v>
      </c>
      <c r="D535" t="s">
        <v>39</v>
      </c>
      <c r="E535" t="s">
        <v>95</v>
      </c>
      <c r="F535">
        <v>4</v>
      </c>
      <c r="G535">
        <f>VLOOKUP(A535,'2017TstatWeights'!$A$4:$I$83,4+F535,FALSE)</f>
        <v>3.8534402112847602E-2</v>
      </c>
    </row>
    <row r="536" spans="1:7">
      <c r="A536" t="str">
        <f t="shared" si="8"/>
        <v>SFm2007CZ11</v>
      </c>
      <c r="B536" t="s">
        <v>27</v>
      </c>
      <c r="C536">
        <v>2014</v>
      </c>
      <c r="D536" t="s">
        <v>39</v>
      </c>
      <c r="E536" t="s">
        <v>95</v>
      </c>
      <c r="F536">
        <v>5</v>
      </c>
      <c r="G536">
        <f>VLOOKUP(A536,'2017TstatWeights'!$A$4:$I$83,4+F536,FALSE)</f>
        <v>0.14215037380610207</v>
      </c>
    </row>
    <row r="537" spans="1:7">
      <c r="A537" t="str">
        <f t="shared" si="8"/>
        <v>SFm2007CZ12</v>
      </c>
      <c r="B537" t="s">
        <v>27</v>
      </c>
      <c r="C537">
        <v>2014</v>
      </c>
      <c r="D537" t="s">
        <v>40</v>
      </c>
      <c r="E537" t="s">
        <v>95</v>
      </c>
      <c r="F537">
        <v>1</v>
      </c>
      <c r="G537">
        <f>VLOOKUP(A537,'2017TstatWeights'!$A$4:$I$83,4+F537,FALSE)</f>
        <v>9.8817108211664118E-2</v>
      </c>
    </row>
    <row r="538" spans="1:7">
      <c r="A538" t="str">
        <f t="shared" si="8"/>
        <v>SFm2007CZ12</v>
      </c>
      <c r="B538" t="s">
        <v>27</v>
      </c>
      <c r="C538">
        <v>2014</v>
      </c>
      <c r="D538" t="s">
        <v>40</v>
      </c>
      <c r="E538" t="s">
        <v>95</v>
      </c>
      <c r="F538">
        <v>2</v>
      </c>
      <c r="G538">
        <f>VLOOKUP(A538,'2017TstatWeights'!$A$4:$I$83,4+F538,FALSE)</f>
        <v>0.19354864502842653</v>
      </c>
    </row>
    <row r="539" spans="1:7">
      <c r="A539" t="str">
        <f t="shared" si="8"/>
        <v>SFm2007CZ12</v>
      </c>
      <c r="B539" t="s">
        <v>27</v>
      </c>
      <c r="C539">
        <v>2014</v>
      </c>
      <c r="D539" t="s">
        <v>40</v>
      </c>
      <c r="E539" t="s">
        <v>95</v>
      </c>
      <c r="F539">
        <v>3</v>
      </c>
      <c r="G539">
        <f>VLOOKUP(A539,'2017TstatWeights'!$A$4:$I$83,4+F539,FALSE)</f>
        <v>0.31395015386613134</v>
      </c>
    </row>
    <row r="540" spans="1:7">
      <c r="A540" t="str">
        <f t="shared" si="8"/>
        <v>SFm2007CZ12</v>
      </c>
      <c r="B540" t="s">
        <v>27</v>
      </c>
      <c r="C540">
        <v>2014</v>
      </c>
      <c r="D540" t="s">
        <v>40</v>
      </c>
      <c r="E540" t="s">
        <v>95</v>
      </c>
      <c r="F540">
        <v>4</v>
      </c>
      <c r="G540">
        <f>VLOOKUP(A540,'2017TstatWeights'!$A$4:$I$83,4+F540,FALSE)</f>
        <v>0.21229816849157257</v>
      </c>
    </row>
    <row r="541" spans="1:7">
      <c r="A541" t="str">
        <f t="shared" si="8"/>
        <v>SFm2007CZ12</v>
      </c>
      <c r="B541" t="s">
        <v>27</v>
      </c>
      <c r="C541">
        <v>2014</v>
      </c>
      <c r="D541" t="s">
        <v>40</v>
      </c>
      <c r="E541" t="s">
        <v>95</v>
      </c>
      <c r="F541">
        <v>5</v>
      </c>
      <c r="G541">
        <f>VLOOKUP(A541,'2017TstatWeights'!$A$4:$I$83,4+F541,FALSE)</f>
        <v>0.18138592440220574</v>
      </c>
    </row>
    <row r="542" spans="1:7">
      <c r="A542" t="str">
        <f t="shared" si="8"/>
        <v>SFm2007CZ13</v>
      </c>
      <c r="B542" t="s">
        <v>27</v>
      </c>
      <c r="C542">
        <v>2014</v>
      </c>
      <c r="D542" t="s">
        <v>41</v>
      </c>
      <c r="E542" t="s">
        <v>95</v>
      </c>
      <c r="F542">
        <v>1</v>
      </c>
      <c r="G542">
        <f>VLOOKUP(A542,'2017TstatWeights'!$A$4:$I$83,4+F542,FALSE)</f>
        <v>0.20844028965554734</v>
      </c>
    </row>
    <row r="543" spans="1:7">
      <c r="A543" t="str">
        <f t="shared" si="8"/>
        <v>SFm2007CZ13</v>
      </c>
      <c r="B543" t="s">
        <v>27</v>
      </c>
      <c r="C543">
        <v>2014</v>
      </c>
      <c r="D543" t="s">
        <v>41</v>
      </c>
      <c r="E543" t="s">
        <v>95</v>
      </c>
      <c r="F543">
        <v>2</v>
      </c>
      <c r="G543">
        <f>VLOOKUP(A543,'2017TstatWeights'!$A$4:$I$83,4+F543,FALSE)</f>
        <v>5.091244704962862E-2</v>
      </c>
    </row>
    <row r="544" spans="1:7">
      <c r="A544" t="str">
        <f t="shared" si="8"/>
        <v>SFm2007CZ13</v>
      </c>
      <c r="B544" t="s">
        <v>27</v>
      </c>
      <c r="C544">
        <v>2014</v>
      </c>
      <c r="D544" t="s">
        <v>41</v>
      </c>
      <c r="E544" t="s">
        <v>95</v>
      </c>
      <c r="F544">
        <v>3</v>
      </c>
      <c r="G544">
        <f>VLOOKUP(A544,'2017TstatWeights'!$A$4:$I$83,4+F544,FALSE)</f>
        <v>0.23575476278239135</v>
      </c>
    </row>
    <row r="545" spans="1:7">
      <c r="A545" t="str">
        <f t="shared" si="8"/>
        <v>SFm2007CZ13</v>
      </c>
      <c r="B545" t="s">
        <v>27</v>
      </c>
      <c r="C545">
        <v>2014</v>
      </c>
      <c r="D545" t="s">
        <v>41</v>
      </c>
      <c r="E545" t="s">
        <v>95</v>
      </c>
      <c r="F545">
        <v>4</v>
      </c>
      <c r="G545">
        <f>VLOOKUP(A545,'2017TstatWeights'!$A$4:$I$83,4+F545,FALSE)</f>
        <v>5.1651805710354208E-2</v>
      </c>
    </row>
    <row r="546" spans="1:7">
      <c r="A546" t="str">
        <f t="shared" si="8"/>
        <v>SFm2007CZ13</v>
      </c>
      <c r="B546" t="s">
        <v>27</v>
      </c>
      <c r="C546">
        <v>2014</v>
      </c>
      <c r="D546" t="s">
        <v>41</v>
      </c>
      <c r="E546" t="s">
        <v>95</v>
      </c>
      <c r="F546">
        <v>5</v>
      </c>
      <c r="G546">
        <f>VLOOKUP(A546,'2017TstatWeights'!$A$4:$I$83,4+F546,FALSE)</f>
        <v>0.45324068611058405</v>
      </c>
    </row>
    <row r="547" spans="1:7">
      <c r="A547" t="str">
        <f t="shared" si="8"/>
        <v>SFm2007CZ14</v>
      </c>
      <c r="B547" t="s">
        <v>27</v>
      </c>
      <c r="C547">
        <v>2014</v>
      </c>
      <c r="D547" t="s">
        <v>42</v>
      </c>
      <c r="E547" t="s">
        <v>95</v>
      </c>
      <c r="F547">
        <v>1</v>
      </c>
      <c r="G547">
        <f>VLOOKUP(A547,'2017TstatWeights'!$A$4:$I$83,4+F547,FALSE)</f>
        <v>0.44239078647559832</v>
      </c>
    </row>
    <row r="548" spans="1:7">
      <c r="A548" t="str">
        <f t="shared" si="8"/>
        <v>SFm2007CZ14</v>
      </c>
      <c r="B548" t="s">
        <v>27</v>
      </c>
      <c r="C548">
        <v>2014</v>
      </c>
      <c r="D548" t="s">
        <v>42</v>
      </c>
      <c r="E548" t="s">
        <v>95</v>
      </c>
      <c r="F548">
        <v>2</v>
      </c>
      <c r="G548">
        <f>VLOOKUP(A548,'2017TstatWeights'!$A$4:$I$83,4+F548,FALSE)</f>
        <v>0.02</v>
      </c>
    </row>
    <row r="549" spans="1:7">
      <c r="A549" t="str">
        <f t="shared" si="8"/>
        <v>SFm2007CZ14</v>
      </c>
      <c r="B549" t="s">
        <v>27</v>
      </c>
      <c r="C549">
        <v>2014</v>
      </c>
      <c r="D549" t="s">
        <v>42</v>
      </c>
      <c r="E549" t="s">
        <v>95</v>
      </c>
      <c r="F549">
        <v>3</v>
      </c>
      <c r="G549">
        <f>VLOOKUP(A549,'2017TstatWeights'!$A$4:$I$83,4+F549,FALSE)</f>
        <v>0.02</v>
      </c>
    </row>
    <row r="550" spans="1:7">
      <c r="A550" t="str">
        <f t="shared" si="8"/>
        <v>SFm2007CZ14</v>
      </c>
      <c r="B550" t="s">
        <v>27</v>
      </c>
      <c r="C550">
        <v>2014</v>
      </c>
      <c r="D550" t="s">
        <v>42</v>
      </c>
      <c r="E550" t="s">
        <v>95</v>
      </c>
      <c r="F550">
        <v>4</v>
      </c>
      <c r="G550">
        <f>VLOOKUP(A550,'2017TstatWeights'!$A$4:$I$83,4+F550,FALSE)</f>
        <v>0.02</v>
      </c>
    </row>
    <row r="551" spans="1:7">
      <c r="A551" t="str">
        <f t="shared" si="8"/>
        <v>SFm2007CZ14</v>
      </c>
      <c r="B551" t="s">
        <v>27</v>
      </c>
      <c r="C551">
        <v>2014</v>
      </c>
      <c r="D551" t="s">
        <v>42</v>
      </c>
      <c r="E551" t="s">
        <v>95</v>
      </c>
      <c r="F551">
        <v>5</v>
      </c>
      <c r="G551">
        <f>VLOOKUP(A551,'2017TstatWeights'!$A$4:$I$83,4+F551,FALSE)</f>
        <v>0.49760921352440213</v>
      </c>
    </row>
    <row r="552" spans="1:7">
      <c r="A552" t="str">
        <f t="shared" si="8"/>
        <v>SFm2007CZ15</v>
      </c>
      <c r="B552" t="s">
        <v>27</v>
      </c>
      <c r="C552">
        <v>2014</v>
      </c>
      <c r="D552" t="s">
        <v>43</v>
      </c>
      <c r="E552" t="s">
        <v>95</v>
      </c>
      <c r="F552">
        <v>1</v>
      </c>
      <c r="G552">
        <f>VLOOKUP(A552,'2017TstatWeights'!$A$4:$I$83,4+F552,FALSE)</f>
        <v>0.44138573453348873</v>
      </c>
    </row>
    <row r="553" spans="1:7">
      <c r="A553" t="str">
        <f t="shared" si="8"/>
        <v>SFm2007CZ15</v>
      </c>
      <c r="B553" t="s">
        <v>27</v>
      </c>
      <c r="C553">
        <v>2014</v>
      </c>
      <c r="D553" t="s">
        <v>43</v>
      </c>
      <c r="E553" t="s">
        <v>95</v>
      </c>
      <c r="F553">
        <v>2</v>
      </c>
      <c r="G553">
        <f>VLOOKUP(A553,'2017TstatWeights'!$A$4:$I$83,4+F553,FALSE)</f>
        <v>0.20492664990720702</v>
      </c>
    </row>
    <row r="554" spans="1:7">
      <c r="A554" t="str">
        <f t="shared" si="8"/>
        <v>SFm2007CZ15</v>
      </c>
      <c r="B554" t="s">
        <v>27</v>
      </c>
      <c r="C554">
        <v>2014</v>
      </c>
      <c r="D554" t="s">
        <v>43</v>
      </c>
      <c r="E554" t="s">
        <v>95</v>
      </c>
      <c r="F554">
        <v>3</v>
      </c>
      <c r="G554">
        <f>VLOOKUP(A554,'2017TstatWeights'!$A$4:$I$83,4+F554,FALSE)</f>
        <v>0.20142927698502386</v>
      </c>
    </row>
    <row r="555" spans="1:7">
      <c r="A555" t="str">
        <f t="shared" si="8"/>
        <v>SFm2007CZ15</v>
      </c>
      <c r="B555" t="s">
        <v>27</v>
      </c>
      <c r="C555">
        <v>2014</v>
      </c>
      <c r="D555" t="s">
        <v>43</v>
      </c>
      <c r="E555" t="s">
        <v>95</v>
      </c>
      <c r="F555">
        <v>4</v>
      </c>
      <c r="G555">
        <f>VLOOKUP(A555,'2017TstatWeights'!$A$4:$I$83,4+F555,FALSE)</f>
        <v>2.0001513993291864E-2</v>
      </c>
    </row>
    <row r="556" spans="1:7">
      <c r="A556" t="str">
        <f t="shared" si="8"/>
        <v>SFm2007CZ15</v>
      </c>
      <c r="B556" t="s">
        <v>27</v>
      </c>
      <c r="C556">
        <v>2014</v>
      </c>
      <c r="D556" t="s">
        <v>43</v>
      </c>
      <c r="E556" t="s">
        <v>95</v>
      </c>
      <c r="F556">
        <v>5</v>
      </c>
      <c r="G556">
        <f>VLOOKUP(A556,'2017TstatWeights'!$A$4:$I$83,4+F556,FALSE)</f>
        <v>0.13225682458098859</v>
      </c>
    </row>
    <row r="557" spans="1:7">
      <c r="A557" t="str">
        <f t="shared" si="8"/>
        <v>SFm2007CZ16</v>
      </c>
      <c r="B557" t="s">
        <v>27</v>
      </c>
      <c r="C557">
        <v>2014</v>
      </c>
      <c r="D557" t="s">
        <v>44</v>
      </c>
      <c r="E557" t="s">
        <v>95</v>
      </c>
      <c r="F557">
        <v>1</v>
      </c>
      <c r="G557">
        <f>VLOOKUP(A557,'2017TstatWeights'!$A$4:$I$83,4+F557,FALSE)</f>
        <v>2.1652084569306985E-2</v>
      </c>
    </row>
    <row r="558" spans="1:7">
      <c r="A558" t="str">
        <f t="shared" si="8"/>
        <v>SFm2007CZ16</v>
      </c>
      <c r="B558" t="s">
        <v>27</v>
      </c>
      <c r="C558">
        <v>2014</v>
      </c>
      <c r="D558" t="s">
        <v>44</v>
      </c>
      <c r="E558" t="s">
        <v>95</v>
      </c>
      <c r="F558">
        <v>2</v>
      </c>
      <c r="G558">
        <f>VLOOKUP(A558,'2017TstatWeights'!$A$4:$I$83,4+F558,FALSE)</f>
        <v>0.39458777392807159</v>
      </c>
    </row>
    <row r="559" spans="1:7">
      <c r="A559" t="str">
        <f t="shared" si="8"/>
        <v>SFm2007CZ16</v>
      </c>
      <c r="B559" t="s">
        <v>27</v>
      </c>
      <c r="C559">
        <v>2014</v>
      </c>
      <c r="D559" t="s">
        <v>44</v>
      </c>
      <c r="E559" t="s">
        <v>95</v>
      </c>
      <c r="F559">
        <v>3</v>
      </c>
      <c r="G559">
        <f>VLOOKUP(A559,'2017TstatWeights'!$A$4:$I$83,4+F559,FALSE)</f>
        <v>0.52508927058429233</v>
      </c>
    </row>
    <row r="560" spans="1:7">
      <c r="A560" t="str">
        <f t="shared" si="8"/>
        <v>SFm2007CZ16</v>
      </c>
      <c r="B560" t="s">
        <v>27</v>
      </c>
      <c r="C560">
        <v>2014</v>
      </c>
      <c r="D560" t="s">
        <v>44</v>
      </c>
      <c r="E560" t="s">
        <v>95</v>
      </c>
      <c r="F560">
        <v>4</v>
      </c>
      <c r="G560">
        <f>VLOOKUP(A560,'2017TstatWeights'!$A$4:$I$83,4+F560,FALSE)</f>
        <v>3.8671845759610232E-2</v>
      </c>
    </row>
    <row r="561" spans="1:7">
      <c r="A561" t="str">
        <f t="shared" si="8"/>
        <v>SFm2007CZ16</v>
      </c>
      <c r="B561" t="s">
        <v>27</v>
      </c>
      <c r="C561">
        <v>2014</v>
      </c>
      <c r="D561" t="s">
        <v>44</v>
      </c>
      <c r="E561" t="s">
        <v>95</v>
      </c>
      <c r="F561">
        <v>5</v>
      </c>
      <c r="G561">
        <f>VLOOKUP(A561,'2017TstatWeights'!$A$4:$I$83,4+F561,FALSE)</f>
        <v>0.02</v>
      </c>
    </row>
    <row r="562" spans="1:7">
      <c r="A562" t="str">
        <f t="shared" si="8"/>
        <v>SFm2007CZ01</v>
      </c>
      <c r="B562" t="s">
        <v>27</v>
      </c>
      <c r="C562">
        <v>2015</v>
      </c>
      <c r="D562" t="s">
        <v>28</v>
      </c>
      <c r="E562" t="s">
        <v>95</v>
      </c>
      <c r="F562">
        <v>1</v>
      </c>
      <c r="G562">
        <f>VLOOKUP(A562,'2017TstatWeights'!$A$4:$I$83,4+F562,FALSE)</f>
        <v>0.44267893677263892</v>
      </c>
    </row>
    <row r="563" spans="1:7">
      <c r="A563" t="str">
        <f t="shared" si="8"/>
        <v>SFm2007CZ01</v>
      </c>
      <c r="B563" t="s">
        <v>27</v>
      </c>
      <c r="C563">
        <v>2015</v>
      </c>
      <c r="D563" t="s">
        <v>28</v>
      </c>
      <c r="E563" t="s">
        <v>95</v>
      </c>
      <c r="F563">
        <v>2</v>
      </c>
      <c r="G563">
        <f>VLOOKUP(A563,'2017TstatWeights'!$A$4:$I$83,4+F563,FALSE)</f>
        <v>0.11644798609284555</v>
      </c>
    </row>
    <row r="564" spans="1:7">
      <c r="A564" t="str">
        <f t="shared" si="8"/>
        <v>SFm2007CZ01</v>
      </c>
      <c r="B564" t="s">
        <v>27</v>
      </c>
      <c r="C564">
        <v>2015</v>
      </c>
      <c r="D564" t="s">
        <v>28</v>
      </c>
      <c r="E564" t="s">
        <v>95</v>
      </c>
      <c r="F564">
        <v>3</v>
      </c>
      <c r="G564">
        <f>VLOOKUP(A564,'2017TstatWeights'!$A$4:$I$83,4+F564,FALSE)</f>
        <v>0.22136982655616111</v>
      </c>
    </row>
    <row r="565" spans="1:7">
      <c r="A565" t="str">
        <f t="shared" si="8"/>
        <v>SFm2007CZ01</v>
      </c>
      <c r="B565" t="s">
        <v>27</v>
      </c>
      <c r="C565">
        <v>2015</v>
      </c>
      <c r="D565" t="s">
        <v>28</v>
      </c>
      <c r="E565" t="s">
        <v>95</v>
      </c>
      <c r="F565">
        <v>4</v>
      </c>
      <c r="G565">
        <f>VLOOKUP(A565,'2017TstatWeights'!$A$4:$I$83,4+F565,FALSE)</f>
        <v>0.11346962391479679</v>
      </c>
    </row>
    <row r="566" spans="1:7">
      <c r="A566" t="str">
        <f t="shared" si="8"/>
        <v>SFm2007CZ01</v>
      </c>
      <c r="B566" t="s">
        <v>27</v>
      </c>
      <c r="C566">
        <v>2015</v>
      </c>
      <c r="D566" t="s">
        <v>28</v>
      </c>
      <c r="E566" t="s">
        <v>95</v>
      </c>
      <c r="F566">
        <v>5</v>
      </c>
      <c r="G566">
        <f>VLOOKUP(A566,'2017TstatWeights'!$A$4:$I$83,4+F566,FALSE)</f>
        <v>0.1060336266635576</v>
      </c>
    </row>
    <row r="567" spans="1:7">
      <c r="A567" t="str">
        <f t="shared" si="8"/>
        <v>SFm2007CZ02</v>
      </c>
      <c r="B567" t="s">
        <v>27</v>
      </c>
      <c r="C567">
        <v>2015</v>
      </c>
      <c r="D567" t="s">
        <v>30</v>
      </c>
      <c r="E567" t="s">
        <v>95</v>
      </c>
      <c r="F567">
        <v>1</v>
      </c>
      <c r="G567">
        <f>VLOOKUP(A567,'2017TstatWeights'!$A$4:$I$83,4+F567,FALSE)</f>
        <v>0.39851312331318844</v>
      </c>
    </row>
    <row r="568" spans="1:7">
      <c r="A568" t="str">
        <f t="shared" si="8"/>
        <v>SFm2007CZ02</v>
      </c>
      <c r="B568" t="s">
        <v>27</v>
      </c>
      <c r="C568">
        <v>2015</v>
      </c>
      <c r="D568" t="s">
        <v>30</v>
      </c>
      <c r="E568" t="s">
        <v>95</v>
      </c>
      <c r="F568">
        <v>2</v>
      </c>
      <c r="G568">
        <f>VLOOKUP(A568,'2017TstatWeights'!$A$4:$I$83,4+F568,FALSE)</f>
        <v>0.24047141624460011</v>
      </c>
    </row>
    <row r="569" spans="1:7">
      <c r="A569" t="str">
        <f t="shared" si="8"/>
        <v>SFm2007CZ02</v>
      </c>
      <c r="B569" t="s">
        <v>27</v>
      </c>
      <c r="C569">
        <v>2015</v>
      </c>
      <c r="D569" t="s">
        <v>30</v>
      </c>
      <c r="E569" t="s">
        <v>95</v>
      </c>
      <c r="F569">
        <v>3</v>
      </c>
      <c r="G569">
        <f>VLOOKUP(A569,'2017TstatWeights'!$A$4:$I$83,4+F569,FALSE)</f>
        <v>9.9331502833303165E-2</v>
      </c>
    </row>
    <row r="570" spans="1:7">
      <c r="A570" t="str">
        <f t="shared" si="8"/>
        <v>SFm2007CZ02</v>
      </c>
      <c r="B570" t="s">
        <v>27</v>
      </c>
      <c r="C570">
        <v>2015</v>
      </c>
      <c r="D570" t="s">
        <v>30</v>
      </c>
      <c r="E570" t="s">
        <v>95</v>
      </c>
      <c r="F570">
        <v>4</v>
      </c>
      <c r="G570">
        <f>VLOOKUP(A570,'2017TstatWeights'!$A$4:$I$83,4+F570,FALSE)</f>
        <v>9.233993834970744E-2</v>
      </c>
    </row>
    <row r="571" spans="1:7">
      <c r="A571" t="str">
        <f t="shared" si="8"/>
        <v>SFm2007CZ02</v>
      </c>
      <c r="B571" t="s">
        <v>27</v>
      </c>
      <c r="C571">
        <v>2015</v>
      </c>
      <c r="D571" t="s">
        <v>30</v>
      </c>
      <c r="E571" t="s">
        <v>95</v>
      </c>
      <c r="F571">
        <v>5</v>
      </c>
      <c r="G571">
        <f>VLOOKUP(A571,'2017TstatWeights'!$A$4:$I$83,4+F571,FALSE)</f>
        <v>0.1693440192592012</v>
      </c>
    </row>
    <row r="572" spans="1:7">
      <c r="A572" t="str">
        <f t="shared" si="8"/>
        <v>SFm2007CZ03</v>
      </c>
      <c r="B572" t="s">
        <v>27</v>
      </c>
      <c r="C572">
        <v>2015</v>
      </c>
      <c r="D572" t="s">
        <v>31</v>
      </c>
      <c r="E572" t="s">
        <v>95</v>
      </c>
      <c r="F572">
        <v>1</v>
      </c>
      <c r="G572">
        <f>VLOOKUP(A572,'2017TstatWeights'!$A$4:$I$83,4+F572,FALSE)</f>
        <v>9.0905442922356458E-2</v>
      </c>
    </row>
    <row r="573" spans="1:7">
      <c r="A573" t="str">
        <f t="shared" si="8"/>
        <v>SFm2007CZ03</v>
      </c>
      <c r="B573" t="s">
        <v>27</v>
      </c>
      <c r="C573">
        <v>2015</v>
      </c>
      <c r="D573" t="s">
        <v>31</v>
      </c>
      <c r="E573" t="s">
        <v>95</v>
      </c>
      <c r="F573">
        <v>2</v>
      </c>
      <c r="G573">
        <f>VLOOKUP(A573,'2017TstatWeights'!$A$4:$I$83,4+F573,FALSE)</f>
        <v>0.27313136744773842</v>
      </c>
    </row>
    <row r="574" spans="1:7">
      <c r="A574" t="str">
        <f t="shared" si="8"/>
        <v>SFm2007CZ03</v>
      </c>
      <c r="B574" t="s">
        <v>27</v>
      </c>
      <c r="C574">
        <v>2015</v>
      </c>
      <c r="D574" t="s">
        <v>31</v>
      </c>
      <c r="E574" t="s">
        <v>95</v>
      </c>
      <c r="F574">
        <v>3</v>
      </c>
      <c r="G574">
        <f>VLOOKUP(A574,'2017TstatWeights'!$A$4:$I$83,4+F574,FALSE)</f>
        <v>0.29496554344379367</v>
      </c>
    </row>
    <row r="575" spans="1:7">
      <c r="A575" t="str">
        <f t="shared" si="8"/>
        <v>SFm2007CZ03</v>
      </c>
      <c r="B575" t="s">
        <v>27</v>
      </c>
      <c r="C575">
        <v>2015</v>
      </c>
      <c r="D575" t="s">
        <v>31</v>
      </c>
      <c r="E575" t="s">
        <v>95</v>
      </c>
      <c r="F575">
        <v>4</v>
      </c>
      <c r="G575">
        <f>VLOOKUP(A575,'2017TstatWeights'!$A$4:$I$83,4+F575,FALSE)</f>
        <v>0.13531569452662773</v>
      </c>
    </row>
    <row r="576" spans="1:7">
      <c r="A576" t="str">
        <f t="shared" si="8"/>
        <v>SFm2007CZ03</v>
      </c>
      <c r="B576" t="s">
        <v>27</v>
      </c>
      <c r="C576">
        <v>2015</v>
      </c>
      <c r="D576" t="s">
        <v>31</v>
      </c>
      <c r="E576" t="s">
        <v>95</v>
      </c>
      <c r="F576">
        <v>5</v>
      </c>
      <c r="G576">
        <f>VLOOKUP(A576,'2017TstatWeights'!$A$4:$I$83,4+F576,FALSE)</f>
        <v>0.20568195187461694</v>
      </c>
    </row>
    <row r="577" spans="1:7">
      <c r="A577" t="str">
        <f t="shared" si="8"/>
        <v>SFm2007CZ04</v>
      </c>
      <c r="B577" t="s">
        <v>27</v>
      </c>
      <c r="C577">
        <v>2015</v>
      </c>
      <c r="D577" t="s">
        <v>32</v>
      </c>
      <c r="E577" t="s">
        <v>95</v>
      </c>
      <c r="F577">
        <v>1</v>
      </c>
      <c r="G577">
        <f>VLOOKUP(A577,'2017TstatWeights'!$A$4:$I$83,4+F577,FALSE)</f>
        <v>0.38943075633704149</v>
      </c>
    </row>
    <row r="578" spans="1:7">
      <c r="A578" t="str">
        <f t="shared" si="8"/>
        <v>SFm2007CZ04</v>
      </c>
      <c r="B578" t="s">
        <v>27</v>
      </c>
      <c r="C578">
        <v>2015</v>
      </c>
      <c r="D578" t="s">
        <v>32</v>
      </c>
      <c r="E578" t="s">
        <v>95</v>
      </c>
      <c r="F578">
        <v>2</v>
      </c>
      <c r="G578">
        <f>VLOOKUP(A578,'2017TstatWeights'!$A$4:$I$83,4+F578,FALSE)</f>
        <v>0.15026505479995581</v>
      </c>
    </row>
    <row r="579" spans="1:7">
      <c r="A579" t="str">
        <f t="shared" ref="A579:A642" si="9">VLOOKUP(B579,$N$2:$O$4,2,FALSE)&amp;VLOOKUP(C579,$K$2:$L$15,2,FALSE)&amp;D579</f>
        <v>SFm2007CZ04</v>
      </c>
      <c r="B579" t="s">
        <v>27</v>
      </c>
      <c r="C579">
        <v>2015</v>
      </c>
      <c r="D579" t="s">
        <v>32</v>
      </c>
      <c r="E579" t="s">
        <v>95</v>
      </c>
      <c r="F579">
        <v>3</v>
      </c>
      <c r="G579">
        <f>VLOOKUP(A579,'2017TstatWeights'!$A$4:$I$83,4+F579,FALSE)</f>
        <v>0.20534065187947531</v>
      </c>
    </row>
    <row r="580" spans="1:7">
      <c r="A580" t="str">
        <f t="shared" si="9"/>
        <v>SFm2007CZ04</v>
      </c>
      <c r="B580" t="s">
        <v>27</v>
      </c>
      <c r="C580">
        <v>2015</v>
      </c>
      <c r="D580" t="s">
        <v>32</v>
      </c>
      <c r="E580" t="s">
        <v>95</v>
      </c>
      <c r="F580">
        <v>4</v>
      </c>
      <c r="G580">
        <f>VLOOKUP(A580,'2017TstatWeights'!$A$4:$I$83,4+F580,FALSE)</f>
        <v>0.21328679835406969</v>
      </c>
    </row>
    <row r="581" spans="1:7">
      <c r="A581" t="str">
        <f t="shared" si="9"/>
        <v>SFm2007CZ04</v>
      </c>
      <c r="B581" t="s">
        <v>27</v>
      </c>
      <c r="C581">
        <v>2015</v>
      </c>
      <c r="D581" t="s">
        <v>32</v>
      </c>
      <c r="E581" t="s">
        <v>95</v>
      </c>
      <c r="F581">
        <v>5</v>
      </c>
      <c r="G581">
        <f>VLOOKUP(A581,'2017TstatWeights'!$A$4:$I$83,4+F581,FALSE)</f>
        <v>4.1676738629649303E-2</v>
      </c>
    </row>
    <row r="582" spans="1:7">
      <c r="A582" t="str">
        <f t="shared" si="9"/>
        <v>SFm2007CZ05</v>
      </c>
      <c r="B582" t="s">
        <v>27</v>
      </c>
      <c r="C582">
        <v>2015</v>
      </c>
      <c r="D582" t="s">
        <v>33</v>
      </c>
      <c r="E582" t="s">
        <v>95</v>
      </c>
      <c r="F582">
        <v>1</v>
      </c>
      <c r="G582">
        <f>VLOOKUP(A582,'2017TstatWeights'!$A$4:$I$83,4+F582,FALSE)</f>
        <v>3.5409122661791248E-2</v>
      </c>
    </row>
    <row r="583" spans="1:7">
      <c r="A583" t="str">
        <f t="shared" si="9"/>
        <v>SFm2007CZ05</v>
      </c>
      <c r="B583" t="s">
        <v>27</v>
      </c>
      <c r="C583">
        <v>2015</v>
      </c>
      <c r="D583" t="s">
        <v>33</v>
      </c>
      <c r="E583" t="s">
        <v>95</v>
      </c>
      <c r="F583">
        <v>2</v>
      </c>
      <c r="G583">
        <f>VLOOKUP(A583,'2017TstatWeights'!$A$4:$I$83,4+F583,FALSE)</f>
        <v>0.21524768165557315</v>
      </c>
    </row>
    <row r="584" spans="1:7">
      <c r="A584" t="str">
        <f t="shared" si="9"/>
        <v>SFm2007CZ05</v>
      </c>
      <c r="B584" t="s">
        <v>27</v>
      </c>
      <c r="C584">
        <v>2015</v>
      </c>
      <c r="D584" t="s">
        <v>33</v>
      </c>
      <c r="E584" t="s">
        <v>95</v>
      </c>
      <c r="F584">
        <v>3</v>
      </c>
      <c r="G584">
        <f>VLOOKUP(A584,'2017TstatWeights'!$A$4:$I$83,4+F584,FALSE)</f>
        <v>1.9999999999999993E-2</v>
      </c>
    </row>
    <row r="585" spans="1:7">
      <c r="A585" t="str">
        <f t="shared" si="9"/>
        <v>SFm2007CZ05</v>
      </c>
      <c r="B585" t="s">
        <v>27</v>
      </c>
      <c r="C585">
        <v>2015</v>
      </c>
      <c r="D585" t="s">
        <v>33</v>
      </c>
      <c r="E585" t="s">
        <v>95</v>
      </c>
      <c r="F585">
        <v>4</v>
      </c>
      <c r="G585">
        <f>VLOOKUP(A585,'2017TstatWeights'!$A$4:$I$83,4+F585,FALSE)</f>
        <v>0.70074263858322294</v>
      </c>
    </row>
    <row r="586" spans="1:7">
      <c r="A586" t="str">
        <f t="shared" si="9"/>
        <v>SFm2007CZ05</v>
      </c>
      <c r="B586" t="s">
        <v>27</v>
      </c>
      <c r="C586">
        <v>2015</v>
      </c>
      <c r="D586" t="s">
        <v>33</v>
      </c>
      <c r="E586" t="s">
        <v>95</v>
      </c>
      <c r="F586">
        <v>5</v>
      </c>
      <c r="G586">
        <f>VLOOKUP(A586,'2017TstatWeights'!$A$4:$I$83,4+F586,FALSE)</f>
        <v>2.8600574093154911E-2</v>
      </c>
    </row>
    <row r="587" spans="1:7">
      <c r="A587" t="str">
        <f t="shared" si="9"/>
        <v>SFm2007CZ06</v>
      </c>
      <c r="B587" t="s">
        <v>27</v>
      </c>
      <c r="C587">
        <v>2015</v>
      </c>
      <c r="D587" t="s">
        <v>34</v>
      </c>
      <c r="E587" t="s">
        <v>95</v>
      </c>
      <c r="F587">
        <v>1</v>
      </c>
      <c r="G587">
        <f>VLOOKUP(A587,'2017TstatWeights'!$A$4:$I$83,4+F587,FALSE)</f>
        <v>0.2055586574996276</v>
      </c>
    </row>
    <row r="588" spans="1:7">
      <c r="A588" t="str">
        <f t="shared" si="9"/>
        <v>SFm2007CZ06</v>
      </c>
      <c r="B588" t="s">
        <v>27</v>
      </c>
      <c r="C588">
        <v>2015</v>
      </c>
      <c r="D588" t="s">
        <v>34</v>
      </c>
      <c r="E588" t="s">
        <v>95</v>
      </c>
      <c r="F588">
        <v>2</v>
      </c>
      <c r="G588">
        <f>VLOOKUP(A588,'2017TstatWeights'!$A$4:$I$83,4+F588,FALSE)</f>
        <v>0.36946721561734353</v>
      </c>
    </row>
    <row r="589" spans="1:7">
      <c r="A589" t="str">
        <f t="shared" si="9"/>
        <v>SFm2007CZ06</v>
      </c>
      <c r="B589" t="s">
        <v>27</v>
      </c>
      <c r="C589">
        <v>2015</v>
      </c>
      <c r="D589" t="s">
        <v>34</v>
      </c>
      <c r="E589" t="s">
        <v>95</v>
      </c>
      <c r="F589">
        <v>3</v>
      </c>
      <c r="G589">
        <f>VLOOKUP(A589,'2017TstatWeights'!$A$4:$I$83,4+F589,FALSE)</f>
        <v>0.02</v>
      </c>
    </row>
    <row r="590" spans="1:7">
      <c r="A590" t="str">
        <f t="shared" si="9"/>
        <v>SFm2007CZ06</v>
      </c>
      <c r="B590" t="s">
        <v>27</v>
      </c>
      <c r="C590">
        <v>2015</v>
      </c>
      <c r="D590" t="s">
        <v>34</v>
      </c>
      <c r="E590" t="s">
        <v>95</v>
      </c>
      <c r="F590">
        <v>4</v>
      </c>
      <c r="G590">
        <f>VLOOKUP(A590,'2017TstatWeights'!$A$4:$I$83,4+F590,FALSE)</f>
        <v>0.02</v>
      </c>
    </row>
    <row r="591" spans="1:7">
      <c r="A591" t="str">
        <f t="shared" si="9"/>
        <v>SFm2007CZ06</v>
      </c>
      <c r="B591" t="s">
        <v>27</v>
      </c>
      <c r="C591">
        <v>2015</v>
      </c>
      <c r="D591" t="s">
        <v>34</v>
      </c>
      <c r="E591" t="s">
        <v>95</v>
      </c>
      <c r="F591">
        <v>5</v>
      </c>
      <c r="G591">
        <f>VLOOKUP(A591,'2017TstatWeights'!$A$4:$I$83,4+F591,FALSE)</f>
        <v>0.38497412688302873</v>
      </c>
    </row>
    <row r="592" spans="1:7">
      <c r="A592" t="str">
        <f t="shared" si="9"/>
        <v>SFm2007CZ07</v>
      </c>
      <c r="B592" t="s">
        <v>27</v>
      </c>
      <c r="C592">
        <v>2015</v>
      </c>
      <c r="D592" t="s">
        <v>35</v>
      </c>
      <c r="E592" t="s">
        <v>95</v>
      </c>
      <c r="F592">
        <v>1</v>
      </c>
      <c r="G592">
        <f>VLOOKUP(A592,'2017TstatWeights'!$A$4:$I$83,4+F592,FALSE)</f>
        <v>0.64167575282441591</v>
      </c>
    </row>
    <row r="593" spans="1:7">
      <c r="A593" t="str">
        <f t="shared" si="9"/>
        <v>SFm2007CZ07</v>
      </c>
      <c r="B593" t="s">
        <v>27</v>
      </c>
      <c r="C593">
        <v>2015</v>
      </c>
      <c r="D593" t="s">
        <v>35</v>
      </c>
      <c r="E593" t="s">
        <v>95</v>
      </c>
      <c r="F593">
        <v>2</v>
      </c>
      <c r="G593">
        <f>VLOOKUP(A593,'2017TstatWeights'!$A$4:$I$83,4+F593,FALSE)</f>
        <v>0.29832424717558353</v>
      </c>
    </row>
    <row r="594" spans="1:7">
      <c r="A594" t="str">
        <f t="shared" si="9"/>
        <v>SFm2007CZ07</v>
      </c>
      <c r="B594" t="s">
        <v>27</v>
      </c>
      <c r="C594">
        <v>2015</v>
      </c>
      <c r="D594" t="s">
        <v>35</v>
      </c>
      <c r="E594" t="s">
        <v>95</v>
      </c>
      <c r="F594">
        <v>3</v>
      </c>
      <c r="G594">
        <f>VLOOKUP(A594,'2017TstatWeights'!$A$4:$I$83,4+F594,FALSE)</f>
        <v>0.02</v>
      </c>
    </row>
    <row r="595" spans="1:7">
      <c r="A595" t="str">
        <f t="shared" si="9"/>
        <v>SFm2007CZ07</v>
      </c>
      <c r="B595" t="s">
        <v>27</v>
      </c>
      <c r="C595">
        <v>2015</v>
      </c>
      <c r="D595" t="s">
        <v>35</v>
      </c>
      <c r="E595" t="s">
        <v>95</v>
      </c>
      <c r="F595">
        <v>4</v>
      </c>
      <c r="G595">
        <f>VLOOKUP(A595,'2017TstatWeights'!$A$4:$I$83,4+F595,FALSE)</f>
        <v>0.02</v>
      </c>
    </row>
    <row r="596" spans="1:7">
      <c r="A596" t="str">
        <f t="shared" si="9"/>
        <v>SFm2007CZ07</v>
      </c>
      <c r="B596" t="s">
        <v>27</v>
      </c>
      <c r="C596">
        <v>2015</v>
      </c>
      <c r="D596" t="s">
        <v>35</v>
      </c>
      <c r="E596" t="s">
        <v>95</v>
      </c>
      <c r="F596">
        <v>5</v>
      </c>
      <c r="G596">
        <f>VLOOKUP(A596,'2017TstatWeights'!$A$4:$I$83,4+F596,FALSE)</f>
        <v>0.02</v>
      </c>
    </row>
    <row r="597" spans="1:7">
      <c r="A597" t="str">
        <f t="shared" si="9"/>
        <v>SFm2007CZ08</v>
      </c>
      <c r="B597" t="s">
        <v>27</v>
      </c>
      <c r="C597">
        <v>2015</v>
      </c>
      <c r="D597" t="s">
        <v>36</v>
      </c>
      <c r="E597" t="s">
        <v>95</v>
      </c>
      <c r="F597">
        <v>1</v>
      </c>
      <c r="G597">
        <f>VLOOKUP(A597,'2017TstatWeights'!$A$4:$I$83,4+F597,FALSE)</f>
        <v>0.63279588662206154</v>
      </c>
    </row>
    <row r="598" spans="1:7">
      <c r="A598" t="str">
        <f t="shared" si="9"/>
        <v>SFm2007CZ08</v>
      </c>
      <c r="B598" t="s">
        <v>27</v>
      </c>
      <c r="C598">
        <v>2015</v>
      </c>
      <c r="D598" t="s">
        <v>36</v>
      </c>
      <c r="E598" t="s">
        <v>95</v>
      </c>
      <c r="F598">
        <v>2</v>
      </c>
      <c r="G598">
        <f>VLOOKUP(A598,'2017TstatWeights'!$A$4:$I$83,4+F598,FALSE)</f>
        <v>0.02</v>
      </c>
    </row>
    <row r="599" spans="1:7">
      <c r="A599" t="str">
        <f t="shared" si="9"/>
        <v>SFm2007CZ08</v>
      </c>
      <c r="B599" t="s">
        <v>27</v>
      </c>
      <c r="C599">
        <v>2015</v>
      </c>
      <c r="D599" t="s">
        <v>36</v>
      </c>
      <c r="E599" t="s">
        <v>95</v>
      </c>
      <c r="F599">
        <v>3</v>
      </c>
      <c r="G599">
        <f>VLOOKUP(A599,'2017TstatWeights'!$A$4:$I$83,4+F599,FALSE)</f>
        <v>0.1101482308940553</v>
      </c>
    </row>
    <row r="600" spans="1:7">
      <c r="A600" t="str">
        <f t="shared" si="9"/>
        <v>SFm2007CZ08</v>
      </c>
      <c r="B600" t="s">
        <v>27</v>
      </c>
      <c r="C600">
        <v>2015</v>
      </c>
      <c r="D600" t="s">
        <v>36</v>
      </c>
      <c r="E600" t="s">
        <v>95</v>
      </c>
      <c r="F600">
        <v>4</v>
      </c>
      <c r="G600">
        <f>VLOOKUP(A600,'2017TstatWeights'!$A$4:$I$83,4+F600,FALSE)</f>
        <v>0.12184150296497571</v>
      </c>
    </row>
    <row r="601" spans="1:7">
      <c r="A601" t="str">
        <f t="shared" si="9"/>
        <v>SFm2007CZ08</v>
      </c>
      <c r="B601" t="s">
        <v>27</v>
      </c>
      <c r="C601">
        <v>2015</v>
      </c>
      <c r="D601" t="s">
        <v>36</v>
      </c>
      <c r="E601" t="s">
        <v>95</v>
      </c>
      <c r="F601">
        <v>5</v>
      </c>
      <c r="G601">
        <f>VLOOKUP(A601,'2017TstatWeights'!$A$4:$I$83,4+F601,FALSE)</f>
        <v>0.11521437951890789</v>
      </c>
    </row>
    <row r="602" spans="1:7">
      <c r="A602" t="str">
        <f t="shared" si="9"/>
        <v>SFm2007CZ09</v>
      </c>
      <c r="B602" t="s">
        <v>27</v>
      </c>
      <c r="C602">
        <v>2015</v>
      </c>
      <c r="D602" t="s">
        <v>37</v>
      </c>
      <c r="E602" t="s">
        <v>95</v>
      </c>
      <c r="F602">
        <v>1</v>
      </c>
      <c r="G602">
        <f>VLOOKUP(A602,'2017TstatWeights'!$A$4:$I$83,4+F602,FALSE)</f>
        <v>0.02</v>
      </c>
    </row>
    <row r="603" spans="1:7">
      <c r="A603" t="str">
        <f t="shared" si="9"/>
        <v>SFm2007CZ09</v>
      </c>
      <c r="B603" t="s">
        <v>27</v>
      </c>
      <c r="C603">
        <v>2015</v>
      </c>
      <c r="D603" t="s">
        <v>37</v>
      </c>
      <c r="E603" t="s">
        <v>95</v>
      </c>
      <c r="F603">
        <v>2</v>
      </c>
      <c r="G603">
        <f>VLOOKUP(A603,'2017TstatWeights'!$A$4:$I$83,4+F603,FALSE)</f>
        <v>0.83415844239080406</v>
      </c>
    </row>
    <row r="604" spans="1:7">
      <c r="A604" t="str">
        <f t="shared" si="9"/>
        <v>SFm2007CZ09</v>
      </c>
      <c r="B604" t="s">
        <v>27</v>
      </c>
      <c r="C604">
        <v>2015</v>
      </c>
      <c r="D604" t="s">
        <v>37</v>
      </c>
      <c r="E604" t="s">
        <v>95</v>
      </c>
      <c r="F604">
        <v>3</v>
      </c>
      <c r="G604">
        <f>VLOOKUP(A604,'2017TstatWeights'!$A$4:$I$83,4+F604,FALSE)</f>
        <v>0.02</v>
      </c>
    </row>
    <row r="605" spans="1:7">
      <c r="A605" t="str">
        <f t="shared" si="9"/>
        <v>SFm2007CZ09</v>
      </c>
      <c r="B605" t="s">
        <v>27</v>
      </c>
      <c r="C605">
        <v>2015</v>
      </c>
      <c r="D605" t="s">
        <v>37</v>
      </c>
      <c r="E605" t="s">
        <v>95</v>
      </c>
      <c r="F605">
        <v>4</v>
      </c>
      <c r="G605">
        <f>VLOOKUP(A605,'2017TstatWeights'!$A$4:$I$83,4+F605,FALSE)</f>
        <v>0.02</v>
      </c>
    </row>
    <row r="606" spans="1:7">
      <c r="A606" t="str">
        <f t="shared" si="9"/>
        <v>SFm2007CZ09</v>
      </c>
      <c r="B606" t="s">
        <v>27</v>
      </c>
      <c r="C606">
        <v>2015</v>
      </c>
      <c r="D606" t="s">
        <v>37</v>
      </c>
      <c r="E606" t="s">
        <v>95</v>
      </c>
      <c r="F606">
        <v>5</v>
      </c>
      <c r="G606">
        <f>VLOOKUP(A606,'2017TstatWeights'!$A$4:$I$83,4+F606,FALSE)</f>
        <v>0.10584155760919585</v>
      </c>
    </row>
    <row r="607" spans="1:7">
      <c r="A607" t="str">
        <f t="shared" si="9"/>
        <v>SFm2007CZ10</v>
      </c>
      <c r="B607" t="s">
        <v>27</v>
      </c>
      <c r="C607">
        <v>2015</v>
      </c>
      <c r="D607" t="s">
        <v>38</v>
      </c>
      <c r="E607" t="s">
        <v>95</v>
      </c>
      <c r="F607">
        <v>1</v>
      </c>
      <c r="G607">
        <f>VLOOKUP(A607,'2017TstatWeights'!$A$4:$I$83,4+F607,FALSE)</f>
        <v>0.32035538250312112</v>
      </c>
    </row>
    <row r="608" spans="1:7">
      <c r="A608" t="str">
        <f t="shared" si="9"/>
        <v>SFm2007CZ10</v>
      </c>
      <c r="B608" t="s">
        <v>27</v>
      </c>
      <c r="C608">
        <v>2015</v>
      </c>
      <c r="D608" t="s">
        <v>38</v>
      </c>
      <c r="E608" t="s">
        <v>95</v>
      </c>
      <c r="F608">
        <v>2</v>
      </c>
      <c r="G608">
        <f>VLOOKUP(A608,'2017TstatWeights'!$A$4:$I$83,4+F608,FALSE)</f>
        <v>0.19016430763068334</v>
      </c>
    </row>
    <row r="609" spans="1:7">
      <c r="A609" t="str">
        <f t="shared" si="9"/>
        <v>SFm2007CZ10</v>
      </c>
      <c r="B609" t="s">
        <v>27</v>
      </c>
      <c r="C609">
        <v>2015</v>
      </c>
      <c r="D609" t="s">
        <v>38</v>
      </c>
      <c r="E609" t="s">
        <v>95</v>
      </c>
      <c r="F609">
        <v>3</v>
      </c>
      <c r="G609">
        <f>VLOOKUP(A609,'2017TstatWeights'!$A$4:$I$83,4+F609,FALSE)</f>
        <v>0.1589151034744046</v>
      </c>
    </row>
    <row r="610" spans="1:7">
      <c r="A610" t="str">
        <f t="shared" si="9"/>
        <v>SFm2007CZ10</v>
      </c>
      <c r="B610" t="s">
        <v>27</v>
      </c>
      <c r="C610">
        <v>2015</v>
      </c>
      <c r="D610" t="s">
        <v>38</v>
      </c>
      <c r="E610" t="s">
        <v>95</v>
      </c>
      <c r="F610">
        <v>4</v>
      </c>
      <c r="G610">
        <f>VLOOKUP(A610,'2017TstatWeights'!$A$4:$I$83,4+F610,FALSE)</f>
        <v>0.24687651208719177</v>
      </c>
    </row>
    <row r="611" spans="1:7">
      <c r="A611" t="str">
        <f t="shared" si="9"/>
        <v>SFm2007CZ10</v>
      </c>
      <c r="B611" t="s">
        <v>27</v>
      </c>
      <c r="C611">
        <v>2015</v>
      </c>
      <c r="D611" t="s">
        <v>38</v>
      </c>
      <c r="E611" t="s">
        <v>95</v>
      </c>
      <c r="F611">
        <v>5</v>
      </c>
      <c r="G611">
        <f>VLOOKUP(A611,'2017TstatWeights'!$A$4:$I$83,4+F611,FALSE)</f>
        <v>8.3688694304599617E-2</v>
      </c>
    </row>
    <row r="612" spans="1:7">
      <c r="A612" t="str">
        <f t="shared" si="9"/>
        <v>SFm2007CZ11</v>
      </c>
      <c r="B612" t="s">
        <v>27</v>
      </c>
      <c r="C612">
        <v>2015</v>
      </c>
      <c r="D612" t="s">
        <v>39</v>
      </c>
      <c r="E612" t="s">
        <v>95</v>
      </c>
      <c r="F612">
        <v>1</v>
      </c>
      <c r="G612">
        <f>VLOOKUP(A612,'2017TstatWeights'!$A$4:$I$83,4+F612,FALSE)</f>
        <v>0.56161930003835348</v>
      </c>
    </row>
    <row r="613" spans="1:7">
      <c r="A613" t="str">
        <f t="shared" si="9"/>
        <v>SFm2007CZ11</v>
      </c>
      <c r="B613" t="s">
        <v>27</v>
      </c>
      <c r="C613">
        <v>2015</v>
      </c>
      <c r="D613" t="s">
        <v>39</v>
      </c>
      <c r="E613" t="s">
        <v>95</v>
      </c>
      <c r="F613">
        <v>2</v>
      </c>
      <c r="G613">
        <f>VLOOKUP(A613,'2017TstatWeights'!$A$4:$I$83,4+F613,FALSE)</f>
        <v>2.7795961933453864E-2</v>
      </c>
    </row>
    <row r="614" spans="1:7">
      <c r="A614" t="str">
        <f t="shared" si="9"/>
        <v>SFm2007CZ11</v>
      </c>
      <c r="B614" t="s">
        <v>27</v>
      </c>
      <c r="C614">
        <v>2015</v>
      </c>
      <c r="D614" t="s">
        <v>39</v>
      </c>
      <c r="E614" t="s">
        <v>95</v>
      </c>
      <c r="F614">
        <v>3</v>
      </c>
      <c r="G614">
        <f>VLOOKUP(A614,'2017TstatWeights'!$A$4:$I$83,4+F614,FALSE)</f>
        <v>0.22989996211013761</v>
      </c>
    </row>
    <row r="615" spans="1:7">
      <c r="A615" t="str">
        <f t="shared" si="9"/>
        <v>SFm2007CZ11</v>
      </c>
      <c r="B615" t="s">
        <v>27</v>
      </c>
      <c r="C615">
        <v>2015</v>
      </c>
      <c r="D615" t="s">
        <v>39</v>
      </c>
      <c r="E615" t="s">
        <v>95</v>
      </c>
      <c r="F615">
        <v>4</v>
      </c>
      <c r="G615">
        <f>VLOOKUP(A615,'2017TstatWeights'!$A$4:$I$83,4+F615,FALSE)</f>
        <v>3.8534402112847602E-2</v>
      </c>
    </row>
    <row r="616" spans="1:7">
      <c r="A616" t="str">
        <f t="shared" si="9"/>
        <v>SFm2007CZ11</v>
      </c>
      <c r="B616" t="s">
        <v>27</v>
      </c>
      <c r="C616">
        <v>2015</v>
      </c>
      <c r="D616" t="s">
        <v>39</v>
      </c>
      <c r="E616" t="s">
        <v>95</v>
      </c>
      <c r="F616">
        <v>5</v>
      </c>
      <c r="G616">
        <f>VLOOKUP(A616,'2017TstatWeights'!$A$4:$I$83,4+F616,FALSE)</f>
        <v>0.14215037380610207</v>
      </c>
    </row>
    <row r="617" spans="1:7">
      <c r="A617" t="str">
        <f t="shared" si="9"/>
        <v>SFm2007CZ12</v>
      </c>
      <c r="B617" t="s">
        <v>27</v>
      </c>
      <c r="C617">
        <v>2015</v>
      </c>
      <c r="D617" t="s">
        <v>40</v>
      </c>
      <c r="E617" t="s">
        <v>95</v>
      </c>
      <c r="F617">
        <v>1</v>
      </c>
      <c r="G617">
        <f>VLOOKUP(A617,'2017TstatWeights'!$A$4:$I$83,4+F617,FALSE)</f>
        <v>9.8817108211664118E-2</v>
      </c>
    </row>
    <row r="618" spans="1:7">
      <c r="A618" t="str">
        <f t="shared" si="9"/>
        <v>SFm2007CZ12</v>
      </c>
      <c r="B618" t="s">
        <v>27</v>
      </c>
      <c r="C618">
        <v>2015</v>
      </c>
      <c r="D618" t="s">
        <v>40</v>
      </c>
      <c r="E618" t="s">
        <v>95</v>
      </c>
      <c r="F618">
        <v>2</v>
      </c>
      <c r="G618">
        <f>VLOOKUP(A618,'2017TstatWeights'!$A$4:$I$83,4+F618,FALSE)</f>
        <v>0.19354864502842653</v>
      </c>
    </row>
    <row r="619" spans="1:7">
      <c r="A619" t="str">
        <f t="shared" si="9"/>
        <v>SFm2007CZ12</v>
      </c>
      <c r="B619" t="s">
        <v>27</v>
      </c>
      <c r="C619">
        <v>2015</v>
      </c>
      <c r="D619" t="s">
        <v>40</v>
      </c>
      <c r="E619" t="s">
        <v>95</v>
      </c>
      <c r="F619">
        <v>3</v>
      </c>
      <c r="G619">
        <f>VLOOKUP(A619,'2017TstatWeights'!$A$4:$I$83,4+F619,FALSE)</f>
        <v>0.31395015386613134</v>
      </c>
    </row>
    <row r="620" spans="1:7">
      <c r="A620" t="str">
        <f t="shared" si="9"/>
        <v>SFm2007CZ12</v>
      </c>
      <c r="B620" t="s">
        <v>27</v>
      </c>
      <c r="C620">
        <v>2015</v>
      </c>
      <c r="D620" t="s">
        <v>40</v>
      </c>
      <c r="E620" t="s">
        <v>95</v>
      </c>
      <c r="F620">
        <v>4</v>
      </c>
      <c r="G620">
        <f>VLOOKUP(A620,'2017TstatWeights'!$A$4:$I$83,4+F620,FALSE)</f>
        <v>0.21229816849157257</v>
      </c>
    </row>
    <row r="621" spans="1:7">
      <c r="A621" t="str">
        <f t="shared" si="9"/>
        <v>SFm2007CZ12</v>
      </c>
      <c r="B621" t="s">
        <v>27</v>
      </c>
      <c r="C621">
        <v>2015</v>
      </c>
      <c r="D621" t="s">
        <v>40</v>
      </c>
      <c r="E621" t="s">
        <v>95</v>
      </c>
      <c r="F621">
        <v>5</v>
      </c>
      <c r="G621">
        <f>VLOOKUP(A621,'2017TstatWeights'!$A$4:$I$83,4+F621,FALSE)</f>
        <v>0.18138592440220574</v>
      </c>
    </row>
    <row r="622" spans="1:7">
      <c r="A622" t="str">
        <f t="shared" si="9"/>
        <v>SFm2007CZ13</v>
      </c>
      <c r="B622" t="s">
        <v>27</v>
      </c>
      <c r="C622">
        <v>2015</v>
      </c>
      <c r="D622" t="s">
        <v>41</v>
      </c>
      <c r="E622" t="s">
        <v>95</v>
      </c>
      <c r="F622">
        <v>1</v>
      </c>
      <c r="G622">
        <f>VLOOKUP(A622,'2017TstatWeights'!$A$4:$I$83,4+F622,FALSE)</f>
        <v>0.20844028965554734</v>
      </c>
    </row>
    <row r="623" spans="1:7">
      <c r="A623" t="str">
        <f t="shared" si="9"/>
        <v>SFm2007CZ13</v>
      </c>
      <c r="B623" t="s">
        <v>27</v>
      </c>
      <c r="C623">
        <v>2015</v>
      </c>
      <c r="D623" t="s">
        <v>41</v>
      </c>
      <c r="E623" t="s">
        <v>95</v>
      </c>
      <c r="F623">
        <v>2</v>
      </c>
      <c r="G623">
        <f>VLOOKUP(A623,'2017TstatWeights'!$A$4:$I$83,4+F623,FALSE)</f>
        <v>5.091244704962862E-2</v>
      </c>
    </row>
    <row r="624" spans="1:7">
      <c r="A624" t="str">
        <f t="shared" si="9"/>
        <v>SFm2007CZ13</v>
      </c>
      <c r="B624" t="s">
        <v>27</v>
      </c>
      <c r="C624">
        <v>2015</v>
      </c>
      <c r="D624" t="s">
        <v>41</v>
      </c>
      <c r="E624" t="s">
        <v>95</v>
      </c>
      <c r="F624">
        <v>3</v>
      </c>
      <c r="G624">
        <f>VLOOKUP(A624,'2017TstatWeights'!$A$4:$I$83,4+F624,FALSE)</f>
        <v>0.23575476278239135</v>
      </c>
    </row>
    <row r="625" spans="1:7">
      <c r="A625" t="str">
        <f t="shared" si="9"/>
        <v>SFm2007CZ13</v>
      </c>
      <c r="B625" t="s">
        <v>27</v>
      </c>
      <c r="C625">
        <v>2015</v>
      </c>
      <c r="D625" t="s">
        <v>41</v>
      </c>
      <c r="E625" t="s">
        <v>95</v>
      </c>
      <c r="F625">
        <v>4</v>
      </c>
      <c r="G625">
        <f>VLOOKUP(A625,'2017TstatWeights'!$A$4:$I$83,4+F625,FALSE)</f>
        <v>5.1651805710354208E-2</v>
      </c>
    </row>
    <row r="626" spans="1:7">
      <c r="A626" t="str">
        <f t="shared" si="9"/>
        <v>SFm2007CZ13</v>
      </c>
      <c r="B626" t="s">
        <v>27</v>
      </c>
      <c r="C626">
        <v>2015</v>
      </c>
      <c r="D626" t="s">
        <v>41</v>
      </c>
      <c r="E626" t="s">
        <v>95</v>
      </c>
      <c r="F626">
        <v>5</v>
      </c>
      <c r="G626">
        <f>VLOOKUP(A626,'2017TstatWeights'!$A$4:$I$83,4+F626,FALSE)</f>
        <v>0.45324068611058405</v>
      </c>
    </row>
    <row r="627" spans="1:7">
      <c r="A627" t="str">
        <f t="shared" si="9"/>
        <v>SFm2007CZ14</v>
      </c>
      <c r="B627" t="s">
        <v>27</v>
      </c>
      <c r="C627">
        <v>2015</v>
      </c>
      <c r="D627" t="s">
        <v>42</v>
      </c>
      <c r="E627" t="s">
        <v>95</v>
      </c>
      <c r="F627">
        <v>1</v>
      </c>
      <c r="G627">
        <f>VLOOKUP(A627,'2017TstatWeights'!$A$4:$I$83,4+F627,FALSE)</f>
        <v>0.44239078647559832</v>
      </c>
    </row>
    <row r="628" spans="1:7">
      <c r="A628" t="str">
        <f t="shared" si="9"/>
        <v>SFm2007CZ14</v>
      </c>
      <c r="B628" t="s">
        <v>27</v>
      </c>
      <c r="C628">
        <v>2015</v>
      </c>
      <c r="D628" t="s">
        <v>42</v>
      </c>
      <c r="E628" t="s">
        <v>95</v>
      </c>
      <c r="F628">
        <v>2</v>
      </c>
      <c r="G628">
        <f>VLOOKUP(A628,'2017TstatWeights'!$A$4:$I$83,4+F628,FALSE)</f>
        <v>0.02</v>
      </c>
    </row>
    <row r="629" spans="1:7">
      <c r="A629" t="str">
        <f t="shared" si="9"/>
        <v>SFm2007CZ14</v>
      </c>
      <c r="B629" t="s">
        <v>27</v>
      </c>
      <c r="C629">
        <v>2015</v>
      </c>
      <c r="D629" t="s">
        <v>42</v>
      </c>
      <c r="E629" t="s">
        <v>95</v>
      </c>
      <c r="F629">
        <v>3</v>
      </c>
      <c r="G629">
        <f>VLOOKUP(A629,'2017TstatWeights'!$A$4:$I$83,4+F629,FALSE)</f>
        <v>0.02</v>
      </c>
    </row>
    <row r="630" spans="1:7">
      <c r="A630" t="str">
        <f t="shared" si="9"/>
        <v>SFm2007CZ14</v>
      </c>
      <c r="B630" t="s">
        <v>27</v>
      </c>
      <c r="C630">
        <v>2015</v>
      </c>
      <c r="D630" t="s">
        <v>42</v>
      </c>
      <c r="E630" t="s">
        <v>95</v>
      </c>
      <c r="F630">
        <v>4</v>
      </c>
      <c r="G630">
        <f>VLOOKUP(A630,'2017TstatWeights'!$A$4:$I$83,4+F630,FALSE)</f>
        <v>0.02</v>
      </c>
    </row>
    <row r="631" spans="1:7">
      <c r="A631" t="str">
        <f t="shared" si="9"/>
        <v>SFm2007CZ14</v>
      </c>
      <c r="B631" t="s">
        <v>27</v>
      </c>
      <c r="C631">
        <v>2015</v>
      </c>
      <c r="D631" t="s">
        <v>42</v>
      </c>
      <c r="E631" t="s">
        <v>95</v>
      </c>
      <c r="F631">
        <v>5</v>
      </c>
      <c r="G631">
        <f>VLOOKUP(A631,'2017TstatWeights'!$A$4:$I$83,4+F631,FALSE)</f>
        <v>0.49760921352440213</v>
      </c>
    </row>
    <row r="632" spans="1:7">
      <c r="A632" t="str">
        <f t="shared" si="9"/>
        <v>SFm2007CZ15</v>
      </c>
      <c r="B632" t="s">
        <v>27</v>
      </c>
      <c r="C632">
        <v>2015</v>
      </c>
      <c r="D632" t="s">
        <v>43</v>
      </c>
      <c r="E632" t="s">
        <v>95</v>
      </c>
      <c r="F632">
        <v>1</v>
      </c>
      <c r="G632">
        <f>VLOOKUP(A632,'2017TstatWeights'!$A$4:$I$83,4+F632,FALSE)</f>
        <v>0.44138573453348873</v>
      </c>
    </row>
    <row r="633" spans="1:7">
      <c r="A633" t="str">
        <f t="shared" si="9"/>
        <v>SFm2007CZ15</v>
      </c>
      <c r="B633" t="s">
        <v>27</v>
      </c>
      <c r="C633">
        <v>2015</v>
      </c>
      <c r="D633" t="s">
        <v>43</v>
      </c>
      <c r="E633" t="s">
        <v>95</v>
      </c>
      <c r="F633">
        <v>2</v>
      </c>
      <c r="G633">
        <f>VLOOKUP(A633,'2017TstatWeights'!$A$4:$I$83,4+F633,FALSE)</f>
        <v>0.20492664990720702</v>
      </c>
    </row>
    <row r="634" spans="1:7">
      <c r="A634" t="str">
        <f t="shared" si="9"/>
        <v>SFm2007CZ15</v>
      </c>
      <c r="B634" t="s">
        <v>27</v>
      </c>
      <c r="C634">
        <v>2015</v>
      </c>
      <c r="D634" t="s">
        <v>43</v>
      </c>
      <c r="E634" t="s">
        <v>95</v>
      </c>
      <c r="F634">
        <v>3</v>
      </c>
      <c r="G634">
        <f>VLOOKUP(A634,'2017TstatWeights'!$A$4:$I$83,4+F634,FALSE)</f>
        <v>0.20142927698502386</v>
      </c>
    </row>
    <row r="635" spans="1:7">
      <c r="A635" t="str">
        <f t="shared" si="9"/>
        <v>SFm2007CZ15</v>
      </c>
      <c r="B635" t="s">
        <v>27</v>
      </c>
      <c r="C635">
        <v>2015</v>
      </c>
      <c r="D635" t="s">
        <v>43</v>
      </c>
      <c r="E635" t="s">
        <v>95</v>
      </c>
      <c r="F635">
        <v>4</v>
      </c>
      <c r="G635">
        <f>VLOOKUP(A635,'2017TstatWeights'!$A$4:$I$83,4+F635,FALSE)</f>
        <v>2.0001513993291864E-2</v>
      </c>
    </row>
    <row r="636" spans="1:7">
      <c r="A636" t="str">
        <f t="shared" si="9"/>
        <v>SFm2007CZ15</v>
      </c>
      <c r="B636" t="s">
        <v>27</v>
      </c>
      <c r="C636">
        <v>2015</v>
      </c>
      <c r="D636" t="s">
        <v>43</v>
      </c>
      <c r="E636" t="s">
        <v>95</v>
      </c>
      <c r="F636">
        <v>5</v>
      </c>
      <c r="G636">
        <f>VLOOKUP(A636,'2017TstatWeights'!$A$4:$I$83,4+F636,FALSE)</f>
        <v>0.13225682458098859</v>
      </c>
    </row>
    <row r="637" spans="1:7">
      <c r="A637" t="str">
        <f t="shared" si="9"/>
        <v>SFm2007CZ16</v>
      </c>
      <c r="B637" t="s">
        <v>27</v>
      </c>
      <c r="C637">
        <v>2015</v>
      </c>
      <c r="D637" t="s">
        <v>44</v>
      </c>
      <c r="E637" t="s">
        <v>95</v>
      </c>
      <c r="F637">
        <v>1</v>
      </c>
      <c r="G637">
        <f>VLOOKUP(A637,'2017TstatWeights'!$A$4:$I$83,4+F637,FALSE)</f>
        <v>2.1652084569306985E-2</v>
      </c>
    </row>
    <row r="638" spans="1:7">
      <c r="A638" t="str">
        <f t="shared" si="9"/>
        <v>SFm2007CZ16</v>
      </c>
      <c r="B638" t="s">
        <v>27</v>
      </c>
      <c r="C638">
        <v>2015</v>
      </c>
      <c r="D638" t="s">
        <v>44</v>
      </c>
      <c r="E638" t="s">
        <v>95</v>
      </c>
      <c r="F638">
        <v>2</v>
      </c>
      <c r="G638">
        <f>VLOOKUP(A638,'2017TstatWeights'!$A$4:$I$83,4+F638,FALSE)</f>
        <v>0.39458777392807159</v>
      </c>
    </row>
    <row r="639" spans="1:7">
      <c r="A639" t="str">
        <f t="shared" si="9"/>
        <v>SFm2007CZ16</v>
      </c>
      <c r="B639" t="s">
        <v>27</v>
      </c>
      <c r="C639">
        <v>2015</v>
      </c>
      <c r="D639" t="s">
        <v>44</v>
      </c>
      <c r="E639" t="s">
        <v>95</v>
      </c>
      <c r="F639">
        <v>3</v>
      </c>
      <c r="G639">
        <f>VLOOKUP(A639,'2017TstatWeights'!$A$4:$I$83,4+F639,FALSE)</f>
        <v>0.52508927058429233</v>
      </c>
    </row>
    <row r="640" spans="1:7">
      <c r="A640" t="str">
        <f t="shared" si="9"/>
        <v>SFm2007CZ16</v>
      </c>
      <c r="B640" t="s">
        <v>27</v>
      </c>
      <c r="C640">
        <v>2015</v>
      </c>
      <c r="D640" t="s">
        <v>44</v>
      </c>
      <c r="E640" t="s">
        <v>95</v>
      </c>
      <c r="F640">
        <v>4</v>
      </c>
      <c r="G640">
        <f>VLOOKUP(A640,'2017TstatWeights'!$A$4:$I$83,4+F640,FALSE)</f>
        <v>3.8671845759610232E-2</v>
      </c>
    </row>
    <row r="641" spans="1:7">
      <c r="A641" t="str">
        <f t="shared" si="9"/>
        <v>SFm2007CZ16</v>
      </c>
      <c r="B641" t="s">
        <v>27</v>
      </c>
      <c r="C641">
        <v>2015</v>
      </c>
      <c r="D641" t="s">
        <v>44</v>
      </c>
      <c r="E641" t="s">
        <v>95</v>
      </c>
      <c r="F641">
        <v>5</v>
      </c>
      <c r="G641">
        <f>VLOOKUP(A641,'2017TstatWeights'!$A$4:$I$83,4+F641,FALSE)</f>
        <v>0.02</v>
      </c>
    </row>
    <row r="642" spans="1:7">
      <c r="A642" t="str">
        <f t="shared" si="9"/>
        <v>SFm2007CZ01</v>
      </c>
      <c r="B642" t="s">
        <v>27</v>
      </c>
      <c r="C642">
        <v>2017</v>
      </c>
      <c r="D642" t="s">
        <v>28</v>
      </c>
      <c r="E642" t="s">
        <v>95</v>
      </c>
      <c r="F642">
        <v>1</v>
      </c>
      <c r="G642">
        <f>VLOOKUP(A642,'2017TstatWeights'!$A$4:$I$83,4+F642,FALSE)</f>
        <v>0.44267893677263892</v>
      </c>
    </row>
    <row r="643" spans="1:7">
      <c r="A643" t="str">
        <f t="shared" ref="A643:A706" si="10">VLOOKUP(B643,$N$2:$O$4,2,FALSE)&amp;VLOOKUP(C643,$K$2:$L$15,2,FALSE)&amp;D643</f>
        <v>SFm2007CZ01</v>
      </c>
      <c r="B643" t="s">
        <v>27</v>
      </c>
      <c r="C643">
        <v>2017</v>
      </c>
      <c r="D643" t="s">
        <v>28</v>
      </c>
      <c r="E643" t="s">
        <v>95</v>
      </c>
      <c r="F643">
        <v>2</v>
      </c>
      <c r="G643">
        <f>VLOOKUP(A643,'2017TstatWeights'!$A$4:$I$83,4+F643,FALSE)</f>
        <v>0.11644798609284555</v>
      </c>
    </row>
    <row r="644" spans="1:7">
      <c r="A644" t="str">
        <f t="shared" si="10"/>
        <v>SFm2007CZ01</v>
      </c>
      <c r="B644" t="s">
        <v>27</v>
      </c>
      <c r="C644">
        <v>2017</v>
      </c>
      <c r="D644" t="s">
        <v>28</v>
      </c>
      <c r="E644" t="s">
        <v>95</v>
      </c>
      <c r="F644">
        <v>3</v>
      </c>
      <c r="G644">
        <f>VLOOKUP(A644,'2017TstatWeights'!$A$4:$I$83,4+F644,FALSE)</f>
        <v>0.22136982655616111</v>
      </c>
    </row>
    <row r="645" spans="1:7">
      <c r="A645" t="str">
        <f t="shared" si="10"/>
        <v>SFm2007CZ01</v>
      </c>
      <c r="B645" t="s">
        <v>27</v>
      </c>
      <c r="C645">
        <v>2017</v>
      </c>
      <c r="D645" t="s">
        <v>28</v>
      </c>
      <c r="E645" t="s">
        <v>95</v>
      </c>
      <c r="F645">
        <v>4</v>
      </c>
      <c r="G645">
        <f>VLOOKUP(A645,'2017TstatWeights'!$A$4:$I$83,4+F645,FALSE)</f>
        <v>0.11346962391479679</v>
      </c>
    </row>
    <row r="646" spans="1:7">
      <c r="A646" t="str">
        <f t="shared" si="10"/>
        <v>SFm2007CZ01</v>
      </c>
      <c r="B646" t="s">
        <v>27</v>
      </c>
      <c r="C646">
        <v>2017</v>
      </c>
      <c r="D646" t="s">
        <v>28</v>
      </c>
      <c r="E646" t="s">
        <v>95</v>
      </c>
      <c r="F646">
        <v>5</v>
      </c>
      <c r="G646">
        <f>VLOOKUP(A646,'2017TstatWeights'!$A$4:$I$83,4+F646,FALSE)</f>
        <v>0.1060336266635576</v>
      </c>
    </row>
    <row r="647" spans="1:7">
      <c r="A647" t="str">
        <f t="shared" si="10"/>
        <v>SFm2007CZ02</v>
      </c>
      <c r="B647" t="s">
        <v>27</v>
      </c>
      <c r="C647">
        <v>2017</v>
      </c>
      <c r="D647" t="s">
        <v>30</v>
      </c>
      <c r="E647" t="s">
        <v>95</v>
      </c>
      <c r="F647">
        <v>1</v>
      </c>
      <c r="G647">
        <f>VLOOKUP(A647,'2017TstatWeights'!$A$4:$I$83,4+F647,FALSE)</f>
        <v>0.39851312331318844</v>
      </c>
    </row>
    <row r="648" spans="1:7">
      <c r="A648" t="str">
        <f t="shared" si="10"/>
        <v>SFm2007CZ02</v>
      </c>
      <c r="B648" t="s">
        <v>27</v>
      </c>
      <c r="C648">
        <v>2017</v>
      </c>
      <c r="D648" t="s">
        <v>30</v>
      </c>
      <c r="E648" t="s">
        <v>95</v>
      </c>
      <c r="F648">
        <v>2</v>
      </c>
      <c r="G648">
        <f>VLOOKUP(A648,'2017TstatWeights'!$A$4:$I$83,4+F648,FALSE)</f>
        <v>0.24047141624460011</v>
      </c>
    </row>
    <row r="649" spans="1:7">
      <c r="A649" t="str">
        <f t="shared" si="10"/>
        <v>SFm2007CZ02</v>
      </c>
      <c r="B649" t="s">
        <v>27</v>
      </c>
      <c r="C649">
        <v>2017</v>
      </c>
      <c r="D649" t="s">
        <v>30</v>
      </c>
      <c r="E649" t="s">
        <v>95</v>
      </c>
      <c r="F649">
        <v>3</v>
      </c>
      <c r="G649">
        <f>VLOOKUP(A649,'2017TstatWeights'!$A$4:$I$83,4+F649,FALSE)</f>
        <v>9.9331502833303165E-2</v>
      </c>
    </row>
    <row r="650" spans="1:7">
      <c r="A650" t="str">
        <f t="shared" si="10"/>
        <v>SFm2007CZ02</v>
      </c>
      <c r="B650" t="s">
        <v>27</v>
      </c>
      <c r="C650">
        <v>2017</v>
      </c>
      <c r="D650" t="s">
        <v>30</v>
      </c>
      <c r="E650" t="s">
        <v>95</v>
      </c>
      <c r="F650">
        <v>4</v>
      </c>
      <c r="G650">
        <f>VLOOKUP(A650,'2017TstatWeights'!$A$4:$I$83,4+F650,FALSE)</f>
        <v>9.233993834970744E-2</v>
      </c>
    </row>
    <row r="651" spans="1:7">
      <c r="A651" t="str">
        <f t="shared" si="10"/>
        <v>SFm2007CZ02</v>
      </c>
      <c r="B651" t="s">
        <v>27</v>
      </c>
      <c r="C651">
        <v>2017</v>
      </c>
      <c r="D651" t="s">
        <v>30</v>
      </c>
      <c r="E651" t="s">
        <v>95</v>
      </c>
      <c r="F651">
        <v>5</v>
      </c>
      <c r="G651">
        <f>VLOOKUP(A651,'2017TstatWeights'!$A$4:$I$83,4+F651,FALSE)</f>
        <v>0.1693440192592012</v>
      </c>
    </row>
    <row r="652" spans="1:7">
      <c r="A652" t="str">
        <f t="shared" si="10"/>
        <v>SFm2007CZ03</v>
      </c>
      <c r="B652" t="s">
        <v>27</v>
      </c>
      <c r="C652">
        <v>2017</v>
      </c>
      <c r="D652" t="s">
        <v>31</v>
      </c>
      <c r="E652" t="s">
        <v>95</v>
      </c>
      <c r="F652">
        <v>1</v>
      </c>
      <c r="G652">
        <f>VLOOKUP(A652,'2017TstatWeights'!$A$4:$I$83,4+F652,FALSE)</f>
        <v>9.0905442922356458E-2</v>
      </c>
    </row>
    <row r="653" spans="1:7">
      <c r="A653" t="str">
        <f t="shared" si="10"/>
        <v>SFm2007CZ03</v>
      </c>
      <c r="B653" t="s">
        <v>27</v>
      </c>
      <c r="C653">
        <v>2017</v>
      </c>
      <c r="D653" t="s">
        <v>31</v>
      </c>
      <c r="E653" t="s">
        <v>95</v>
      </c>
      <c r="F653">
        <v>2</v>
      </c>
      <c r="G653">
        <f>VLOOKUP(A653,'2017TstatWeights'!$A$4:$I$83,4+F653,FALSE)</f>
        <v>0.27313136744773842</v>
      </c>
    </row>
    <row r="654" spans="1:7">
      <c r="A654" t="str">
        <f t="shared" si="10"/>
        <v>SFm2007CZ03</v>
      </c>
      <c r="B654" t="s">
        <v>27</v>
      </c>
      <c r="C654">
        <v>2017</v>
      </c>
      <c r="D654" t="s">
        <v>31</v>
      </c>
      <c r="E654" t="s">
        <v>95</v>
      </c>
      <c r="F654">
        <v>3</v>
      </c>
      <c r="G654">
        <f>VLOOKUP(A654,'2017TstatWeights'!$A$4:$I$83,4+F654,FALSE)</f>
        <v>0.29496554344379367</v>
      </c>
    </row>
    <row r="655" spans="1:7">
      <c r="A655" t="str">
        <f t="shared" si="10"/>
        <v>SFm2007CZ03</v>
      </c>
      <c r="B655" t="s">
        <v>27</v>
      </c>
      <c r="C655">
        <v>2017</v>
      </c>
      <c r="D655" t="s">
        <v>31</v>
      </c>
      <c r="E655" t="s">
        <v>95</v>
      </c>
      <c r="F655">
        <v>4</v>
      </c>
      <c r="G655">
        <f>VLOOKUP(A655,'2017TstatWeights'!$A$4:$I$83,4+F655,FALSE)</f>
        <v>0.13531569452662773</v>
      </c>
    </row>
    <row r="656" spans="1:7">
      <c r="A656" t="str">
        <f t="shared" si="10"/>
        <v>SFm2007CZ03</v>
      </c>
      <c r="B656" t="s">
        <v>27</v>
      </c>
      <c r="C656">
        <v>2017</v>
      </c>
      <c r="D656" t="s">
        <v>31</v>
      </c>
      <c r="E656" t="s">
        <v>95</v>
      </c>
      <c r="F656">
        <v>5</v>
      </c>
      <c r="G656">
        <f>VLOOKUP(A656,'2017TstatWeights'!$A$4:$I$83,4+F656,FALSE)</f>
        <v>0.20568195187461694</v>
      </c>
    </row>
    <row r="657" spans="1:7">
      <c r="A657" t="str">
        <f t="shared" si="10"/>
        <v>SFm2007CZ04</v>
      </c>
      <c r="B657" t="s">
        <v>27</v>
      </c>
      <c r="C657">
        <v>2017</v>
      </c>
      <c r="D657" t="s">
        <v>32</v>
      </c>
      <c r="E657" t="s">
        <v>95</v>
      </c>
      <c r="F657">
        <v>1</v>
      </c>
      <c r="G657">
        <f>VLOOKUP(A657,'2017TstatWeights'!$A$4:$I$83,4+F657,FALSE)</f>
        <v>0.38943075633704149</v>
      </c>
    </row>
    <row r="658" spans="1:7">
      <c r="A658" t="str">
        <f t="shared" si="10"/>
        <v>SFm2007CZ04</v>
      </c>
      <c r="B658" t="s">
        <v>27</v>
      </c>
      <c r="C658">
        <v>2017</v>
      </c>
      <c r="D658" t="s">
        <v>32</v>
      </c>
      <c r="E658" t="s">
        <v>95</v>
      </c>
      <c r="F658">
        <v>2</v>
      </c>
      <c r="G658">
        <f>VLOOKUP(A658,'2017TstatWeights'!$A$4:$I$83,4+F658,FALSE)</f>
        <v>0.15026505479995581</v>
      </c>
    </row>
    <row r="659" spans="1:7">
      <c r="A659" t="str">
        <f t="shared" si="10"/>
        <v>SFm2007CZ04</v>
      </c>
      <c r="B659" t="s">
        <v>27</v>
      </c>
      <c r="C659">
        <v>2017</v>
      </c>
      <c r="D659" t="s">
        <v>32</v>
      </c>
      <c r="E659" t="s">
        <v>95</v>
      </c>
      <c r="F659">
        <v>3</v>
      </c>
      <c r="G659">
        <f>VLOOKUP(A659,'2017TstatWeights'!$A$4:$I$83,4+F659,FALSE)</f>
        <v>0.20534065187947531</v>
      </c>
    </row>
    <row r="660" spans="1:7">
      <c r="A660" t="str">
        <f t="shared" si="10"/>
        <v>SFm2007CZ04</v>
      </c>
      <c r="B660" t="s">
        <v>27</v>
      </c>
      <c r="C660">
        <v>2017</v>
      </c>
      <c r="D660" t="s">
        <v>32</v>
      </c>
      <c r="E660" t="s">
        <v>95</v>
      </c>
      <c r="F660">
        <v>4</v>
      </c>
      <c r="G660">
        <f>VLOOKUP(A660,'2017TstatWeights'!$A$4:$I$83,4+F660,FALSE)</f>
        <v>0.21328679835406969</v>
      </c>
    </row>
    <row r="661" spans="1:7">
      <c r="A661" t="str">
        <f t="shared" si="10"/>
        <v>SFm2007CZ04</v>
      </c>
      <c r="B661" t="s">
        <v>27</v>
      </c>
      <c r="C661">
        <v>2017</v>
      </c>
      <c r="D661" t="s">
        <v>32</v>
      </c>
      <c r="E661" t="s">
        <v>95</v>
      </c>
      <c r="F661">
        <v>5</v>
      </c>
      <c r="G661">
        <f>VLOOKUP(A661,'2017TstatWeights'!$A$4:$I$83,4+F661,FALSE)</f>
        <v>4.1676738629649303E-2</v>
      </c>
    </row>
    <row r="662" spans="1:7">
      <c r="A662" t="str">
        <f t="shared" si="10"/>
        <v>SFm2007CZ05</v>
      </c>
      <c r="B662" t="s">
        <v>27</v>
      </c>
      <c r="C662">
        <v>2017</v>
      </c>
      <c r="D662" t="s">
        <v>33</v>
      </c>
      <c r="E662" t="s">
        <v>95</v>
      </c>
      <c r="F662">
        <v>1</v>
      </c>
      <c r="G662">
        <f>VLOOKUP(A662,'2017TstatWeights'!$A$4:$I$83,4+F662,FALSE)</f>
        <v>3.5409122661791248E-2</v>
      </c>
    </row>
    <row r="663" spans="1:7">
      <c r="A663" t="str">
        <f t="shared" si="10"/>
        <v>SFm2007CZ05</v>
      </c>
      <c r="B663" t="s">
        <v>27</v>
      </c>
      <c r="C663">
        <v>2017</v>
      </c>
      <c r="D663" t="s">
        <v>33</v>
      </c>
      <c r="E663" t="s">
        <v>95</v>
      </c>
      <c r="F663">
        <v>2</v>
      </c>
      <c r="G663">
        <f>VLOOKUP(A663,'2017TstatWeights'!$A$4:$I$83,4+F663,FALSE)</f>
        <v>0.21524768165557315</v>
      </c>
    </row>
    <row r="664" spans="1:7">
      <c r="A664" t="str">
        <f t="shared" si="10"/>
        <v>SFm2007CZ05</v>
      </c>
      <c r="B664" t="s">
        <v>27</v>
      </c>
      <c r="C664">
        <v>2017</v>
      </c>
      <c r="D664" t="s">
        <v>33</v>
      </c>
      <c r="E664" t="s">
        <v>95</v>
      </c>
      <c r="F664">
        <v>3</v>
      </c>
      <c r="G664">
        <f>VLOOKUP(A664,'2017TstatWeights'!$A$4:$I$83,4+F664,FALSE)</f>
        <v>1.9999999999999993E-2</v>
      </c>
    </row>
    <row r="665" spans="1:7">
      <c r="A665" t="str">
        <f t="shared" si="10"/>
        <v>SFm2007CZ05</v>
      </c>
      <c r="B665" t="s">
        <v>27</v>
      </c>
      <c r="C665">
        <v>2017</v>
      </c>
      <c r="D665" t="s">
        <v>33</v>
      </c>
      <c r="E665" t="s">
        <v>95</v>
      </c>
      <c r="F665">
        <v>4</v>
      </c>
      <c r="G665">
        <f>VLOOKUP(A665,'2017TstatWeights'!$A$4:$I$83,4+F665,FALSE)</f>
        <v>0.70074263858322294</v>
      </c>
    </row>
    <row r="666" spans="1:7">
      <c r="A666" t="str">
        <f t="shared" si="10"/>
        <v>SFm2007CZ05</v>
      </c>
      <c r="B666" t="s">
        <v>27</v>
      </c>
      <c r="C666">
        <v>2017</v>
      </c>
      <c r="D666" t="s">
        <v>33</v>
      </c>
      <c r="E666" t="s">
        <v>95</v>
      </c>
      <c r="F666">
        <v>5</v>
      </c>
      <c r="G666">
        <f>VLOOKUP(A666,'2017TstatWeights'!$A$4:$I$83,4+F666,FALSE)</f>
        <v>2.8600574093154911E-2</v>
      </c>
    </row>
    <row r="667" spans="1:7">
      <c r="A667" t="str">
        <f t="shared" si="10"/>
        <v>SFm2007CZ06</v>
      </c>
      <c r="B667" t="s">
        <v>27</v>
      </c>
      <c r="C667">
        <v>2017</v>
      </c>
      <c r="D667" t="s">
        <v>34</v>
      </c>
      <c r="E667" t="s">
        <v>95</v>
      </c>
      <c r="F667">
        <v>1</v>
      </c>
      <c r="G667">
        <f>VLOOKUP(A667,'2017TstatWeights'!$A$4:$I$83,4+F667,FALSE)</f>
        <v>0.2055586574996276</v>
      </c>
    </row>
    <row r="668" spans="1:7">
      <c r="A668" t="str">
        <f t="shared" si="10"/>
        <v>SFm2007CZ06</v>
      </c>
      <c r="B668" t="s">
        <v>27</v>
      </c>
      <c r="C668">
        <v>2017</v>
      </c>
      <c r="D668" t="s">
        <v>34</v>
      </c>
      <c r="E668" t="s">
        <v>95</v>
      </c>
      <c r="F668">
        <v>2</v>
      </c>
      <c r="G668">
        <f>VLOOKUP(A668,'2017TstatWeights'!$A$4:$I$83,4+F668,FALSE)</f>
        <v>0.36946721561734353</v>
      </c>
    </row>
    <row r="669" spans="1:7">
      <c r="A669" t="str">
        <f t="shared" si="10"/>
        <v>SFm2007CZ06</v>
      </c>
      <c r="B669" t="s">
        <v>27</v>
      </c>
      <c r="C669">
        <v>2017</v>
      </c>
      <c r="D669" t="s">
        <v>34</v>
      </c>
      <c r="E669" t="s">
        <v>95</v>
      </c>
      <c r="F669">
        <v>3</v>
      </c>
      <c r="G669">
        <f>VLOOKUP(A669,'2017TstatWeights'!$A$4:$I$83,4+F669,FALSE)</f>
        <v>0.02</v>
      </c>
    </row>
    <row r="670" spans="1:7">
      <c r="A670" t="str">
        <f t="shared" si="10"/>
        <v>SFm2007CZ06</v>
      </c>
      <c r="B670" t="s">
        <v>27</v>
      </c>
      <c r="C670">
        <v>2017</v>
      </c>
      <c r="D670" t="s">
        <v>34</v>
      </c>
      <c r="E670" t="s">
        <v>95</v>
      </c>
      <c r="F670">
        <v>4</v>
      </c>
      <c r="G670">
        <f>VLOOKUP(A670,'2017TstatWeights'!$A$4:$I$83,4+F670,FALSE)</f>
        <v>0.02</v>
      </c>
    </row>
    <row r="671" spans="1:7">
      <c r="A671" t="str">
        <f t="shared" si="10"/>
        <v>SFm2007CZ06</v>
      </c>
      <c r="B671" t="s">
        <v>27</v>
      </c>
      <c r="C671">
        <v>2017</v>
      </c>
      <c r="D671" t="s">
        <v>34</v>
      </c>
      <c r="E671" t="s">
        <v>95</v>
      </c>
      <c r="F671">
        <v>5</v>
      </c>
      <c r="G671">
        <f>VLOOKUP(A671,'2017TstatWeights'!$A$4:$I$83,4+F671,FALSE)</f>
        <v>0.38497412688302873</v>
      </c>
    </row>
    <row r="672" spans="1:7">
      <c r="A672" t="str">
        <f t="shared" si="10"/>
        <v>SFm2007CZ07</v>
      </c>
      <c r="B672" t="s">
        <v>27</v>
      </c>
      <c r="C672">
        <v>2017</v>
      </c>
      <c r="D672" t="s">
        <v>35</v>
      </c>
      <c r="E672" t="s">
        <v>95</v>
      </c>
      <c r="F672">
        <v>1</v>
      </c>
      <c r="G672">
        <f>VLOOKUP(A672,'2017TstatWeights'!$A$4:$I$83,4+F672,FALSE)</f>
        <v>0.64167575282441591</v>
      </c>
    </row>
    <row r="673" spans="1:7">
      <c r="A673" t="str">
        <f t="shared" si="10"/>
        <v>SFm2007CZ07</v>
      </c>
      <c r="B673" t="s">
        <v>27</v>
      </c>
      <c r="C673">
        <v>2017</v>
      </c>
      <c r="D673" t="s">
        <v>35</v>
      </c>
      <c r="E673" t="s">
        <v>95</v>
      </c>
      <c r="F673">
        <v>2</v>
      </c>
      <c r="G673">
        <f>VLOOKUP(A673,'2017TstatWeights'!$A$4:$I$83,4+F673,FALSE)</f>
        <v>0.29832424717558353</v>
      </c>
    </row>
    <row r="674" spans="1:7">
      <c r="A674" t="str">
        <f t="shared" si="10"/>
        <v>SFm2007CZ07</v>
      </c>
      <c r="B674" t="s">
        <v>27</v>
      </c>
      <c r="C674">
        <v>2017</v>
      </c>
      <c r="D674" t="s">
        <v>35</v>
      </c>
      <c r="E674" t="s">
        <v>95</v>
      </c>
      <c r="F674">
        <v>3</v>
      </c>
      <c r="G674">
        <f>VLOOKUP(A674,'2017TstatWeights'!$A$4:$I$83,4+F674,FALSE)</f>
        <v>0.02</v>
      </c>
    </row>
    <row r="675" spans="1:7">
      <c r="A675" t="str">
        <f t="shared" si="10"/>
        <v>SFm2007CZ07</v>
      </c>
      <c r="B675" t="s">
        <v>27</v>
      </c>
      <c r="C675">
        <v>2017</v>
      </c>
      <c r="D675" t="s">
        <v>35</v>
      </c>
      <c r="E675" t="s">
        <v>95</v>
      </c>
      <c r="F675">
        <v>4</v>
      </c>
      <c r="G675">
        <f>VLOOKUP(A675,'2017TstatWeights'!$A$4:$I$83,4+F675,FALSE)</f>
        <v>0.02</v>
      </c>
    </row>
    <row r="676" spans="1:7">
      <c r="A676" t="str">
        <f t="shared" si="10"/>
        <v>SFm2007CZ07</v>
      </c>
      <c r="B676" t="s">
        <v>27</v>
      </c>
      <c r="C676">
        <v>2017</v>
      </c>
      <c r="D676" t="s">
        <v>35</v>
      </c>
      <c r="E676" t="s">
        <v>95</v>
      </c>
      <c r="F676">
        <v>5</v>
      </c>
      <c r="G676">
        <f>VLOOKUP(A676,'2017TstatWeights'!$A$4:$I$83,4+F676,FALSE)</f>
        <v>0.02</v>
      </c>
    </row>
    <row r="677" spans="1:7">
      <c r="A677" t="str">
        <f t="shared" si="10"/>
        <v>SFm2007CZ08</v>
      </c>
      <c r="B677" t="s">
        <v>27</v>
      </c>
      <c r="C677">
        <v>2017</v>
      </c>
      <c r="D677" t="s">
        <v>36</v>
      </c>
      <c r="E677" t="s">
        <v>95</v>
      </c>
      <c r="F677">
        <v>1</v>
      </c>
      <c r="G677">
        <f>VLOOKUP(A677,'2017TstatWeights'!$A$4:$I$83,4+F677,FALSE)</f>
        <v>0.63279588662206154</v>
      </c>
    </row>
    <row r="678" spans="1:7">
      <c r="A678" t="str">
        <f t="shared" si="10"/>
        <v>SFm2007CZ08</v>
      </c>
      <c r="B678" t="s">
        <v>27</v>
      </c>
      <c r="C678">
        <v>2017</v>
      </c>
      <c r="D678" t="s">
        <v>36</v>
      </c>
      <c r="E678" t="s">
        <v>95</v>
      </c>
      <c r="F678">
        <v>2</v>
      </c>
      <c r="G678">
        <f>VLOOKUP(A678,'2017TstatWeights'!$A$4:$I$83,4+F678,FALSE)</f>
        <v>0.02</v>
      </c>
    </row>
    <row r="679" spans="1:7">
      <c r="A679" t="str">
        <f t="shared" si="10"/>
        <v>SFm2007CZ08</v>
      </c>
      <c r="B679" t="s">
        <v>27</v>
      </c>
      <c r="C679">
        <v>2017</v>
      </c>
      <c r="D679" t="s">
        <v>36</v>
      </c>
      <c r="E679" t="s">
        <v>95</v>
      </c>
      <c r="F679">
        <v>3</v>
      </c>
      <c r="G679">
        <f>VLOOKUP(A679,'2017TstatWeights'!$A$4:$I$83,4+F679,FALSE)</f>
        <v>0.1101482308940553</v>
      </c>
    </row>
    <row r="680" spans="1:7">
      <c r="A680" t="str">
        <f t="shared" si="10"/>
        <v>SFm2007CZ08</v>
      </c>
      <c r="B680" t="s">
        <v>27</v>
      </c>
      <c r="C680">
        <v>2017</v>
      </c>
      <c r="D680" t="s">
        <v>36</v>
      </c>
      <c r="E680" t="s">
        <v>95</v>
      </c>
      <c r="F680">
        <v>4</v>
      </c>
      <c r="G680">
        <f>VLOOKUP(A680,'2017TstatWeights'!$A$4:$I$83,4+F680,FALSE)</f>
        <v>0.12184150296497571</v>
      </c>
    </row>
    <row r="681" spans="1:7">
      <c r="A681" t="str">
        <f t="shared" si="10"/>
        <v>SFm2007CZ08</v>
      </c>
      <c r="B681" t="s">
        <v>27</v>
      </c>
      <c r="C681">
        <v>2017</v>
      </c>
      <c r="D681" t="s">
        <v>36</v>
      </c>
      <c r="E681" t="s">
        <v>95</v>
      </c>
      <c r="F681">
        <v>5</v>
      </c>
      <c r="G681">
        <f>VLOOKUP(A681,'2017TstatWeights'!$A$4:$I$83,4+F681,FALSE)</f>
        <v>0.11521437951890789</v>
      </c>
    </row>
    <row r="682" spans="1:7">
      <c r="A682" t="str">
        <f t="shared" si="10"/>
        <v>SFm2007CZ09</v>
      </c>
      <c r="B682" t="s">
        <v>27</v>
      </c>
      <c r="C682">
        <v>2017</v>
      </c>
      <c r="D682" t="s">
        <v>37</v>
      </c>
      <c r="E682" t="s">
        <v>95</v>
      </c>
      <c r="F682">
        <v>1</v>
      </c>
      <c r="G682">
        <f>VLOOKUP(A682,'2017TstatWeights'!$A$4:$I$83,4+F682,FALSE)</f>
        <v>0.02</v>
      </c>
    </row>
    <row r="683" spans="1:7">
      <c r="A683" t="str">
        <f t="shared" si="10"/>
        <v>SFm2007CZ09</v>
      </c>
      <c r="B683" t="s">
        <v>27</v>
      </c>
      <c r="C683">
        <v>2017</v>
      </c>
      <c r="D683" t="s">
        <v>37</v>
      </c>
      <c r="E683" t="s">
        <v>95</v>
      </c>
      <c r="F683">
        <v>2</v>
      </c>
      <c r="G683">
        <f>VLOOKUP(A683,'2017TstatWeights'!$A$4:$I$83,4+F683,FALSE)</f>
        <v>0.83415844239080406</v>
      </c>
    </row>
    <row r="684" spans="1:7">
      <c r="A684" t="str">
        <f t="shared" si="10"/>
        <v>SFm2007CZ09</v>
      </c>
      <c r="B684" t="s">
        <v>27</v>
      </c>
      <c r="C684">
        <v>2017</v>
      </c>
      <c r="D684" t="s">
        <v>37</v>
      </c>
      <c r="E684" t="s">
        <v>95</v>
      </c>
      <c r="F684">
        <v>3</v>
      </c>
      <c r="G684">
        <f>VLOOKUP(A684,'2017TstatWeights'!$A$4:$I$83,4+F684,FALSE)</f>
        <v>0.02</v>
      </c>
    </row>
    <row r="685" spans="1:7">
      <c r="A685" t="str">
        <f t="shared" si="10"/>
        <v>SFm2007CZ09</v>
      </c>
      <c r="B685" t="s">
        <v>27</v>
      </c>
      <c r="C685">
        <v>2017</v>
      </c>
      <c r="D685" t="s">
        <v>37</v>
      </c>
      <c r="E685" t="s">
        <v>95</v>
      </c>
      <c r="F685">
        <v>4</v>
      </c>
      <c r="G685">
        <f>VLOOKUP(A685,'2017TstatWeights'!$A$4:$I$83,4+F685,FALSE)</f>
        <v>0.02</v>
      </c>
    </row>
    <row r="686" spans="1:7">
      <c r="A686" t="str">
        <f t="shared" si="10"/>
        <v>SFm2007CZ09</v>
      </c>
      <c r="B686" t="s">
        <v>27</v>
      </c>
      <c r="C686">
        <v>2017</v>
      </c>
      <c r="D686" t="s">
        <v>37</v>
      </c>
      <c r="E686" t="s">
        <v>95</v>
      </c>
      <c r="F686">
        <v>5</v>
      </c>
      <c r="G686">
        <f>VLOOKUP(A686,'2017TstatWeights'!$A$4:$I$83,4+F686,FALSE)</f>
        <v>0.10584155760919585</v>
      </c>
    </row>
    <row r="687" spans="1:7">
      <c r="A687" t="str">
        <f t="shared" si="10"/>
        <v>SFm2007CZ10</v>
      </c>
      <c r="B687" t="s">
        <v>27</v>
      </c>
      <c r="C687">
        <v>2017</v>
      </c>
      <c r="D687" t="s">
        <v>38</v>
      </c>
      <c r="E687" t="s">
        <v>95</v>
      </c>
      <c r="F687">
        <v>1</v>
      </c>
      <c r="G687">
        <f>VLOOKUP(A687,'2017TstatWeights'!$A$4:$I$83,4+F687,FALSE)</f>
        <v>0.32035538250312112</v>
      </c>
    </row>
    <row r="688" spans="1:7">
      <c r="A688" t="str">
        <f t="shared" si="10"/>
        <v>SFm2007CZ10</v>
      </c>
      <c r="B688" t="s">
        <v>27</v>
      </c>
      <c r="C688">
        <v>2017</v>
      </c>
      <c r="D688" t="s">
        <v>38</v>
      </c>
      <c r="E688" t="s">
        <v>95</v>
      </c>
      <c r="F688">
        <v>2</v>
      </c>
      <c r="G688">
        <f>VLOOKUP(A688,'2017TstatWeights'!$A$4:$I$83,4+F688,FALSE)</f>
        <v>0.19016430763068334</v>
      </c>
    </row>
    <row r="689" spans="1:7">
      <c r="A689" t="str">
        <f t="shared" si="10"/>
        <v>SFm2007CZ10</v>
      </c>
      <c r="B689" t="s">
        <v>27</v>
      </c>
      <c r="C689">
        <v>2017</v>
      </c>
      <c r="D689" t="s">
        <v>38</v>
      </c>
      <c r="E689" t="s">
        <v>95</v>
      </c>
      <c r="F689">
        <v>3</v>
      </c>
      <c r="G689">
        <f>VLOOKUP(A689,'2017TstatWeights'!$A$4:$I$83,4+F689,FALSE)</f>
        <v>0.1589151034744046</v>
      </c>
    </row>
    <row r="690" spans="1:7">
      <c r="A690" t="str">
        <f t="shared" si="10"/>
        <v>SFm2007CZ10</v>
      </c>
      <c r="B690" t="s">
        <v>27</v>
      </c>
      <c r="C690">
        <v>2017</v>
      </c>
      <c r="D690" t="s">
        <v>38</v>
      </c>
      <c r="E690" t="s">
        <v>95</v>
      </c>
      <c r="F690">
        <v>4</v>
      </c>
      <c r="G690">
        <f>VLOOKUP(A690,'2017TstatWeights'!$A$4:$I$83,4+F690,FALSE)</f>
        <v>0.24687651208719177</v>
      </c>
    </row>
    <row r="691" spans="1:7">
      <c r="A691" t="str">
        <f t="shared" si="10"/>
        <v>SFm2007CZ10</v>
      </c>
      <c r="B691" t="s">
        <v>27</v>
      </c>
      <c r="C691">
        <v>2017</v>
      </c>
      <c r="D691" t="s">
        <v>38</v>
      </c>
      <c r="E691" t="s">
        <v>95</v>
      </c>
      <c r="F691">
        <v>5</v>
      </c>
      <c r="G691">
        <f>VLOOKUP(A691,'2017TstatWeights'!$A$4:$I$83,4+F691,FALSE)</f>
        <v>8.3688694304599617E-2</v>
      </c>
    </row>
    <row r="692" spans="1:7">
      <c r="A692" t="str">
        <f t="shared" si="10"/>
        <v>SFm2007CZ11</v>
      </c>
      <c r="B692" t="s">
        <v>27</v>
      </c>
      <c r="C692">
        <v>2017</v>
      </c>
      <c r="D692" t="s">
        <v>39</v>
      </c>
      <c r="E692" t="s">
        <v>95</v>
      </c>
      <c r="F692">
        <v>1</v>
      </c>
      <c r="G692">
        <f>VLOOKUP(A692,'2017TstatWeights'!$A$4:$I$83,4+F692,FALSE)</f>
        <v>0.56161930003835348</v>
      </c>
    </row>
    <row r="693" spans="1:7">
      <c r="A693" t="str">
        <f t="shared" si="10"/>
        <v>SFm2007CZ11</v>
      </c>
      <c r="B693" t="s">
        <v>27</v>
      </c>
      <c r="C693">
        <v>2017</v>
      </c>
      <c r="D693" t="s">
        <v>39</v>
      </c>
      <c r="E693" t="s">
        <v>95</v>
      </c>
      <c r="F693">
        <v>2</v>
      </c>
      <c r="G693">
        <f>VLOOKUP(A693,'2017TstatWeights'!$A$4:$I$83,4+F693,FALSE)</f>
        <v>2.7795961933453864E-2</v>
      </c>
    </row>
    <row r="694" spans="1:7">
      <c r="A694" t="str">
        <f t="shared" si="10"/>
        <v>SFm2007CZ11</v>
      </c>
      <c r="B694" t="s">
        <v>27</v>
      </c>
      <c r="C694">
        <v>2017</v>
      </c>
      <c r="D694" t="s">
        <v>39</v>
      </c>
      <c r="E694" t="s">
        <v>95</v>
      </c>
      <c r="F694">
        <v>3</v>
      </c>
      <c r="G694">
        <f>VLOOKUP(A694,'2017TstatWeights'!$A$4:$I$83,4+F694,FALSE)</f>
        <v>0.22989996211013761</v>
      </c>
    </row>
    <row r="695" spans="1:7">
      <c r="A695" t="str">
        <f t="shared" si="10"/>
        <v>SFm2007CZ11</v>
      </c>
      <c r="B695" t="s">
        <v>27</v>
      </c>
      <c r="C695">
        <v>2017</v>
      </c>
      <c r="D695" t="s">
        <v>39</v>
      </c>
      <c r="E695" t="s">
        <v>95</v>
      </c>
      <c r="F695">
        <v>4</v>
      </c>
      <c r="G695">
        <f>VLOOKUP(A695,'2017TstatWeights'!$A$4:$I$83,4+F695,FALSE)</f>
        <v>3.8534402112847602E-2</v>
      </c>
    </row>
    <row r="696" spans="1:7">
      <c r="A696" t="str">
        <f t="shared" si="10"/>
        <v>SFm2007CZ11</v>
      </c>
      <c r="B696" t="s">
        <v>27</v>
      </c>
      <c r="C696">
        <v>2017</v>
      </c>
      <c r="D696" t="s">
        <v>39</v>
      </c>
      <c r="E696" t="s">
        <v>95</v>
      </c>
      <c r="F696">
        <v>5</v>
      </c>
      <c r="G696">
        <f>VLOOKUP(A696,'2017TstatWeights'!$A$4:$I$83,4+F696,FALSE)</f>
        <v>0.14215037380610207</v>
      </c>
    </row>
    <row r="697" spans="1:7">
      <c r="A697" t="str">
        <f t="shared" si="10"/>
        <v>SFm2007CZ12</v>
      </c>
      <c r="B697" t="s">
        <v>27</v>
      </c>
      <c r="C697">
        <v>2017</v>
      </c>
      <c r="D697" t="s">
        <v>40</v>
      </c>
      <c r="E697" t="s">
        <v>95</v>
      </c>
      <c r="F697">
        <v>1</v>
      </c>
      <c r="G697">
        <f>VLOOKUP(A697,'2017TstatWeights'!$A$4:$I$83,4+F697,FALSE)</f>
        <v>9.8817108211664118E-2</v>
      </c>
    </row>
    <row r="698" spans="1:7">
      <c r="A698" t="str">
        <f t="shared" si="10"/>
        <v>SFm2007CZ12</v>
      </c>
      <c r="B698" t="s">
        <v>27</v>
      </c>
      <c r="C698">
        <v>2017</v>
      </c>
      <c r="D698" t="s">
        <v>40</v>
      </c>
      <c r="E698" t="s">
        <v>95</v>
      </c>
      <c r="F698">
        <v>2</v>
      </c>
      <c r="G698">
        <f>VLOOKUP(A698,'2017TstatWeights'!$A$4:$I$83,4+F698,FALSE)</f>
        <v>0.19354864502842653</v>
      </c>
    </row>
    <row r="699" spans="1:7">
      <c r="A699" t="str">
        <f t="shared" si="10"/>
        <v>SFm2007CZ12</v>
      </c>
      <c r="B699" t="s">
        <v>27</v>
      </c>
      <c r="C699">
        <v>2017</v>
      </c>
      <c r="D699" t="s">
        <v>40</v>
      </c>
      <c r="E699" t="s">
        <v>95</v>
      </c>
      <c r="F699">
        <v>3</v>
      </c>
      <c r="G699">
        <f>VLOOKUP(A699,'2017TstatWeights'!$A$4:$I$83,4+F699,FALSE)</f>
        <v>0.31395015386613134</v>
      </c>
    </row>
    <row r="700" spans="1:7">
      <c r="A700" t="str">
        <f t="shared" si="10"/>
        <v>SFm2007CZ12</v>
      </c>
      <c r="B700" t="s">
        <v>27</v>
      </c>
      <c r="C700">
        <v>2017</v>
      </c>
      <c r="D700" t="s">
        <v>40</v>
      </c>
      <c r="E700" t="s">
        <v>95</v>
      </c>
      <c r="F700">
        <v>4</v>
      </c>
      <c r="G700">
        <f>VLOOKUP(A700,'2017TstatWeights'!$A$4:$I$83,4+F700,FALSE)</f>
        <v>0.21229816849157257</v>
      </c>
    </row>
    <row r="701" spans="1:7">
      <c r="A701" t="str">
        <f t="shared" si="10"/>
        <v>SFm2007CZ12</v>
      </c>
      <c r="B701" t="s">
        <v>27</v>
      </c>
      <c r="C701">
        <v>2017</v>
      </c>
      <c r="D701" t="s">
        <v>40</v>
      </c>
      <c r="E701" t="s">
        <v>95</v>
      </c>
      <c r="F701">
        <v>5</v>
      </c>
      <c r="G701">
        <f>VLOOKUP(A701,'2017TstatWeights'!$A$4:$I$83,4+F701,FALSE)</f>
        <v>0.18138592440220574</v>
      </c>
    </row>
    <row r="702" spans="1:7">
      <c r="A702" t="str">
        <f t="shared" si="10"/>
        <v>SFm2007CZ13</v>
      </c>
      <c r="B702" t="s">
        <v>27</v>
      </c>
      <c r="C702">
        <v>2017</v>
      </c>
      <c r="D702" t="s">
        <v>41</v>
      </c>
      <c r="E702" t="s">
        <v>95</v>
      </c>
      <c r="F702">
        <v>1</v>
      </c>
      <c r="G702">
        <f>VLOOKUP(A702,'2017TstatWeights'!$A$4:$I$83,4+F702,FALSE)</f>
        <v>0.20844028965554734</v>
      </c>
    </row>
    <row r="703" spans="1:7">
      <c r="A703" t="str">
        <f t="shared" si="10"/>
        <v>SFm2007CZ13</v>
      </c>
      <c r="B703" t="s">
        <v>27</v>
      </c>
      <c r="C703">
        <v>2017</v>
      </c>
      <c r="D703" t="s">
        <v>41</v>
      </c>
      <c r="E703" t="s">
        <v>95</v>
      </c>
      <c r="F703">
        <v>2</v>
      </c>
      <c r="G703">
        <f>VLOOKUP(A703,'2017TstatWeights'!$A$4:$I$83,4+F703,FALSE)</f>
        <v>5.091244704962862E-2</v>
      </c>
    </row>
    <row r="704" spans="1:7">
      <c r="A704" t="str">
        <f t="shared" si="10"/>
        <v>SFm2007CZ13</v>
      </c>
      <c r="B704" t="s">
        <v>27</v>
      </c>
      <c r="C704">
        <v>2017</v>
      </c>
      <c r="D704" t="s">
        <v>41</v>
      </c>
      <c r="E704" t="s">
        <v>95</v>
      </c>
      <c r="F704">
        <v>3</v>
      </c>
      <c r="G704">
        <f>VLOOKUP(A704,'2017TstatWeights'!$A$4:$I$83,4+F704,FALSE)</f>
        <v>0.23575476278239135</v>
      </c>
    </row>
    <row r="705" spans="1:7">
      <c r="A705" t="str">
        <f t="shared" si="10"/>
        <v>SFm2007CZ13</v>
      </c>
      <c r="B705" t="s">
        <v>27</v>
      </c>
      <c r="C705">
        <v>2017</v>
      </c>
      <c r="D705" t="s">
        <v>41</v>
      </c>
      <c r="E705" t="s">
        <v>95</v>
      </c>
      <c r="F705">
        <v>4</v>
      </c>
      <c r="G705">
        <f>VLOOKUP(A705,'2017TstatWeights'!$A$4:$I$83,4+F705,FALSE)</f>
        <v>5.1651805710354208E-2</v>
      </c>
    </row>
    <row r="706" spans="1:7">
      <c r="A706" t="str">
        <f t="shared" si="10"/>
        <v>SFm2007CZ13</v>
      </c>
      <c r="B706" t="s">
        <v>27</v>
      </c>
      <c r="C706">
        <v>2017</v>
      </c>
      <c r="D706" t="s">
        <v>41</v>
      </c>
      <c r="E706" t="s">
        <v>95</v>
      </c>
      <c r="F706">
        <v>5</v>
      </c>
      <c r="G706">
        <f>VLOOKUP(A706,'2017TstatWeights'!$A$4:$I$83,4+F706,FALSE)</f>
        <v>0.45324068611058405</v>
      </c>
    </row>
    <row r="707" spans="1:7">
      <c r="A707" t="str">
        <f t="shared" ref="A707:A721" si="11">VLOOKUP(B707,$N$2:$O$4,2,FALSE)&amp;VLOOKUP(C707,$K$2:$L$15,2,FALSE)&amp;D707</f>
        <v>SFm2007CZ14</v>
      </c>
      <c r="B707" t="s">
        <v>27</v>
      </c>
      <c r="C707">
        <v>2017</v>
      </c>
      <c r="D707" t="s">
        <v>42</v>
      </c>
      <c r="E707" t="s">
        <v>95</v>
      </c>
      <c r="F707">
        <v>1</v>
      </c>
      <c r="G707">
        <f>VLOOKUP(A707,'2017TstatWeights'!$A$4:$I$83,4+F707,FALSE)</f>
        <v>0.44239078647559832</v>
      </c>
    </row>
    <row r="708" spans="1:7">
      <c r="A708" t="str">
        <f t="shared" si="11"/>
        <v>SFm2007CZ14</v>
      </c>
      <c r="B708" t="s">
        <v>27</v>
      </c>
      <c r="C708">
        <v>2017</v>
      </c>
      <c r="D708" t="s">
        <v>42</v>
      </c>
      <c r="E708" t="s">
        <v>95</v>
      </c>
      <c r="F708">
        <v>2</v>
      </c>
      <c r="G708">
        <f>VLOOKUP(A708,'2017TstatWeights'!$A$4:$I$83,4+F708,FALSE)</f>
        <v>0.02</v>
      </c>
    </row>
    <row r="709" spans="1:7">
      <c r="A709" t="str">
        <f t="shared" si="11"/>
        <v>SFm2007CZ14</v>
      </c>
      <c r="B709" t="s">
        <v>27</v>
      </c>
      <c r="C709">
        <v>2017</v>
      </c>
      <c r="D709" t="s">
        <v>42</v>
      </c>
      <c r="E709" t="s">
        <v>95</v>
      </c>
      <c r="F709">
        <v>3</v>
      </c>
      <c r="G709">
        <f>VLOOKUP(A709,'2017TstatWeights'!$A$4:$I$83,4+F709,FALSE)</f>
        <v>0.02</v>
      </c>
    </row>
    <row r="710" spans="1:7">
      <c r="A710" t="str">
        <f t="shared" si="11"/>
        <v>SFm2007CZ14</v>
      </c>
      <c r="B710" t="s">
        <v>27</v>
      </c>
      <c r="C710">
        <v>2017</v>
      </c>
      <c r="D710" t="s">
        <v>42</v>
      </c>
      <c r="E710" t="s">
        <v>95</v>
      </c>
      <c r="F710">
        <v>4</v>
      </c>
      <c r="G710">
        <f>VLOOKUP(A710,'2017TstatWeights'!$A$4:$I$83,4+F710,FALSE)</f>
        <v>0.02</v>
      </c>
    </row>
    <row r="711" spans="1:7">
      <c r="A711" t="str">
        <f t="shared" si="11"/>
        <v>SFm2007CZ14</v>
      </c>
      <c r="B711" t="s">
        <v>27</v>
      </c>
      <c r="C711">
        <v>2017</v>
      </c>
      <c r="D711" t="s">
        <v>42</v>
      </c>
      <c r="E711" t="s">
        <v>95</v>
      </c>
      <c r="F711">
        <v>5</v>
      </c>
      <c r="G711">
        <f>VLOOKUP(A711,'2017TstatWeights'!$A$4:$I$83,4+F711,FALSE)</f>
        <v>0.49760921352440213</v>
      </c>
    </row>
    <row r="712" spans="1:7">
      <c r="A712" t="str">
        <f t="shared" si="11"/>
        <v>SFm2007CZ15</v>
      </c>
      <c r="B712" t="s">
        <v>27</v>
      </c>
      <c r="C712">
        <v>2017</v>
      </c>
      <c r="D712" t="s">
        <v>43</v>
      </c>
      <c r="E712" t="s">
        <v>95</v>
      </c>
      <c r="F712">
        <v>1</v>
      </c>
      <c r="G712">
        <f>VLOOKUP(A712,'2017TstatWeights'!$A$4:$I$83,4+F712,FALSE)</f>
        <v>0.44138573453348873</v>
      </c>
    </row>
    <row r="713" spans="1:7">
      <c r="A713" t="str">
        <f t="shared" si="11"/>
        <v>SFm2007CZ15</v>
      </c>
      <c r="B713" t="s">
        <v>27</v>
      </c>
      <c r="C713">
        <v>2017</v>
      </c>
      <c r="D713" t="s">
        <v>43</v>
      </c>
      <c r="E713" t="s">
        <v>95</v>
      </c>
      <c r="F713">
        <v>2</v>
      </c>
      <c r="G713">
        <f>VLOOKUP(A713,'2017TstatWeights'!$A$4:$I$83,4+F713,FALSE)</f>
        <v>0.20492664990720702</v>
      </c>
    </row>
    <row r="714" spans="1:7">
      <c r="A714" t="str">
        <f t="shared" si="11"/>
        <v>SFm2007CZ15</v>
      </c>
      <c r="B714" t="s">
        <v>27</v>
      </c>
      <c r="C714">
        <v>2017</v>
      </c>
      <c r="D714" t="s">
        <v>43</v>
      </c>
      <c r="E714" t="s">
        <v>95</v>
      </c>
      <c r="F714">
        <v>3</v>
      </c>
      <c r="G714">
        <f>VLOOKUP(A714,'2017TstatWeights'!$A$4:$I$83,4+F714,FALSE)</f>
        <v>0.20142927698502386</v>
      </c>
    </row>
    <row r="715" spans="1:7">
      <c r="A715" t="str">
        <f t="shared" si="11"/>
        <v>SFm2007CZ15</v>
      </c>
      <c r="B715" t="s">
        <v>27</v>
      </c>
      <c r="C715">
        <v>2017</v>
      </c>
      <c r="D715" t="s">
        <v>43</v>
      </c>
      <c r="E715" t="s">
        <v>95</v>
      </c>
      <c r="F715">
        <v>4</v>
      </c>
      <c r="G715">
        <f>VLOOKUP(A715,'2017TstatWeights'!$A$4:$I$83,4+F715,FALSE)</f>
        <v>2.0001513993291864E-2</v>
      </c>
    </row>
    <row r="716" spans="1:7">
      <c r="A716" t="str">
        <f t="shared" si="11"/>
        <v>SFm2007CZ15</v>
      </c>
      <c r="B716" t="s">
        <v>27</v>
      </c>
      <c r="C716">
        <v>2017</v>
      </c>
      <c r="D716" t="s">
        <v>43</v>
      </c>
      <c r="E716" t="s">
        <v>95</v>
      </c>
      <c r="F716">
        <v>5</v>
      </c>
      <c r="G716">
        <f>VLOOKUP(A716,'2017TstatWeights'!$A$4:$I$83,4+F716,FALSE)</f>
        <v>0.13225682458098859</v>
      </c>
    </row>
    <row r="717" spans="1:7">
      <c r="A717" t="str">
        <f t="shared" si="11"/>
        <v>SFm2007CZ16</v>
      </c>
      <c r="B717" t="s">
        <v>27</v>
      </c>
      <c r="C717">
        <v>2017</v>
      </c>
      <c r="D717" t="s">
        <v>44</v>
      </c>
      <c r="E717" t="s">
        <v>95</v>
      </c>
      <c r="F717">
        <v>1</v>
      </c>
      <c r="G717">
        <f>VLOOKUP(A717,'2017TstatWeights'!$A$4:$I$83,4+F717,FALSE)</f>
        <v>2.1652084569306985E-2</v>
      </c>
    </row>
    <row r="718" spans="1:7">
      <c r="A718" t="str">
        <f t="shared" si="11"/>
        <v>SFm2007CZ16</v>
      </c>
      <c r="B718" t="s">
        <v>27</v>
      </c>
      <c r="C718">
        <v>2017</v>
      </c>
      <c r="D718" t="s">
        <v>44</v>
      </c>
      <c r="E718" t="s">
        <v>95</v>
      </c>
      <c r="F718">
        <v>2</v>
      </c>
      <c r="G718">
        <f>VLOOKUP(A718,'2017TstatWeights'!$A$4:$I$83,4+F718,FALSE)</f>
        <v>0.39458777392807159</v>
      </c>
    </row>
    <row r="719" spans="1:7">
      <c r="A719" t="str">
        <f t="shared" si="11"/>
        <v>SFm2007CZ16</v>
      </c>
      <c r="B719" t="s">
        <v>27</v>
      </c>
      <c r="C719">
        <v>2017</v>
      </c>
      <c r="D719" t="s">
        <v>44</v>
      </c>
      <c r="E719" t="s">
        <v>95</v>
      </c>
      <c r="F719">
        <v>3</v>
      </c>
      <c r="G719">
        <f>VLOOKUP(A719,'2017TstatWeights'!$A$4:$I$83,4+F719,FALSE)</f>
        <v>0.52508927058429233</v>
      </c>
    </row>
    <row r="720" spans="1:7">
      <c r="A720" t="str">
        <f t="shared" si="11"/>
        <v>SFm2007CZ16</v>
      </c>
      <c r="B720" t="s">
        <v>27</v>
      </c>
      <c r="C720">
        <v>2017</v>
      </c>
      <c r="D720" t="s">
        <v>44</v>
      </c>
      <c r="E720" t="s">
        <v>95</v>
      </c>
      <c r="F720">
        <v>4</v>
      </c>
      <c r="G720">
        <f>VLOOKUP(A720,'2017TstatWeights'!$A$4:$I$83,4+F720,FALSE)</f>
        <v>3.8671845759610232E-2</v>
      </c>
    </row>
    <row r="721" spans="1:8">
      <c r="A721" t="str">
        <f t="shared" si="11"/>
        <v>SFm2007CZ16</v>
      </c>
      <c r="B721" t="s">
        <v>27</v>
      </c>
      <c r="C721">
        <v>2017</v>
      </c>
      <c r="D721" t="s">
        <v>44</v>
      </c>
      <c r="E721" t="s">
        <v>95</v>
      </c>
      <c r="F721">
        <v>5</v>
      </c>
      <c r="G721">
        <f>VLOOKUP(A721,'2017TstatWeights'!$A$4:$I$83,4+F721,FALSE)</f>
        <v>0.02</v>
      </c>
    </row>
    <row r="722" spans="1:8">
      <c r="A722" t="str">
        <f t="shared" ref="A722:A785" si="12">VLOOKUP(B722,$N$2:$O$4,2,FALSE)&amp;VLOOKUP(C722,$K$2:$L$15,2,FALSE)&amp;D722</f>
        <v>SFm1996CZ01</v>
      </c>
      <c r="B722" t="s">
        <v>53</v>
      </c>
      <c r="C722" t="s">
        <v>54</v>
      </c>
      <c r="D722" t="s">
        <v>28</v>
      </c>
      <c r="E722" t="s">
        <v>95</v>
      </c>
      <c r="F722">
        <v>1</v>
      </c>
      <c r="G722">
        <f>VLOOKUP(A722,'2017TstatWeights'!$A$4:$I$83,4+F722,FALSE)</f>
        <v>0.46192933254360791</v>
      </c>
      <c r="H722" t="s">
        <v>101</v>
      </c>
    </row>
    <row r="723" spans="1:8">
      <c r="A723" t="str">
        <f t="shared" si="12"/>
        <v>SFm1996CZ01</v>
      </c>
      <c r="B723" t="s">
        <v>53</v>
      </c>
      <c r="C723" t="s">
        <v>54</v>
      </c>
      <c r="D723" t="s">
        <v>28</v>
      </c>
      <c r="E723" t="s">
        <v>95</v>
      </c>
      <c r="F723">
        <v>2</v>
      </c>
      <c r="G723">
        <f>VLOOKUP(A723,'2017TstatWeights'!$A$4:$I$83,4+F723,FALSE)</f>
        <v>0.11968975534464057</v>
      </c>
    </row>
    <row r="724" spans="1:8">
      <c r="A724" t="str">
        <f t="shared" si="12"/>
        <v>SFm1996CZ01</v>
      </c>
      <c r="B724" t="s">
        <v>53</v>
      </c>
      <c r="C724" t="s">
        <v>54</v>
      </c>
      <c r="D724" t="s">
        <v>28</v>
      </c>
      <c r="E724" t="s">
        <v>95</v>
      </c>
      <c r="F724">
        <v>3</v>
      </c>
      <c r="G724">
        <f>VLOOKUP(A724,'2017TstatWeights'!$A$4:$I$83,4+F724,FALSE)</f>
        <v>0.18334967642877054</v>
      </c>
    </row>
    <row r="725" spans="1:8">
      <c r="A725" t="str">
        <f t="shared" si="12"/>
        <v>SFm1996CZ01</v>
      </c>
      <c r="B725" t="s">
        <v>53</v>
      </c>
      <c r="C725" t="s">
        <v>54</v>
      </c>
      <c r="D725" t="s">
        <v>28</v>
      </c>
      <c r="E725" t="s">
        <v>95</v>
      </c>
      <c r="F725">
        <v>4</v>
      </c>
      <c r="G725">
        <f>VLOOKUP(A725,'2017TstatWeights'!$A$4:$I$83,4+F725,FALSE)</f>
        <v>0.12143243139583276</v>
      </c>
    </row>
    <row r="726" spans="1:8">
      <c r="A726" t="str">
        <f t="shared" si="12"/>
        <v>SFm1996CZ01</v>
      </c>
      <c r="B726" t="s">
        <v>53</v>
      </c>
      <c r="C726" t="s">
        <v>54</v>
      </c>
      <c r="D726" t="s">
        <v>28</v>
      </c>
      <c r="E726" t="s">
        <v>95</v>
      </c>
      <c r="F726">
        <v>5</v>
      </c>
      <c r="G726">
        <f>VLOOKUP(A726,'2017TstatWeights'!$A$4:$I$83,4+F726,FALSE)</f>
        <v>0.11359880428714818</v>
      </c>
    </row>
    <row r="727" spans="1:8">
      <c r="A727" t="str">
        <f t="shared" si="12"/>
        <v>SFm1996CZ02</v>
      </c>
      <c r="B727" t="s">
        <v>53</v>
      </c>
      <c r="C727" t="s">
        <v>54</v>
      </c>
      <c r="D727" t="s">
        <v>30</v>
      </c>
      <c r="E727" t="s">
        <v>95</v>
      </c>
      <c r="F727">
        <v>1</v>
      </c>
      <c r="G727">
        <f>VLOOKUP(A727,'2017TstatWeights'!$A$4:$I$83,4+F727,FALSE)</f>
        <v>0.26962360294080229</v>
      </c>
    </row>
    <row r="728" spans="1:8">
      <c r="A728" t="str">
        <f t="shared" si="12"/>
        <v>SFm1996CZ02</v>
      </c>
      <c r="B728" t="s">
        <v>53</v>
      </c>
      <c r="C728" t="s">
        <v>54</v>
      </c>
      <c r="D728" t="s">
        <v>30</v>
      </c>
      <c r="E728" t="s">
        <v>95</v>
      </c>
      <c r="F728">
        <v>2</v>
      </c>
      <c r="G728">
        <f>VLOOKUP(A728,'2017TstatWeights'!$A$4:$I$83,4+F728,FALSE)</f>
        <v>0.29942293998328801</v>
      </c>
    </row>
    <row r="729" spans="1:8">
      <c r="A729" t="str">
        <f t="shared" si="12"/>
        <v>SFm1996CZ02</v>
      </c>
      <c r="B729" t="s">
        <v>53</v>
      </c>
      <c r="C729" t="s">
        <v>54</v>
      </c>
      <c r="D729" t="s">
        <v>30</v>
      </c>
      <c r="E729" t="s">
        <v>95</v>
      </c>
      <c r="F729">
        <v>3</v>
      </c>
      <c r="G729">
        <f>VLOOKUP(A729,'2017TstatWeights'!$A$4:$I$83,4+F729,FALSE)</f>
        <v>0.19007221893360146</v>
      </c>
    </row>
    <row r="730" spans="1:8">
      <c r="A730" t="str">
        <f t="shared" si="12"/>
        <v>SFm1996CZ02</v>
      </c>
      <c r="B730" t="s">
        <v>53</v>
      </c>
      <c r="C730" t="s">
        <v>54</v>
      </c>
      <c r="D730" t="s">
        <v>30</v>
      </c>
      <c r="E730" t="s">
        <v>95</v>
      </c>
      <c r="F730">
        <v>4</v>
      </c>
      <c r="G730">
        <f>VLOOKUP(A730,'2017TstatWeights'!$A$4:$I$83,4+F730,FALSE)</f>
        <v>7.2574612485848525E-2</v>
      </c>
    </row>
    <row r="731" spans="1:8">
      <c r="A731" t="str">
        <f t="shared" si="12"/>
        <v>SFm1996CZ02</v>
      </c>
      <c r="B731" t="s">
        <v>53</v>
      </c>
      <c r="C731" t="s">
        <v>54</v>
      </c>
      <c r="D731" t="s">
        <v>30</v>
      </c>
      <c r="E731" t="s">
        <v>95</v>
      </c>
      <c r="F731">
        <v>5</v>
      </c>
      <c r="G731">
        <f>VLOOKUP(A731,'2017TstatWeights'!$A$4:$I$83,4+F731,FALSE)</f>
        <v>0.16830662565645979</v>
      </c>
    </row>
    <row r="732" spans="1:8">
      <c r="A732" t="str">
        <f t="shared" si="12"/>
        <v>SFm1996CZ03</v>
      </c>
      <c r="B732" t="s">
        <v>53</v>
      </c>
      <c r="C732" t="s">
        <v>54</v>
      </c>
      <c r="D732" t="s">
        <v>31</v>
      </c>
      <c r="E732" t="s">
        <v>95</v>
      </c>
      <c r="F732">
        <v>1</v>
      </c>
      <c r="G732">
        <f>VLOOKUP(A732,'2017TstatWeights'!$A$4:$I$83,4+F732,FALSE)</f>
        <v>0.02</v>
      </c>
    </row>
    <row r="733" spans="1:8">
      <c r="A733" t="str">
        <f t="shared" si="12"/>
        <v>SFm1996CZ03</v>
      </c>
      <c r="B733" t="s">
        <v>53</v>
      </c>
      <c r="C733" t="s">
        <v>54</v>
      </c>
      <c r="D733" t="s">
        <v>31</v>
      </c>
      <c r="E733" t="s">
        <v>95</v>
      </c>
      <c r="F733">
        <v>2</v>
      </c>
      <c r="G733">
        <f>VLOOKUP(A733,'2017TstatWeights'!$A$4:$I$83,4+F733,FALSE)</f>
        <v>0.92000000000000015</v>
      </c>
    </row>
    <row r="734" spans="1:8">
      <c r="A734" t="str">
        <f t="shared" si="12"/>
        <v>SFm1996CZ03</v>
      </c>
      <c r="B734" t="s">
        <v>53</v>
      </c>
      <c r="C734" t="s">
        <v>54</v>
      </c>
      <c r="D734" t="s">
        <v>31</v>
      </c>
      <c r="E734" t="s">
        <v>95</v>
      </c>
      <c r="F734">
        <v>3</v>
      </c>
      <c r="G734">
        <f>VLOOKUP(A734,'2017TstatWeights'!$A$4:$I$83,4+F734,FALSE)</f>
        <v>0.02</v>
      </c>
    </row>
    <row r="735" spans="1:8">
      <c r="A735" t="str">
        <f t="shared" si="12"/>
        <v>SFm1996CZ03</v>
      </c>
      <c r="B735" t="s">
        <v>53</v>
      </c>
      <c r="C735" t="s">
        <v>54</v>
      </c>
      <c r="D735" t="s">
        <v>31</v>
      </c>
      <c r="E735" t="s">
        <v>95</v>
      </c>
      <c r="F735">
        <v>4</v>
      </c>
      <c r="G735">
        <f>VLOOKUP(A735,'2017TstatWeights'!$A$4:$I$83,4+F735,FALSE)</f>
        <v>2.0000000000000018E-2</v>
      </c>
    </row>
    <row r="736" spans="1:8">
      <c r="A736" t="str">
        <f t="shared" si="12"/>
        <v>SFm1996CZ03</v>
      </c>
      <c r="B736" t="s">
        <v>53</v>
      </c>
      <c r="C736" t="s">
        <v>54</v>
      </c>
      <c r="D736" t="s">
        <v>31</v>
      </c>
      <c r="E736" t="s">
        <v>95</v>
      </c>
      <c r="F736">
        <v>5</v>
      </c>
      <c r="G736">
        <f>VLOOKUP(A736,'2017TstatWeights'!$A$4:$I$83,4+F736,FALSE)</f>
        <v>2.0000000000000018E-2</v>
      </c>
    </row>
    <row r="737" spans="1:7">
      <c r="A737" t="str">
        <f t="shared" si="12"/>
        <v>SFm1996CZ04</v>
      </c>
      <c r="B737" t="s">
        <v>53</v>
      </c>
      <c r="C737" t="s">
        <v>54</v>
      </c>
      <c r="D737" t="s">
        <v>32</v>
      </c>
      <c r="E737" t="s">
        <v>95</v>
      </c>
      <c r="F737">
        <v>1</v>
      </c>
      <c r="G737">
        <f>VLOOKUP(A737,'2017TstatWeights'!$A$4:$I$83,4+F737,FALSE)</f>
        <v>0.48032739708311978</v>
      </c>
    </row>
    <row r="738" spans="1:7">
      <c r="A738" t="str">
        <f t="shared" si="12"/>
        <v>SFm1996CZ04</v>
      </c>
      <c r="B738" t="s">
        <v>53</v>
      </c>
      <c r="C738" t="s">
        <v>54</v>
      </c>
      <c r="D738" t="s">
        <v>32</v>
      </c>
      <c r="E738" t="s">
        <v>95</v>
      </c>
      <c r="F738">
        <v>2</v>
      </c>
      <c r="G738">
        <f>VLOOKUP(A738,'2017TstatWeights'!$A$4:$I$83,4+F738,FALSE)</f>
        <v>0.02</v>
      </c>
    </row>
    <row r="739" spans="1:7">
      <c r="A739" t="str">
        <f t="shared" si="12"/>
        <v>SFm1996CZ04</v>
      </c>
      <c r="B739" t="s">
        <v>53</v>
      </c>
      <c r="C739" t="s">
        <v>54</v>
      </c>
      <c r="D739" t="s">
        <v>32</v>
      </c>
      <c r="E739" t="s">
        <v>95</v>
      </c>
      <c r="F739">
        <v>3</v>
      </c>
      <c r="G739">
        <f>VLOOKUP(A739,'2017TstatWeights'!$A$4:$I$83,4+F739,FALSE)</f>
        <v>0.45967260291688022</v>
      </c>
    </row>
    <row r="740" spans="1:7">
      <c r="A740" t="str">
        <f t="shared" si="12"/>
        <v>SFm1996CZ04</v>
      </c>
      <c r="B740" t="s">
        <v>53</v>
      </c>
      <c r="C740" t="s">
        <v>54</v>
      </c>
      <c r="D740" t="s">
        <v>32</v>
      </c>
      <c r="E740" t="s">
        <v>95</v>
      </c>
      <c r="F740">
        <v>4</v>
      </c>
      <c r="G740">
        <f>VLOOKUP(A740,'2017TstatWeights'!$A$4:$I$83,4+F740,FALSE)</f>
        <v>0.02</v>
      </c>
    </row>
    <row r="741" spans="1:7">
      <c r="A741" t="str">
        <f t="shared" si="12"/>
        <v>SFm1996CZ04</v>
      </c>
      <c r="B741" t="s">
        <v>53</v>
      </c>
      <c r="C741" t="s">
        <v>54</v>
      </c>
      <c r="D741" t="s">
        <v>32</v>
      </c>
      <c r="E741" t="s">
        <v>95</v>
      </c>
      <c r="F741">
        <v>5</v>
      </c>
      <c r="G741">
        <f>VLOOKUP(A741,'2017TstatWeights'!$A$4:$I$83,4+F741,FALSE)</f>
        <v>0.02</v>
      </c>
    </row>
    <row r="742" spans="1:7">
      <c r="A742" t="str">
        <f t="shared" si="12"/>
        <v>SFm1996CZ05</v>
      </c>
      <c r="B742" t="s">
        <v>53</v>
      </c>
      <c r="C742" t="s">
        <v>54</v>
      </c>
      <c r="D742" t="s">
        <v>33</v>
      </c>
      <c r="E742" t="s">
        <v>95</v>
      </c>
      <c r="F742">
        <v>1</v>
      </c>
      <c r="G742">
        <f>VLOOKUP(A742,'2017TstatWeights'!$A$4:$I$83,4+F742,FALSE)</f>
        <v>0.50344952395010767</v>
      </c>
    </row>
    <row r="743" spans="1:7">
      <c r="A743" t="str">
        <f t="shared" si="12"/>
        <v>SFm1996CZ05</v>
      </c>
      <c r="B743" t="s">
        <v>53</v>
      </c>
      <c r="C743" t="s">
        <v>54</v>
      </c>
      <c r="D743" t="s">
        <v>33</v>
      </c>
      <c r="E743" t="s">
        <v>95</v>
      </c>
      <c r="F743">
        <v>2</v>
      </c>
      <c r="G743">
        <f>VLOOKUP(A743,'2017TstatWeights'!$A$4:$I$83,4+F743,FALSE)</f>
        <v>0.02</v>
      </c>
    </row>
    <row r="744" spans="1:7">
      <c r="A744" t="str">
        <f t="shared" si="12"/>
        <v>SFm1996CZ05</v>
      </c>
      <c r="B744" t="s">
        <v>53</v>
      </c>
      <c r="C744" t="s">
        <v>54</v>
      </c>
      <c r="D744" t="s">
        <v>33</v>
      </c>
      <c r="E744" t="s">
        <v>95</v>
      </c>
      <c r="F744">
        <v>3</v>
      </c>
      <c r="G744">
        <f>VLOOKUP(A744,'2017TstatWeights'!$A$4:$I$83,4+F744,FALSE)</f>
        <v>0.02</v>
      </c>
    </row>
    <row r="745" spans="1:7">
      <c r="A745" t="str">
        <f t="shared" si="12"/>
        <v>SFm1996CZ05</v>
      </c>
      <c r="B745" t="s">
        <v>53</v>
      </c>
      <c r="C745" t="s">
        <v>54</v>
      </c>
      <c r="D745" t="s">
        <v>33</v>
      </c>
      <c r="E745" t="s">
        <v>95</v>
      </c>
      <c r="F745">
        <v>4</v>
      </c>
      <c r="G745">
        <f>VLOOKUP(A745,'2017TstatWeights'!$A$4:$I$83,4+F745,FALSE)</f>
        <v>0.43654761195782693</v>
      </c>
    </row>
    <row r="746" spans="1:7">
      <c r="A746" t="str">
        <f t="shared" si="12"/>
        <v>SFm1996CZ05</v>
      </c>
      <c r="B746" t="s">
        <v>53</v>
      </c>
      <c r="C746" t="s">
        <v>54</v>
      </c>
      <c r="D746" t="s">
        <v>33</v>
      </c>
      <c r="E746" t="s">
        <v>95</v>
      </c>
      <c r="F746">
        <v>5</v>
      </c>
      <c r="G746">
        <f>VLOOKUP(A746,'2017TstatWeights'!$A$4:$I$83,4+F746,FALSE)</f>
        <v>2.0002867969567906E-2</v>
      </c>
    </row>
    <row r="747" spans="1:7">
      <c r="A747" t="str">
        <f t="shared" si="12"/>
        <v>SFm1996CZ06</v>
      </c>
      <c r="B747" t="s">
        <v>53</v>
      </c>
      <c r="C747" t="s">
        <v>54</v>
      </c>
      <c r="D747" t="s">
        <v>34</v>
      </c>
      <c r="E747" t="s">
        <v>95</v>
      </c>
      <c r="F747">
        <v>1</v>
      </c>
      <c r="G747">
        <f>VLOOKUP(A747,'2017TstatWeights'!$A$4:$I$83,4+F747,FALSE)</f>
        <v>0.02</v>
      </c>
    </row>
    <row r="748" spans="1:7">
      <c r="A748" t="str">
        <f t="shared" si="12"/>
        <v>SFm1996CZ06</v>
      </c>
      <c r="B748" t="s">
        <v>53</v>
      </c>
      <c r="C748" t="s">
        <v>54</v>
      </c>
      <c r="D748" t="s">
        <v>34</v>
      </c>
      <c r="E748" t="s">
        <v>95</v>
      </c>
      <c r="F748">
        <v>2</v>
      </c>
      <c r="G748">
        <f>VLOOKUP(A748,'2017TstatWeights'!$A$4:$I$83,4+F748,FALSE)</f>
        <v>0.02</v>
      </c>
    </row>
    <row r="749" spans="1:7">
      <c r="A749" t="str">
        <f t="shared" si="12"/>
        <v>SFm1996CZ06</v>
      </c>
      <c r="B749" t="s">
        <v>53</v>
      </c>
      <c r="C749" t="s">
        <v>54</v>
      </c>
      <c r="D749" t="s">
        <v>34</v>
      </c>
      <c r="E749" t="s">
        <v>95</v>
      </c>
      <c r="F749">
        <v>3</v>
      </c>
      <c r="G749">
        <f>VLOOKUP(A749,'2017TstatWeights'!$A$4:$I$83,4+F749,FALSE)</f>
        <v>0.54850162973535277</v>
      </c>
    </row>
    <row r="750" spans="1:7">
      <c r="A750" t="str">
        <f t="shared" si="12"/>
        <v>SFm1996CZ06</v>
      </c>
      <c r="B750" t="s">
        <v>53</v>
      </c>
      <c r="C750" t="s">
        <v>54</v>
      </c>
      <c r="D750" t="s">
        <v>34</v>
      </c>
      <c r="E750" t="s">
        <v>95</v>
      </c>
      <c r="F750">
        <v>4</v>
      </c>
      <c r="G750">
        <f>VLOOKUP(A750,'2017TstatWeights'!$A$4:$I$83,4+F750,FALSE)</f>
        <v>0.28689188041056191</v>
      </c>
    </row>
    <row r="751" spans="1:7">
      <c r="A751" t="str">
        <f t="shared" si="12"/>
        <v>SFm1996CZ06</v>
      </c>
      <c r="B751" t="s">
        <v>53</v>
      </c>
      <c r="C751" t="s">
        <v>54</v>
      </c>
      <c r="D751" t="s">
        <v>34</v>
      </c>
      <c r="E751" t="s">
        <v>95</v>
      </c>
      <c r="F751">
        <v>5</v>
      </c>
      <c r="G751">
        <f>VLOOKUP(A751,'2017TstatWeights'!$A$4:$I$83,4+F751,FALSE)</f>
        <v>0.12460650489690352</v>
      </c>
    </row>
    <row r="752" spans="1:7">
      <c r="A752" t="str">
        <f t="shared" si="12"/>
        <v>SFm1996CZ07</v>
      </c>
      <c r="B752" t="s">
        <v>53</v>
      </c>
      <c r="C752" t="s">
        <v>54</v>
      </c>
      <c r="D752" t="s">
        <v>35</v>
      </c>
      <c r="E752" t="s">
        <v>95</v>
      </c>
      <c r="F752">
        <v>1</v>
      </c>
      <c r="G752">
        <f>VLOOKUP(A752,'2017TstatWeights'!$A$4:$I$83,4+F752,FALSE)</f>
        <v>0.52439210589340524</v>
      </c>
    </row>
    <row r="753" spans="1:7">
      <c r="A753" t="str">
        <f t="shared" si="12"/>
        <v>SFm1996CZ07</v>
      </c>
      <c r="B753" t="s">
        <v>53</v>
      </c>
      <c r="C753" t="s">
        <v>54</v>
      </c>
      <c r="D753" t="s">
        <v>35</v>
      </c>
      <c r="E753" t="s">
        <v>95</v>
      </c>
      <c r="F753">
        <v>2</v>
      </c>
      <c r="G753">
        <f>VLOOKUP(A753,'2017TstatWeights'!$A$4:$I$83,4+F753,FALSE)</f>
        <v>0.02</v>
      </c>
    </row>
    <row r="754" spans="1:7">
      <c r="A754" t="str">
        <f t="shared" si="12"/>
        <v>SFm1996CZ07</v>
      </c>
      <c r="B754" t="s">
        <v>53</v>
      </c>
      <c r="C754" t="s">
        <v>54</v>
      </c>
      <c r="D754" t="s">
        <v>35</v>
      </c>
      <c r="E754" t="s">
        <v>95</v>
      </c>
      <c r="F754">
        <v>3</v>
      </c>
      <c r="G754">
        <f>VLOOKUP(A754,'2017TstatWeights'!$A$4:$I$83,4+F754,FALSE)</f>
        <v>0.12605626065453132</v>
      </c>
    </row>
    <row r="755" spans="1:7">
      <c r="A755" t="str">
        <f t="shared" si="12"/>
        <v>SFm1996CZ07</v>
      </c>
      <c r="B755" t="s">
        <v>53</v>
      </c>
      <c r="C755" t="s">
        <v>54</v>
      </c>
      <c r="D755" t="s">
        <v>35</v>
      </c>
      <c r="E755" t="s">
        <v>95</v>
      </c>
      <c r="F755">
        <v>4</v>
      </c>
      <c r="G755">
        <f>VLOOKUP(A755,'2017TstatWeights'!$A$4:$I$83,4+F755,FALSE)</f>
        <v>0.30955163345206294</v>
      </c>
    </row>
    <row r="756" spans="1:7">
      <c r="A756" t="str">
        <f t="shared" si="12"/>
        <v>SFm1996CZ07</v>
      </c>
      <c r="B756" t="s">
        <v>53</v>
      </c>
      <c r="C756" t="s">
        <v>54</v>
      </c>
      <c r="D756" t="s">
        <v>35</v>
      </c>
      <c r="E756" t="s">
        <v>95</v>
      </c>
      <c r="F756">
        <v>5</v>
      </c>
      <c r="G756">
        <f>VLOOKUP(A756,'2017TstatWeights'!$A$4:$I$83,4+F756,FALSE)</f>
        <v>2.0000000000000018E-2</v>
      </c>
    </row>
    <row r="757" spans="1:7">
      <c r="A757" t="str">
        <f t="shared" si="12"/>
        <v>SFm1996CZ08</v>
      </c>
      <c r="B757" t="s">
        <v>53</v>
      </c>
      <c r="C757" t="s">
        <v>54</v>
      </c>
      <c r="D757" t="s">
        <v>36</v>
      </c>
      <c r="E757" t="s">
        <v>95</v>
      </c>
      <c r="F757">
        <v>1</v>
      </c>
      <c r="G757">
        <f>VLOOKUP(A757,'2017TstatWeights'!$A$4:$I$83,4+F757,FALSE)</f>
        <v>0.02</v>
      </c>
    </row>
    <row r="758" spans="1:7">
      <c r="A758" t="str">
        <f t="shared" si="12"/>
        <v>SFm1996CZ08</v>
      </c>
      <c r="B758" t="s">
        <v>53</v>
      </c>
      <c r="C758" t="s">
        <v>54</v>
      </c>
      <c r="D758" t="s">
        <v>36</v>
      </c>
      <c r="E758" t="s">
        <v>95</v>
      </c>
      <c r="F758">
        <v>2</v>
      </c>
      <c r="G758">
        <f>VLOOKUP(A758,'2017TstatWeights'!$A$4:$I$83,4+F758,FALSE)</f>
        <v>0.40515675903592835</v>
      </c>
    </row>
    <row r="759" spans="1:7">
      <c r="A759" t="str">
        <f t="shared" si="12"/>
        <v>SFm1996CZ08</v>
      </c>
      <c r="B759" t="s">
        <v>53</v>
      </c>
      <c r="C759" t="s">
        <v>54</v>
      </c>
      <c r="D759" t="s">
        <v>36</v>
      </c>
      <c r="E759" t="s">
        <v>95</v>
      </c>
      <c r="F759">
        <v>3</v>
      </c>
      <c r="G759">
        <f>VLOOKUP(A759,'2017TstatWeights'!$A$4:$I$83,4+F759,FALSE)</f>
        <v>0.53484324096407621</v>
      </c>
    </row>
    <row r="760" spans="1:7">
      <c r="A760" t="str">
        <f t="shared" si="12"/>
        <v>SFm1996CZ08</v>
      </c>
      <c r="B760" t="s">
        <v>53</v>
      </c>
      <c r="C760" t="s">
        <v>54</v>
      </c>
      <c r="D760" t="s">
        <v>36</v>
      </c>
      <c r="E760" t="s">
        <v>95</v>
      </c>
      <c r="F760">
        <v>4</v>
      </c>
      <c r="G760">
        <f>VLOOKUP(A760,'2017TstatWeights'!$A$4:$I$83,4+F760,FALSE)</f>
        <v>2.0000000000000018E-2</v>
      </c>
    </row>
    <row r="761" spans="1:7">
      <c r="A761" t="str">
        <f t="shared" si="12"/>
        <v>SFm1996CZ08</v>
      </c>
      <c r="B761" t="s">
        <v>53</v>
      </c>
      <c r="C761" t="s">
        <v>54</v>
      </c>
      <c r="D761" t="s">
        <v>36</v>
      </c>
      <c r="E761" t="s">
        <v>95</v>
      </c>
      <c r="F761">
        <v>5</v>
      </c>
      <c r="G761">
        <f>VLOOKUP(A761,'2017TstatWeights'!$A$4:$I$83,4+F761,FALSE)</f>
        <v>0.02</v>
      </c>
    </row>
    <row r="762" spans="1:7">
      <c r="A762" t="str">
        <f t="shared" si="12"/>
        <v>SFm1996CZ09</v>
      </c>
      <c r="B762" t="s">
        <v>53</v>
      </c>
      <c r="C762" t="s">
        <v>54</v>
      </c>
      <c r="D762" t="s">
        <v>37</v>
      </c>
      <c r="E762" t="s">
        <v>95</v>
      </c>
      <c r="F762">
        <v>1</v>
      </c>
      <c r="G762">
        <f>VLOOKUP(A762,'2017TstatWeights'!$A$4:$I$83,4+F762,FALSE)</f>
        <v>0.02</v>
      </c>
    </row>
    <row r="763" spans="1:7">
      <c r="A763" t="str">
        <f t="shared" si="12"/>
        <v>SFm1996CZ09</v>
      </c>
      <c r="B763" t="s">
        <v>53</v>
      </c>
      <c r="C763" t="s">
        <v>54</v>
      </c>
      <c r="D763" t="s">
        <v>37</v>
      </c>
      <c r="E763" t="s">
        <v>95</v>
      </c>
      <c r="F763">
        <v>2</v>
      </c>
      <c r="G763">
        <f>VLOOKUP(A763,'2017TstatWeights'!$A$4:$I$83,4+F763,FALSE)</f>
        <v>0.34092279401697873</v>
      </c>
    </row>
    <row r="764" spans="1:7">
      <c r="A764" t="str">
        <f t="shared" si="12"/>
        <v>SFm1996CZ09</v>
      </c>
      <c r="B764" t="s">
        <v>53</v>
      </c>
      <c r="C764" t="s">
        <v>54</v>
      </c>
      <c r="D764" t="s">
        <v>37</v>
      </c>
      <c r="E764" t="s">
        <v>95</v>
      </c>
      <c r="F764">
        <v>3</v>
      </c>
      <c r="G764">
        <f>VLOOKUP(A764,'2017TstatWeights'!$A$4:$I$83,4+F764,FALSE)</f>
        <v>0.02</v>
      </c>
    </row>
    <row r="765" spans="1:7">
      <c r="A765" t="str">
        <f t="shared" si="12"/>
        <v>SFm1996CZ09</v>
      </c>
      <c r="B765" t="s">
        <v>53</v>
      </c>
      <c r="C765" t="s">
        <v>54</v>
      </c>
      <c r="D765" t="s">
        <v>37</v>
      </c>
      <c r="E765" t="s">
        <v>95</v>
      </c>
      <c r="F765">
        <v>4</v>
      </c>
      <c r="G765">
        <f>VLOOKUP(A765,'2017TstatWeights'!$A$4:$I$83,4+F765,FALSE)</f>
        <v>0.31762307149739832</v>
      </c>
    </row>
    <row r="766" spans="1:7">
      <c r="A766" t="str">
        <f t="shared" si="12"/>
        <v>SFm1996CZ09</v>
      </c>
      <c r="B766" t="s">
        <v>53</v>
      </c>
      <c r="C766" t="s">
        <v>54</v>
      </c>
      <c r="D766" t="s">
        <v>37</v>
      </c>
      <c r="E766" t="s">
        <v>95</v>
      </c>
      <c r="F766">
        <v>5</v>
      </c>
      <c r="G766">
        <f>VLOOKUP(A766,'2017TstatWeights'!$A$4:$I$83,4+F766,FALSE)</f>
        <v>0.30145413448540526</v>
      </c>
    </row>
    <row r="767" spans="1:7">
      <c r="A767" t="str">
        <f t="shared" si="12"/>
        <v>SFm1996CZ10</v>
      </c>
      <c r="B767" t="s">
        <v>53</v>
      </c>
      <c r="C767" t="s">
        <v>54</v>
      </c>
      <c r="D767" t="s">
        <v>38</v>
      </c>
      <c r="E767" t="s">
        <v>95</v>
      </c>
      <c r="F767">
        <v>1</v>
      </c>
      <c r="G767">
        <f>VLOOKUP(A767,'2017TstatWeights'!$A$4:$I$83,4+F767,FALSE)</f>
        <v>0.02</v>
      </c>
    </row>
    <row r="768" spans="1:7">
      <c r="A768" t="str">
        <f t="shared" si="12"/>
        <v>SFm1996CZ10</v>
      </c>
      <c r="B768" t="s">
        <v>53</v>
      </c>
      <c r="C768" t="s">
        <v>54</v>
      </c>
      <c r="D768" t="s">
        <v>38</v>
      </c>
      <c r="E768" t="s">
        <v>95</v>
      </c>
      <c r="F768">
        <v>2</v>
      </c>
      <c r="G768">
        <f>VLOOKUP(A768,'2017TstatWeights'!$A$4:$I$83,4+F768,FALSE)</f>
        <v>0.41260865324148877</v>
      </c>
    </row>
    <row r="769" spans="1:7">
      <c r="A769" t="str">
        <f t="shared" si="12"/>
        <v>SFm1996CZ10</v>
      </c>
      <c r="B769" t="s">
        <v>53</v>
      </c>
      <c r="C769" t="s">
        <v>54</v>
      </c>
      <c r="D769" t="s">
        <v>38</v>
      </c>
      <c r="E769" t="s">
        <v>95</v>
      </c>
      <c r="F769">
        <v>3</v>
      </c>
      <c r="G769">
        <f>VLOOKUP(A769,'2017TstatWeights'!$A$4:$I$83,4+F769,FALSE)</f>
        <v>0.02</v>
      </c>
    </row>
    <row r="770" spans="1:7">
      <c r="A770" t="str">
        <f t="shared" si="12"/>
        <v>SFm1996CZ10</v>
      </c>
      <c r="B770" t="s">
        <v>53</v>
      </c>
      <c r="C770" t="s">
        <v>54</v>
      </c>
      <c r="D770" t="s">
        <v>38</v>
      </c>
      <c r="E770" t="s">
        <v>95</v>
      </c>
      <c r="F770">
        <v>4</v>
      </c>
      <c r="G770">
        <f>VLOOKUP(A770,'2017TstatWeights'!$A$4:$I$83,4+F770,FALSE)</f>
        <v>0.52739134675851151</v>
      </c>
    </row>
    <row r="771" spans="1:7">
      <c r="A771" t="str">
        <f t="shared" si="12"/>
        <v>SFm1996CZ10</v>
      </c>
      <c r="B771" t="s">
        <v>53</v>
      </c>
      <c r="C771" t="s">
        <v>54</v>
      </c>
      <c r="D771" t="s">
        <v>38</v>
      </c>
      <c r="E771" t="s">
        <v>95</v>
      </c>
      <c r="F771">
        <v>5</v>
      </c>
      <c r="G771">
        <f>VLOOKUP(A771,'2017TstatWeights'!$A$4:$I$83,4+F771,FALSE)</f>
        <v>2.0000000000000018E-2</v>
      </c>
    </row>
    <row r="772" spans="1:7">
      <c r="A772" t="str">
        <f t="shared" si="12"/>
        <v>SFm1996CZ11</v>
      </c>
      <c r="B772" t="s">
        <v>53</v>
      </c>
      <c r="C772" t="s">
        <v>54</v>
      </c>
      <c r="D772" t="s">
        <v>39</v>
      </c>
      <c r="E772" t="s">
        <v>95</v>
      </c>
      <c r="F772">
        <v>1</v>
      </c>
      <c r="G772">
        <f>VLOOKUP(A772,'2017TstatWeights'!$A$4:$I$83,4+F772,FALSE)</f>
        <v>0.15777359829447984</v>
      </c>
    </row>
    <row r="773" spans="1:7">
      <c r="A773" t="str">
        <f t="shared" si="12"/>
        <v>SFm1996CZ11</v>
      </c>
      <c r="B773" t="s">
        <v>53</v>
      </c>
      <c r="C773" t="s">
        <v>54</v>
      </c>
      <c r="D773" t="s">
        <v>39</v>
      </c>
      <c r="E773" t="s">
        <v>95</v>
      </c>
      <c r="F773">
        <v>2</v>
      </c>
      <c r="G773">
        <f>VLOOKUP(A773,'2017TstatWeights'!$A$4:$I$83,4+F773,FALSE)</f>
        <v>0.18388621700007776</v>
      </c>
    </row>
    <row r="774" spans="1:7">
      <c r="A774" t="str">
        <f t="shared" si="12"/>
        <v>SFm1996CZ11</v>
      </c>
      <c r="B774" t="s">
        <v>53</v>
      </c>
      <c r="C774" t="s">
        <v>54</v>
      </c>
      <c r="D774" t="s">
        <v>39</v>
      </c>
      <c r="E774" t="s">
        <v>95</v>
      </c>
      <c r="F774">
        <v>3</v>
      </c>
      <c r="G774">
        <f>VLOOKUP(A774,'2017TstatWeights'!$A$4:$I$83,4+F774,FALSE)</f>
        <v>8.9618287208239472E-2</v>
      </c>
    </row>
    <row r="775" spans="1:7">
      <c r="A775" t="str">
        <f t="shared" si="12"/>
        <v>SFm1996CZ11</v>
      </c>
      <c r="B775" t="s">
        <v>53</v>
      </c>
      <c r="C775" t="s">
        <v>54</v>
      </c>
      <c r="D775" t="s">
        <v>39</v>
      </c>
      <c r="E775" t="s">
        <v>95</v>
      </c>
      <c r="F775">
        <v>4</v>
      </c>
      <c r="G775">
        <f>VLOOKUP(A775,'2017TstatWeights'!$A$4:$I$83,4+F775,FALSE)</f>
        <v>0.30930767201295611</v>
      </c>
    </row>
    <row r="776" spans="1:7">
      <c r="A776" t="str">
        <f t="shared" si="12"/>
        <v>SFm1996CZ11</v>
      </c>
      <c r="B776" t="s">
        <v>53</v>
      </c>
      <c r="C776" t="s">
        <v>54</v>
      </c>
      <c r="D776" t="s">
        <v>39</v>
      </c>
      <c r="E776" t="s">
        <v>95</v>
      </c>
      <c r="F776">
        <v>5</v>
      </c>
      <c r="G776">
        <f>VLOOKUP(A776,'2017TstatWeights'!$A$4:$I$83,4+F776,FALSE)</f>
        <v>0.25941422676918319</v>
      </c>
    </row>
    <row r="777" spans="1:7">
      <c r="A777" t="str">
        <f t="shared" si="12"/>
        <v>SFm1996CZ12</v>
      </c>
      <c r="B777" t="s">
        <v>53</v>
      </c>
      <c r="C777" t="s">
        <v>54</v>
      </c>
      <c r="D777" t="s">
        <v>40</v>
      </c>
      <c r="E777" t="s">
        <v>95</v>
      </c>
      <c r="F777">
        <v>1</v>
      </c>
      <c r="G777">
        <f>VLOOKUP(A777,'2017TstatWeights'!$A$4:$I$83,4+F777,FALSE)</f>
        <v>0.02</v>
      </c>
    </row>
    <row r="778" spans="1:7">
      <c r="A778" t="str">
        <f t="shared" si="12"/>
        <v>SFm1996CZ12</v>
      </c>
      <c r="B778" t="s">
        <v>53</v>
      </c>
      <c r="C778" t="s">
        <v>54</v>
      </c>
      <c r="D778" t="s">
        <v>40</v>
      </c>
      <c r="E778" t="s">
        <v>95</v>
      </c>
      <c r="F778">
        <v>2</v>
      </c>
      <c r="G778">
        <f>VLOOKUP(A778,'2017TstatWeights'!$A$4:$I$83,4+F778,FALSE)</f>
        <v>6.2365772884363069E-2</v>
      </c>
    </row>
    <row r="779" spans="1:7">
      <c r="A779" t="str">
        <f t="shared" si="12"/>
        <v>SFm1996CZ12</v>
      </c>
      <c r="B779" t="s">
        <v>53</v>
      </c>
      <c r="C779" t="s">
        <v>54</v>
      </c>
      <c r="D779" t="s">
        <v>40</v>
      </c>
      <c r="E779" t="s">
        <v>95</v>
      </c>
      <c r="F779">
        <v>3</v>
      </c>
      <c r="G779">
        <f>VLOOKUP(A779,'2017TstatWeights'!$A$4:$I$83,4+F779,FALSE)</f>
        <v>0.81391162739479772</v>
      </c>
    </row>
    <row r="780" spans="1:7">
      <c r="A780" t="str">
        <f t="shared" si="12"/>
        <v>SFm1996CZ12</v>
      </c>
      <c r="B780" t="s">
        <v>53</v>
      </c>
      <c r="C780" t="s">
        <v>54</v>
      </c>
      <c r="D780" t="s">
        <v>40</v>
      </c>
      <c r="E780" t="s">
        <v>95</v>
      </c>
      <c r="F780">
        <v>4</v>
      </c>
      <c r="G780">
        <f>VLOOKUP(A780,'2017TstatWeights'!$A$4:$I$83,4+F780,FALSE)</f>
        <v>0.02</v>
      </c>
    </row>
    <row r="781" spans="1:7">
      <c r="A781" t="str">
        <f t="shared" si="12"/>
        <v>SFm1996CZ12</v>
      </c>
      <c r="B781" t="s">
        <v>53</v>
      </c>
      <c r="C781" t="s">
        <v>54</v>
      </c>
      <c r="D781" t="s">
        <v>40</v>
      </c>
      <c r="E781" t="s">
        <v>95</v>
      </c>
      <c r="F781">
        <v>5</v>
      </c>
      <c r="G781">
        <f>VLOOKUP(A781,'2017TstatWeights'!$A$4:$I$83,4+F781,FALSE)</f>
        <v>8.3722609587914512E-2</v>
      </c>
    </row>
    <row r="782" spans="1:7">
      <c r="A782" t="str">
        <f t="shared" si="12"/>
        <v>SFm1996CZ13</v>
      </c>
      <c r="B782" t="s">
        <v>53</v>
      </c>
      <c r="C782" t="s">
        <v>54</v>
      </c>
      <c r="D782" t="s">
        <v>41</v>
      </c>
      <c r="E782" t="s">
        <v>95</v>
      </c>
      <c r="F782">
        <v>1</v>
      </c>
      <c r="G782">
        <f>VLOOKUP(A782,'2017TstatWeights'!$A$4:$I$83,4+F782,FALSE)</f>
        <v>0.32485271107735714</v>
      </c>
    </row>
    <row r="783" spans="1:7">
      <c r="A783" t="str">
        <f t="shared" si="12"/>
        <v>SFm1996CZ13</v>
      </c>
      <c r="B783" t="s">
        <v>53</v>
      </c>
      <c r="C783" t="s">
        <v>54</v>
      </c>
      <c r="D783" t="s">
        <v>41</v>
      </c>
      <c r="E783" t="s">
        <v>95</v>
      </c>
      <c r="F783">
        <v>2</v>
      </c>
      <c r="G783">
        <f>VLOOKUP(A783,'2017TstatWeights'!$A$4:$I$83,4+F783,FALSE)</f>
        <v>0.28412881200411672</v>
      </c>
    </row>
    <row r="784" spans="1:7">
      <c r="A784" t="str">
        <f t="shared" si="12"/>
        <v>SFm1996CZ13</v>
      </c>
      <c r="B784" t="s">
        <v>53</v>
      </c>
      <c r="C784" t="s">
        <v>54</v>
      </c>
      <c r="D784" t="s">
        <v>41</v>
      </c>
      <c r="E784" t="s">
        <v>95</v>
      </c>
      <c r="F784">
        <v>3</v>
      </c>
      <c r="G784">
        <f>VLOOKUP(A784,'2017TstatWeights'!$A$4:$I$83,4+F784,FALSE)</f>
        <v>0.3510184769185265</v>
      </c>
    </row>
    <row r="785" spans="1:7">
      <c r="A785" t="str">
        <f t="shared" si="12"/>
        <v>SFm1996CZ13</v>
      </c>
      <c r="B785" t="s">
        <v>53</v>
      </c>
      <c r="C785" t="s">
        <v>54</v>
      </c>
      <c r="D785" t="s">
        <v>41</v>
      </c>
      <c r="E785" t="s">
        <v>95</v>
      </c>
      <c r="F785">
        <v>4</v>
      </c>
      <c r="G785">
        <f>VLOOKUP(A785,'2017TstatWeights'!$A$4:$I$83,4+F785,FALSE)</f>
        <v>0.02</v>
      </c>
    </row>
    <row r="786" spans="1:7">
      <c r="A786" t="str">
        <f t="shared" ref="A786:A849" si="13">VLOOKUP(B786,$N$2:$O$4,2,FALSE)&amp;VLOOKUP(C786,$K$2:$L$15,2,FALSE)&amp;D786</f>
        <v>SFm1996CZ13</v>
      </c>
      <c r="B786" t="s">
        <v>53</v>
      </c>
      <c r="C786" t="s">
        <v>54</v>
      </c>
      <c r="D786" t="s">
        <v>41</v>
      </c>
      <c r="E786" t="s">
        <v>95</v>
      </c>
      <c r="F786">
        <v>5</v>
      </c>
      <c r="G786">
        <f>VLOOKUP(A786,'2017TstatWeights'!$A$4:$I$83,4+F786,FALSE)</f>
        <v>0.02</v>
      </c>
    </row>
    <row r="787" spans="1:7">
      <c r="A787" t="str">
        <f t="shared" si="13"/>
        <v>SFm1996CZ14</v>
      </c>
      <c r="B787" t="s">
        <v>53</v>
      </c>
      <c r="C787" t="s">
        <v>54</v>
      </c>
      <c r="D787" t="s">
        <v>42</v>
      </c>
      <c r="E787" t="s">
        <v>95</v>
      </c>
      <c r="F787">
        <v>1</v>
      </c>
      <c r="G787">
        <f>VLOOKUP(A787,'2017TstatWeights'!$A$4:$I$83,4+F787,FALSE)</f>
        <v>0.1863465578358342</v>
      </c>
    </row>
    <row r="788" spans="1:7">
      <c r="A788" t="str">
        <f t="shared" si="13"/>
        <v>SFm1996CZ14</v>
      </c>
      <c r="B788" t="s">
        <v>53</v>
      </c>
      <c r="C788" t="s">
        <v>54</v>
      </c>
      <c r="D788" t="s">
        <v>42</v>
      </c>
      <c r="E788" t="s">
        <v>95</v>
      </c>
      <c r="F788">
        <v>2</v>
      </c>
      <c r="G788">
        <f>VLOOKUP(A788,'2017TstatWeights'!$A$4:$I$83,4+F788,FALSE)</f>
        <v>0.58381481931589529</v>
      </c>
    </row>
    <row r="789" spans="1:7">
      <c r="A789" t="str">
        <f t="shared" si="13"/>
        <v>SFm1996CZ14</v>
      </c>
      <c r="B789" t="s">
        <v>53</v>
      </c>
      <c r="C789" t="s">
        <v>54</v>
      </c>
      <c r="D789" t="s">
        <v>42</v>
      </c>
      <c r="E789" t="s">
        <v>95</v>
      </c>
      <c r="F789">
        <v>3</v>
      </c>
      <c r="G789">
        <f>VLOOKUP(A789,'2017TstatWeights'!$A$4:$I$83,4+F789,FALSE)</f>
        <v>0.18856258215305013</v>
      </c>
    </row>
    <row r="790" spans="1:7">
      <c r="A790" t="str">
        <f t="shared" si="13"/>
        <v>SFm1996CZ14</v>
      </c>
      <c r="B790" t="s">
        <v>53</v>
      </c>
      <c r="C790" t="s">
        <v>54</v>
      </c>
      <c r="D790" t="s">
        <v>42</v>
      </c>
      <c r="E790" t="s">
        <v>95</v>
      </c>
      <c r="F790">
        <v>4</v>
      </c>
      <c r="G790">
        <f>VLOOKUP(A790,'2017TstatWeights'!$A$4:$I$83,4+F790,FALSE)</f>
        <v>2.0625349271039369E-2</v>
      </c>
    </row>
    <row r="791" spans="1:7">
      <c r="A791" t="str">
        <f t="shared" si="13"/>
        <v>SFm1996CZ14</v>
      </c>
      <c r="B791" t="s">
        <v>53</v>
      </c>
      <c r="C791" t="s">
        <v>54</v>
      </c>
      <c r="D791" t="s">
        <v>42</v>
      </c>
      <c r="E791" t="s">
        <v>95</v>
      </c>
      <c r="F791">
        <v>5</v>
      </c>
      <c r="G791">
        <f>VLOOKUP(A791,'2017TstatWeights'!$A$4:$I$83,4+F791,FALSE)</f>
        <v>2.0650691424181137E-2</v>
      </c>
    </row>
    <row r="792" spans="1:7">
      <c r="A792" t="str">
        <f t="shared" si="13"/>
        <v>SFm1996CZ15</v>
      </c>
      <c r="B792" t="s">
        <v>53</v>
      </c>
      <c r="C792" t="s">
        <v>54</v>
      </c>
      <c r="D792" t="s">
        <v>43</v>
      </c>
      <c r="E792" t="s">
        <v>95</v>
      </c>
      <c r="F792">
        <v>1</v>
      </c>
      <c r="G792">
        <f>VLOOKUP(A792,'2017TstatWeights'!$A$4:$I$83,4+F792,FALSE)</f>
        <v>0.02</v>
      </c>
    </row>
    <row r="793" spans="1:7">
      <c r="A793" t="str">
        <f t="shared" si="13"/>
        <v>SFm1996CZ15</v>
      </c>
      <c r="B793" t="s">
        <v>53</v>
      </c>
      <c r="C793" t="s">
        <v>54</v>
      </c>
      <c r="D793" t="s">
        <v>43</v>
      </c>
      <c r="E793" t="s">
        <v>95</v>
      </c>
      <c r="F793">
        <v>2</v>
      </c>
      <c r="G793">
        <f>VLOOKUP(A793,'2017TstatWeights'!$A$4:$I$83,4+F793,FALSE)</f>
        <v>0.02</v>
      </c>
    </row>
    <row r="794" spans="1:7">
      <c r="A794" t="str">
        <f t="shared" si="13"/>
        <v>SFm1996CZ15</v>
      </c>
      <c r="B794" t="s">
        <v>53</v>
      </c>
      <c r="C794" t="s">
        <v>54</v>
      </c>
      <c r="D794" t="s">
        <v>43</v>
      </c>
      <c r="E794" t="s">
        <v>95</v>
      </c>
      <c r="F794">
        <v>3</v>
      </c>
      <c r="G794">
        <f>VLOOKUP(A794,'2017TstatWeights'!$A$4:$I$83,4+F794,FALSE)</f>
        <v>0.66771303026330997</v>
      </c>
    </row>
    <row r="795" spans="1:7">
      <c r="A795" t="str">
        <f t="shared" si="13"/>
        <v>SFm1996CZ15</v>
      </c>
      <c r="B795" t="s">
        <v>53</v>
      </c>
      <c r="C795" t="s">
        <v>54</v>
      </c>
      <c r="D795" t="s">
        <v>43</v>
      </c>
      <c r="E795" t="s">
        <v>95</v>
      </c>
      <c r="F795">
        <v>4</v>
      </c>
      <c r="G795">
        <f>VLOOKUP(A795,'2017TstatWeights'!$A$4:$I$83,4+F795,FALSE)</f>
        <v>2.0000000000000018E-2</v>
      </c>
    </row>
    <row r="796" spans="1:7">
      <c r="A796" t="str">
        <f t="shared" si="13"/>
        <v>SFm1996CZ15</v>
      </c>
      <c r="B796" t="s">
        <v>53</v>
      </c>
      <c r="C796" t="s">
        <v>54</v>
      </c>
      <c r="D796" t="s">
        <v>43</v>
      </c>
      <c r="E796" t="s">
        <v>95</v>
      </c>
      <c r="F796">
        <v>5</v>
      </c>
      <c r="G796">
        <f>VLOOKUP(A796,'2017TstatWeights'!$A$4:$I$83,4+F796,FALSE)</f>
        <v>0.27228697908676652</v>
      </c>
    </row>
    <row r="797" spans="1:7">
      <c r="A797" t="str">
        <f t="shared" si="13"/>
        <v>SFm1996CZ16</v>
      </c>
      <c r="B797" t="s">
        <v>53</v>
      </c>
      <c r="C797" t="s">
        <v>54</v>
      </c>
      <c r="D797" t="s">
        <v>44</v>
      </c>
      <c r="E797" t="s">
        <v>95</v>
      </c>
      <c r="F797">
        <v>1</v>
      </c>
      <c r="G797">
        <f>VLOOKUP(A797,'2017TstatWeights'!$A$4:$I$83,4+F797,FALSE)</f>
        <v>0.02</v>
      </c>
    </row>
    <row r="798" spans="1:7">
      <c r="A798" t="str">
        <f t="shared" si="13"/>
        <v>SFm1996CZ16</v>
      </c>
      <c r="B798" t="s">
        <v>53</v>
      </c>
      <c r="C798" t="s">
        <v>54</v>
      </c>
      <c r="D798" t="s">
        <v>44</v>
      </c>
      <c r="E798" t="s">
        <v>95</v>
      </c>
      <c r="F798">
        <v>2</v>
      </c>
      <c r="G798">
        <f>VLOOKUP(A798,'2017TstatWeights'!$A$4:$I$83,4+F798,FALSE)</f>
        <v>0.58471531038166669</v>
      </c>
    </row>
    <row r="799" spans="1:7">
      <c r="A799" t="str">
        <f t="shared" si="13"/>
        <v>SFm1996CZ16</v>
      </c>
      <c r="B799" t="s">
        <v>53</v>
      </c>
      <c r="C799" t="s">
        <v>54</v>
      </c>
      <c r="D799" t="s">
        <v>44</v>
      </c>
      <c r="E799" t="s">
        <v>95</v>
      </c>
      <c r="F799">
        <v>3</v>
      </c>
      <c r="G799">
        <f>VLOOKUP(A799,'2017TstatWeights'!$A$4:$I$83,4+F799,FALSE)</f>
        <v>0.2115689306661597</v>
      </c>
    </row>
    <row r="800" spans="1:7">
      <c r="A800" t="str">
        <f t="shared" si="13"/>
        <v>SFm1996CZ16</v>
      </c>
      <c r="B800" t="s">
        <v>53</v>
      </c>
      <c r="C800" t="s">
        <v>54</v>
      </c>
      <c r="D800" t="s">
        <v>44</v>
      </c>
      <c r="E800" t="s">
        <v>95</v>
      </c>
      <c r="F800">
        <v>4</v>
      </c>
      <c r="G800">
        <f>VLOOKUP(A800,'2017TstatWeights'!$A$4:$I$83,4+F800,FALSE)</f>
        <v>9.3710746332956299E-2</v>
      </c>
    </row>
    <row r="801" spans="1:7">
      <c r="A801" t="str">
        <f t="shared" si="13"/>
        <v>SFm1996CZ16</v>
      </c>
      <c r="B801" t="s">
        <v>53</v>
      </c>
      <c r="C801" t="s">
        <v>54</v>
      </c>
      <c r="D801" t="s">
        <v>44</v>
      </c>
      <c r="E801" t="s">
        <v>95</v>
      </c>
      <c r="F801">
        <v>5</v>
      </c>
      <c r="G801">
        <f>VLOOKUP(A801,'2017TstatWeights'!$A$4:$I$83,4+F801,FALSE)</f>
        <v>9.0005020311800521E-2</v>
      </c>
    </row>
    <row r="802" spans="1:7">
      <c r="A802" t="str">
        <f t="shared" si="13"/>
        <v>SFm2003CZ01</v>
      </c>
      <c r="B802" t="s">
        <v>53</v>
      </c>
      <c r="C802" t="s">
        <v>55</v>
      </c>
      <c r="D802" t="s">
        <v>28</v>
      </c>
      <c r="E802" t="s">
        <v>95</v>
      </c>
      <c r="F802">
        <v>1</v>
      </c>
      <c r="G802">
        <f>VLOOKUP(A802,'2017TstatWeights'!$A$4:$I$83,4+F802,FALSE)</f>
        <v>0.40930285815672163</v>
      </c>
    </row>
    <row r="803" spans="1:7">
      <c r="A803" t="str">
        <f t="shared" si="13"/>
        <v>SFm2003CZ01</v>
      </c>
      <c r="B803" t="s">
        <v>53</v>
      </c>
      <c r="C803" t="s">
        <v>55</v>
      </c>
      <c r="D803" t="s">
        <v>28</v>
      </c>
      <c r="E803" t="s">
        <v>95</v>
      </c>
      <c r="F803">
        <v>2</v>
      </c>
      <c r="G803">
        <f>VLOOKUP(A803,'2017TstatWeights'!$A$4:$I$83,4+F803,FALSE)</f>
        <v>0.11970338897851905</v>
      </c>
    </row>
    <row r="804" spans="1:7">
      <c r="A804" t="str">
        <f t="shared" si="13"/>
        <v>SFm2003CZ01</v>
      </c>
      <c r="B804" t="s">
        <v>53</v>
      </c>
      <c r="C804" t="s">
        <v>55</v>
      </c>
      <c r="D804" t="s">
        <v>28</v>
      </c>
      <c r="E804" t="s">
        <v>95</v>
      </c>
      <c r="F804">
        <v>3</v>
      </c>
      <c r="G804">
        <f>VLOOKUP(A804,'2017TstatWeights'!$A$4:$I$83,4+F804,FALSE)</f>
        <v>0.18454284683538635</v>
      </c>
    </row>
    <row r="805" spans="1:7">
      <c r="A805" t="str">
        <f t="shared" si="13"/>
        <v>SFm2003CZ01</v>
      </c>
      <c r="B805" t="s">
        <v>53</v>
      </c>
      <c r="C805" t="s">
        <v>55</v>
      </c>
      <c r="D805" t="s">
        <v>28</v>
      </c>
      <c r="E805" t="s">
        <v>95</v>
      </c>
      <c r="F805">
        <v>4</v>
      </c>
      <c r="G805">
        <f>VLOOKUP(A805,'2017TstatWeights'!$A$4:$I$83,4+F805,FALSE)</f>
        <v>0.1494849175363899</v>
      </c>
    </row>
    <row r="806" spans="1:7">
      <c r="A806" t="str">
        <f t="shared" si="13"/>
        <v>SFm2003CZ01</v>
      </c>
      <c r="B806" t="s">
        <v>53</v>
      </c>
      <c r="C806" t="s">
        <v>55</v>
      </c>
      <c r="D806" t="s">
        <v>28</v>
      </c>
      <c r="E806" t="s">
        <v>95</v>
      </c>
      <c r="F806">
        <v>5</v>
      </c>
      <c r="G806">
        <f>VLOOKUP(A806,'2017TstatWeights'!$A$4:$I$83,4+F806,FALSE)</f>
        <v>0.13696598849298333</v>
      </c>
    </row>
    <row r="807" spans="1:7">
      <c r="A807" t="str">
        <f t="shared" si="13"/>
        <v>SFm2003CZ02</v>
      </c>
      <c r="B807" t="s">
        <v>53</v>
      </c>
      <c r="C807" t="s">
        <v>55</v>
      </c>
      <c r="D807" t="s">
        <v>30</v>
      </c>
      <c r="E807" t="s">
        <v>95</v>
      </c>
      <c r="F807">
        <v>1</v>
      </c>
      <c r="G807">
        <f>VLOOKUP(A807,'2017TstatWeights'!$A$4:$I$83,4+F807,FALSE)</f>
        <v>0.37763642315008544</v>
      </c>
    </row>
    <row r="808" spans="1:7">
      <c r="A808" t="str">
        <f t="shared" si="13"/>
        <v>SFm2003CZ02</v>
      </c>
      <c r="B808" t="s">
        <v>53</v>
      </c>
      <c r="C808" t="s">
        <v>55</v>
      </c>
      <c r="D808" t="s">
        <v>30</v>
      </c>
      <c r="E808" t="s">
        <v>95</v>
      </c>
      <c r="F808">
        <v>2</v>
      </c>
      <c r="G808">
        <f>VLOOKUP(A808,'2017TstatWeights'!$A$4:$I$83,4+F808,FALSE)</f>
        <v>0.5623625462356272</v>
      </c>
    </row>
    <row r="809" spans="1:7">
      <c r="A809" t="str">
        <f t="shared" si="13"/>
        <v>SFm2003CZ02</v>
      </c>
      <c r="B809" t="s">
        <v>53</v>
      </c>
      <c r="C809" t="s">
        <v>55</v>
      </c>
      <c r="D809" t="s">
        <v>30</v>
      </c>
      <c r="E809" t="s">
        <v>95</v>
      </c>
      <c r="F809">
        <v>3</v>
      </c>
      <c r="G809">
        <f>VLOOKUP(A809,'2017TstatWeights'!$A$4:$I$83,4+F809,FALSE)</f>
        <v>2.0000528799185478E-2</v>
      </c>
    </row>
    <row r="810" spans="1:7">
      <c r="A810" t="str">
        <f t="shared" si="13"/>
        <v>SFm2003CZ02</v>
      </c>
      <c r="B810" t="s">
        <v>53</v>
      </c>
      <c r="C810" t="s">
        <v>55</v>
      </c>
      <c r="D810" t="s">
        <v>30</v>
      </c>
      <c r="E810" t="s">
        <v>95</v>
      </c>
      <c r="F810">
        <v>4</v>
      </c>
      <c r="G810">
        <f>VLOOKUP(A810,'2017TstatWeights'!$A$4:$I$83,4+F810,FALSE)</f>
        <v>2.0000501815101983E-2</v>
      </c>
    </row>
    <row r="811" spans="1:7">
      <c r="A811" t="str">
        <f t="shared" si="13"/>
        <v>SFm2003CZ02</v>
      </c>
      <c r="B811" t="s">
        <v>53</v>
      </c>
      <c r="C811" t="s">
        <v>55</v>
      </c>
      <c r="D811" t="s">
        <v>30</v>
      </c>
      <c r="E811" t="s">
        <v>95</v>
      </c>
      <c r="F811">
        <v>5</v>
      </c>
      <c r="G811">
        <f>VLOOKUP(A811,'2017TstatWeights'!$A$4:$I$83,4+F811,FALSE)</f>
        <v>0.02</v>
      </c>
    </row>
    <row r="812" spans="1:7">
      <c r="A812" t="str">
        <f t="shared" si="13"/>
        <v>SFm2003CZ03</v>
      </c>
      <c r="B812" t="s">
        <v>53</v>
      </c>
      <c r="C812" t="s">
        <v>55</v>
      </c>
      <c r="D812" t="s">
        <v>31</v>
      </c>
      <c r="E812" t="s">
        <v>95</v>
      </c>
      <c r="F812">
        <v>1</v>
      </c>
      <c r="G812">
        <f>VLOOKUP(A812,'2017TstatWeights'!$A$4:$I$83,4+F812,FALSE)</f>
        <v>0.5952410560712964</v>
      </c>
    </row>
    <row r="813" spans="1:7">
      <c r="A813" t="str">
        <f t="shared" si="13"/>
        <v>SFm2003CZ03</v>
      </c>
      <c r="B813" t="s">
        <v>53</v>
      </c>
      <c r="C813" t="s">
        <v>55</v>
      </c>
      <c r="D813" t="s">
        <v>31</v>
      </c>
      <c r="E813" t="s">
        <v>95</v>
      </c>
      <c r="F813">
        <v>2</v>
      </c>
      <c r="G813">
        <f>VLOOKUP(A813,'2017TstatWeights'!$A$4:$I$83,4+F813,FALSE)</f>
        <v>3.1917953648035145E-2</v>
      </c>
    </row>
    <row r="814" spans="1:7">
      <c r="A814" t="str">
        <f t="shared" si="13"/>
        <v>SFm2003CZ03</v>
      </c>
      <c r="B814" t="s">
        <v>53</v>
      </c>
      <c r="C814" t="s">
        <v>55</v>
      </c>
      <c r="D814" t="s">
        <v>31</v>
      </c>
      <c r="E814" t="s">
        <v>95</v>
      </c>
      <c r="F814">
        <v>3</v>
      </c>
      <c r="G814">
        <f>VLOOKUP(A814,'2017TstatWeights'!$A$4:$I$83,4+F814,FALSE)</f>
        <v>9.8509178124578836E-2</v>
      </c>
    </row>
    <row r="815" spans="1:7">
      <c r="A815" t="str">
        <f t="shared" si="13"/>
        <v>SFm2003CZ03</v>
      </c>
      <c r="B815" t="s">
        <v>53</v>
      </c>
      <c r="C815" t="s">
        <v>55</v>
      </c>
      <c r="D815" t="s">
        <v>31</v>
      </c>
      <c r="E815" t="s">
        <v>95</v>
      </c>
      <c r="F815">
        <v>4</v>
      </c>
      <c r="G815">
        <f>VLOOKUP(A815,'2017TstatWeights'!$A$4:$I$83,4+F815,FALSE)</f>
        <v>0.14565072865963813</v>
      </c>
    </row>
    <row r="816" spans="1:7">
      <c r="A816" t="str">
        <f t="shared" si="13"/>
        <v>SFm2003CZ03</v>
      </c>
      <c r="B816" t="s">
        <v>53</v>
      </c>
      <c r="C816" t="s">
        <v>55</v>
      </c>
      <c r="D816" t="s">
        <v>31</v>
      </c>
      <c r="E816" t="s">
        <v>95</v>
      </c>
      <c r="F816">
        <v>5</v>
      </c>
      <c r="G816">
        <f>VLOOKUP(A816,'2017TstatWeights'!$A$4:$I$83,4+F816,FALSE)</f>
        <v>0.12868108349501059</v>
      </c>
    </row>
    <row r="817" spans="1:7">
      <c r="A817" t="str">
        <f t="shared" si="13"/>
        <v>SFm2003CZ04</v>
      </c>
      <c r="B817" t="s">
        <v>53</v>
      </c>
      <c r="C817" t="s">
        <v>55</v>
      </c>
      <c r="D817" t="s">
        <v>32</v>
      </c>
      <c r="E817" t="s">
        <v>95</v>
      </c>
      <c r="F817">
        <v>1</v>
      </c>
      <c r="G817">
        <f>VLOOKUP(A817,'2017TstatWeights'!$A$4:$I$83,4+F817,FALSE)</f>
        <v>0.10682866857047182</v>
      </c>
    </row>
    <row r="818" spans="1:7">
      <c r="A818" t="str">
        <f t="shared" si="13"/>
        <v>SFm2003CZ04</v>
      </c>
      <c r="B818" t="s">
        <v>53</v>
      </c>
      <c r="C818" t="s">
        <v>55</v>
      </c>
      <c r="D818" t="s">
        <v>32</v>
      </c>
      <c r="E818" t="s">
        <v>95</v>
      </c>
      <c r="F818">
        <v>2</v>
      </c>
      <c r="G818">
        <f>VLOOKUP(A818,'2017TstatWeights'!$A$4:$I$83,4+F818,FALSE)</f>
        <v>0.16335039260294656</v>
      </c>
    </row>
    <row r="819" spans="1:7">
      <c r="A819" t="str">
        <f t="shared" si="13"/>
        <v>SFm2003CZ04</v>
      </c>
      <c r="B819" t="s">
        <v>53</v>
      </c>
      <c r="C819" t="s">
        <v>55</v>
      </c>
      <c r="D819" t="s">
        <v>32</v>
      </c>
      <c r="E819" t="s">
        <v>95</v>
      </c>
      <c r="F819">
        <v>3</v>
      </c>
      <c r="G819">
        <f>VLOOKUP(A819,'2017TstatWeights'!$A$4:$I$83,4+F819,FALSE)</f>
        <v>0.62847925007864847</v>
      </c>
    </row>
    <row r="820" spans="1:7">
      <c r="A820" t="str">
        <f t="shared" si="13"/>
        <v>SFm2003CZ04</v>
      </c>
      <c r="B820" t="s">
        <v>53</v>
      </c>
      <c r="C820" t="s">
        <v>55</v>
      </c>
      <c r="D820" t="s">
        <v>32</v>
      </c>
      <c r="E820" t="s">
        <v>95</v>
      </c>
      <c r="F820">
        <v>4</v>
      </c>
      <c r="G820">
        <f>VLOOKUP(A820,'2017TstatWeights'!$A$4:$I$83,4+F820,FALSE)</f>
        <v>2.0000091235966702E-2</v>
      </c>
    </row>
    <row r="821" spans="1:7">
      <c r="A821" t="str">
        <f t="shared" si="13"/>
        <v>SFm2003CZ04</v>
      </c>
      <c r="B821" t="s">
        <v>53</v>
      </c>
      <c r="C821" t="s">
        <v>55</v>
      </c>
      <c r="D821" t="s">
        <v>32</v>
      </c>
      <c r="E821" t="s">
        <v>95</v>
      </c>
      <c r="F821">
        <v>5</v>
      </c>
      <c r="G821">
        <f>VLOOKUP(A821,'2017TstatWeights'!$A$4:$I$83,4+F821,FALSE)</f>
        <v>8.1341599408997184E-2</v>
      </c>
    </row>
    <row r="822" spans="1:7">
      <c r="A822" t="str">
        <f t="shared" si="13"/>
        <v>SFm2003CZ05</v>
      </c>
      <c r="B822" t="s">
        <v>53</v>
      </c>
      <c r="C822" t="s">
        <v>55</v>
      </c>
      <c r="D822" t="s">
        <v>33</v>
      </c>
      <c r="E822" t="s">
        <v>95</v>
      </c>
      <c r="F822">
        <v>1</v>
      </c>
      <c r="G822">
        <f>VLOOKUP(A822,'2017TstatWeights'!$A$4:$I$83,4+F822,FALSE)</f>
        <v>0.31634793142262801</v>
      </c>
    </row>
    <row r="823" spans="1:7">
      <c r="A823" t="str">
        <f t="shared" si="13"/>
        <v>SFm2003CZ05</v>
      </c>
      <c r="B823" t="s">
        <v>53</v>
      </c>
      <c r="C823" t="s">
        <v>55</v>
      </c>
      <c r="D823" t="s">
        <v>33</v>
      </c>
      <c r="E823" t="s">
        <v>95</v>
      </c>
      <c r="F823">
        <v>2</v>
      </c>
      <c r="G823">
        <f>VLOOKUP(A823,'2017TstatWeights'!$A$4:$I$83,4+F823,FALSE)</f>
        <v>0.26649715674760144</v>
      </c>
    </row>
    <row r="824" spans="1:7">
      <c r="A824" t="str">
        <f t="shared" si="13"/>
        <v>SFm2003CZ05</v>
      </c>
      <c r="B824" t="s">
        <v>53</v>
      </c>
      <c r="C824" t="s">
        <v>55</v>
      </c>
      <c r="D824" t="s">
        <v>33</v>
      </c>
      <c r="E824" t="s">
        <v>95</v>
      </c>
      <c r="F824">
        <v>3</v>
      </c>
      <c r="G824">
        <f>VLOOKUP(A824,'2017TstatWeights'!$A$4:$I$83,4+F824,FALSE)</f>
        <v>0.22355270149252907</v>
      </c>
    </row>
    <row r="825" spans="1:7">
      <c r="A825" t="str">
        <f t="shared" si="13"/>
        <v>SFm2003CZ05</v>
      </c>
      <c r="B825" t="s">
        <v>53</v>
      </c>
      <c r="C825" t="s">
        <v>55</v>
      </c>
      <c r="D825" t="s">
        <v>33</v>
      </c>
      <c r="E825" t="s">
        <v>95</v>
      </c>
      <c r="F825">
        <v>4</v>
      </c>
      <c r="G825">
        <f>VLOOKUP(A825,'2017TstatWeights'!$A$4:$I$83,4+F825,FALSE)</f>
        <v>9.7677846887645456E-2</v>
      </c>
    </row>
    <row r="826" spans="1:7">
      <c r="A826" t="str">
        <f t="shared" si="13"/>
        <v>SFm2003CZ05</v>
      </c>
      <c r="B826" t="s">
        <v>53</v>
      </c>
      <c r="C826" t="s">
        <v>55</v>
      </c>
      <c r="D826" t="s">
        <v>33</v>
      </c>
      <c r="E826" t="s">
        <v>95</v>
      </c>
      <c r="F826">
        <v>5</v>
      </c>
      <c r="G826">
        <f>VLOOKUP(A826,'2017TstatWeights'!$A$4:$I$83,4+F826,FALSE)</f>
        <v>9.5924363449596151E-2</v>
      </c>
    </row>
    <row r="827" spans="1:7">
      <c r="A827" t="str">
        <f t="shared" si="13"/>
        <v>SFm2003CZ06</v>
      </c>
      <c r="B827" t="s">
        <v>53</v>
      </c>
      <c r="C827" t="s">
        <v>55</v>
      </c>
      <c r="D827" t="s">
        <v>34</v>
      </c>
      <c r="E827" t="s">
        <v>95</v>
      </c>
      <c r="F827">
        <v>1</v>
      </c>
      <c r="G827">
        <f>VLOOKUP(A827,'2017TstatWeights'!$A$4:$I$83,4+F827,FALSE)</f>
        <v>0.02</v>
      </c>
    </row>
    <row r="828" spans="1:7">
      <c r="A828" t="str">
        <f t="shared" si="13"/>
        <v>SFm2003CZ06</v>
      </c>
      <c r="B828" t="s">
        <v>53</v>
      </c>
      <c r="C828" t="s">
        <v>55</v>
      </c>
      <c r="D828" t="s">
        <v>34</v>
      </c>
      <c r="E828" t="s">
        <v>95</v>
      </c>
      <c r="F828">
        <v>2</v>
      </c>
      <c r="G828">
        <f>VLOOKUP(A828,'2017TstatWeights'!$A$4:$I$83,4+F828,FALSE)</f>
        <v>0.02</v>
      </c>
    </row>
    <row r="829" spans="1:7">
      <c r="A829" t="str">
        <f t="shared" si="13"/>
        <v>SFm2003CZ06</v>
      </c>
      <c r="B829" t="s">
        <v>53</v>
      </c>
      <c r="C829" t="s">
        <v>55</v>
      </c>
      <c r="D829" t="s">
        <v>34</v>
      </c>
      <c r="E829" t="s">
        <v>95</v>
      </c>
      <c r="F829">
        <v>3</v>
      </c>
      <c r="G829">
        <f>VLOOKUP(A829,'2017TstatWeights'!$A$4:$I$83,4+F829,FALSE)</f>
        <v>0.87202399740835901</v>
      </c>
    </row>
    <row r="830" spans="1:7">
      <c r="A830" t="str">
        <f t="shared" si="13"/>
        <v>SFm2003CZ06</v>
      </c>
      <c r="B830" t="s">
        <v>53</v>
      </c>
      <c r="C830" t="s">
        <v>55</v>
      </c>
      <c r="D830" t="s">
        <v>34</v>
      </c>
      <c r="E830" t="s">
        <v>95</v>
      </c>
      <c r="F830">
        <v>4</v>
      </c>
      <c r="G830">
        <f>VLOOKUP(A830,'2017TstatWeights'!$A$4:$I$83,4+F830,FALSE)</f>
        <v>6.7976002591641174E-2</v>
      </c>
    </row>
    <row r="831" spans="1:7">
      <c r="A831" t="str">
        <f t="shared" si="13"/>
        <v>SFm2003CZ06</v>
      </c>
      <c r="B831" t="s">
        <v>53</v>
      </c>
      <c r="C831" t="s">
        <v>55</v>
      </c>
      <c r="D831" t="s">
        <v>34</v>
      </c>
      <c r="E831" t="s">
        <v>95</v>
      </c>
      <c r="F831">
        <v>5</v>
      </c>
      <c r="G831">
        <f>VLOOKUP(A831,'2017TstatWeights'!$A$4:$I$83,4+F831,FALSE)</f>
        <v>1.9999999999999997E-2</v>
      </c>
    </row>
    <row r="832" spans="1:7">
      <c r="A832" t="str">
        <f t="shared" si="13"/>
        <v>SFm2003CZ07</v>
      </c>
      <c r="B832" t="s">
        <v>53</v>
      </c>
      <c r="C832" t="s">
        <v>55</v>
      </c>
      <c r="D832" t="s">
        <v>35</v>
      </c>
      <c r="E832" t="s">
        <v>95</v>
      </c>
      <c r="F832">
        <v>1</v>
      </c>
      <c r="G832">
        <f>VLOOKUP(A832,'2017TstatWeights'!$A$4:$I$83,4+F832,FALSE)</f>
        <v>0.36462651194202272</v>
      </c>
    </row>
    <row r="833" spans="1:7">
      <c r="A833" t="str">
        <f t="shared" si="13"/>
        <v>SFm2003CZ07</v>
      </c>
      <c r="B833" t="s">
        <v>53</v>
      </c>
      <c r="C833" t="s">
        <v>55</v>
      </c>
      <c r="D833" t="s">
        <v>35</v>
      </c>
      <c r="E833" t="s">
        <v>95</v>
      </c>
      <c r="F833">
        <v>2</v>
      </c>
      <c r="G833">
        <f>VLOOKUP(A833,'2017TstatWeights'!$A$4:$I$83,4+F833,FALSE)</f>
        <v>7.0544555396937839E-2</v>
      </c>
    </row>
    <row r="834" spans="1:7">
      <c r="A834" t="str">
        <f t="shared" si="13"/>
        <v>SFm2003CZ07</v>
      </c>
      <c r="B834" t="s">
        <v>53</v>
      </c>
      <c r="C834" t="s">
        <v>55</v>
      </c>
      <c r="D834" t="s">
        <v>35</v>
      </c>
      <c r="E834" t="s">
        <v>95</v>
      </c>
      <c r="F834">
        <v>3</v>
      </c>
      <c r="G834">
        <f>VLOOKUP(A834,'2017TstatWeights'!$A$4:$I$83,4+F834,FALSE)</f>
        <v>5.33906975480316E-2</v>
      </c>
    </row>
    <row r="835" spans="1:7">
      <c r="A835" t="str">
        <f t="shared" si="13"/>
        <v>SFm2003CZ07</v>
      </c>
      <c r="B835" t="s">
        <v>53</v>
      </c>
      <c r="C835" t="s">
        <v>55</v>
      </c>
      <c r="D835" t="s">
        <v>35</v>
      </c>
      <c r="E835" t="s">
        <v>95</v>
      </c>
      <c r="F835">
        <v>4</v>
      </c>
      <c r="G835">
        <f>VLOOKUP(A835,'2017TstatWeights'!$A$4:$I$83,4+F835,FALSE)</f>
        <v>0.26920894061818951</v>
      </c>
    </row>
    <row r="836" spans="1:7">
      <c r="A836" t="str">
        <f t="shared" si="13"/>
        <v>SFm2003CZ07</v>
      </c>
      <c r="B836" t="s">
        <v>53</v>
      </c>
      <c r="C836" t="s">
        <v>55</v>
      </c>
      <c r="D836" t="s">
        <v>35</v>
      </c>
      <c r="E836" t="s">
        <v>95</v>
      </c>
      <c r="F836">
        <v>5</v>
      </c>
      <c r="G836">
        <f>VLOOKUP(A836,'2017TstatWeights'!$A$4:$I$83,4+F836,FALSE)</f>
        <v>0.24222929449470679</v>
      </c>
    </row>
    <row r="837" spans="1:7">
      <c r="A837" t="str">
        <f t="shared" si="13"/>
        <v>SFm2003CZ08</v>
      </c>
      <c r="B837" t="s">
        <v>53</v>
      </c>
      <c r="C837" t="s">
        <v>55</v>
      </c>
      <c r="D837" t="s">
        <v>36</v>
      </c>
      <c r="E837" t="s">
        <v>95</v>
      </c>
      <c r="F837">
        <v>1</v>
      </c>
      <c r="G837">
        <f>VLOOKUP(A837,'2017TstatWeights'!$A$4:$I$83,4+F837,FALSE)</f>
        <v>0.57879205807210621</v>
      </c>
    </row>
    <row r="838" spans="1:7">
      <c r="A838" t="str">
        <f t="shared" si="13"/>
        <v>SFm2003CZ08</v>
      </c>
      <c r="B838" t="s">
        <v>53</v>
      </c>
      <c r="C838" t="s">
        <v>55</v>
      </c>
      <c r="D838" t="s">
        <v>36</v>
      </c>
      <c r="E838" t="s">
        <v>95</v>
      </c>
      <c r="F838">
        <v>2</v>
      </c>
      <c r="G838">
        <f>VLOOKUP(A838,'2017TstatWeights'!$A$4:$I$83,4+F838,FALSE)</f>
        <v>0.22358592278167491</v>
      </c>
    </row>
    <row r="839" spans="1:7">
      <c r="A839" t="str">
        <f t="shared" si="13"/>
        <v>SFm2003CZ08</v>
      </c>
      <c r="B839" t="s">
        <v>53</v>
      </c>
      <c r="C839" t="s">
        <v>55</v>
      </c>
      <c r="D839" t="s">
        <v>36</v>
      </c>
      <c r="E839" t="s">
        <v>95</v>
      </c>
      <c r="F839">
        <v>3</v>
      </c>
      <c r="G839">
        <f>VLOOKUP(A839,'2017TstatWeights'!$A$4:$I$83,4+F839,FALSE)</f>
        <v>0.02</v>
      </c>
    </row>
    <row r="840" spans="1:7">
      <c r="A840" t="str">
        <f t="shared" si="13"/>
        <v>SFm2003CZ08</v>
      </c>
      <c r="B840" t="s">
        <v>53</v>
      </c>
      <c r="C840" t="s">
        <v>55</v>
      </c>
      <c r="D840" t="s">
        <v>36</v>
      </c>
      <c r="E840" t="s">
        <v>95</v>
      </c>
      <c r="F840">
        <v>4</v>
      </c>
      <c r="G840">
        <f>VLOOKUP(A840,'2017TstatWeights'!$A$4:$I$83,4+F840,FALSE)</f>
        <v>8.8333970906940368E-2</v>
      </c>
    </row>
    <row r="841" spans="1:7">
      <c r="A841" t="str">
        <f t="shared" si="13"/>
        <v>SFm2003CZ08</v>
      </c>
      <c r="B841" t="s">
        <v>53</v>
      </c>
      <c r="C841" t="s">
        <v>55</v>
      </c>
      <c r="D841" t="s">
        <v>36</v>
      </c>
      <c r="E841" t="s">
        <v>95</v>
      </c>
      <c r="F841">
        <v>5</v>
      </c>
      <c r="G841">
        <f>VLOOKUP(A841,'2017TstatWeights'!$A$4:$I$83,4+F841,FALSE)</f>
        <v>8.928804823927794E-2</v>
      </c>
    </row>
    <row r="842" spans="1:7">
      <c r="A842" t="str">
        <f t="shared" si="13"/>
        <v>SFm2003CZ09</v>
      </c>
      <c r="B842" t="s">
        <v>53</v>
      </c>
      <c r="C842" t="s">
        <v>55</v>
      </c>
      <c r="D842" t="s">
        <v>37</v>
      </c>
      <c r="E842" t="s">
        <v>95</v>
      </c>
      <c r="F842">
        <v>1</v>
      </c>
      <c r="G842">
        <f>VLOOKUP(A842,'2017TstatWeights'!$A$4:$I$83,4+F842,FALSE)</f>
        <v>0.02</v>
      </c>
    </row>
    <row r="843" spans="1:7">
      <c r="A843" t="str">
        <f t="shared" si="13"/>
        <v>SFm2003CZ09</v>
      </c>
      <c r="B843" t="s">
        <v>53</v>
      </c>
      <c r="C843" t="s">
        <v>55</v>
      </c>
      <c r="D843" t="s">
        <v>37</v>
      </c>
      <c r="E843" t="s">
        <v>95</v>
      </c>
      <c r="F843">
        <v>2</v>
      </c>
      <c r="G843">
        <f>VLOOKUP(A843,'2017TstatWeights'!$A$4:$I$83,4+F843,FALSE)</f>
        <v>0.3638773380975337</v>
      </c>
    </row>
    <row r="844" spans="1:7">
      <c r="A844" t="str">
        <f t="shared" si="13"/>
        <v>SFm2003CZ09</v>
      </c>
      <c r="B844" t="s">
        <v>53</v>
      </c>
      <c r="C844" t="s">
        <v>55</v>
      </c>
      <c r="D844" t="s">
        <v>37</v>
      </c>
      <c r="E844" t="s">
        <v>95</v>
      </c>
      <c r="F844">
        <v>3</v>
      </c>
      <c r="G844">
        <f>VLOOKUP(A844,'2017TstatWeights'!$A$4:$I$83,4+F844,FALSE)</f>
        <v>1.999999999999999E-2</v>
      </c>
    </row>
    <row r="845" spans="1:7">
      <c r="A845" t="str">
        <f t="shared" si="13"/>
        <v>SFm2003CZ09</v>
      </c>
      <c r="B845" t="s">
        <v>53</v>
      </c>
      <c r="C845" t="s">
        <v>55</v>
      </c>
      <c r="D845" t="s">
        <v>37</v>
      </c>
      <c r="E845" t="s">
        <v>95</v>
      </c>
      <c r="F845">
        <v>4</v>
      </c>
      <c r="G845">
        <f>VLOOKUP(A845,'2017TstatWeights'!$A$4:$I$83,4+F845,FALSE)</f>
        <v>0.57612266078333607</v>
      </c>
    </row>
    <row r="846" spans="1:7">
      <c r="A846" t="str">
        <f t="shared" si="13"/>
        <v>SFm2003CZ09</v>
      </c>
      <c r="B846" t="s">
        <v>53</v>
      </c>
      <c r="C846" t="s">
        <v>55</v>
      </c>
      <c r="D846" t="s">
        <v>37</v>
      </c>
      <c r="E846" t="s">
        <v>95</v>
      </c>
      <c r="F846">
        <v>5</v>
      </c>
      <c r="G846">
        <f>VLOOKUP(A846,'2017TstatWeights'!$A$4:$I$83,4+F846,FALSE)</f>
        <v>0.02</v>
      </c>
    </row>
    <row r="847" spans="1:7">
      <c r="A847" t="str">
        <f t="shared" si="13"/>
        <v>SFm2003CZ10</v>
      </c>
      <c r="B847" t="s">
        <v>53</v>
      </c>
      <c r="C847" t="s">
        <v>55</v>
      </c>
      <c r="D847" t="s">
        <v>38</v>
      </c>
      <c r="E847" t="s">
        <v>95</v>
      </c>
      <c r="F847">
        <v>1</v>
      </c>
      <c r="G847">
        <f>VLOOKUP(A847,'2017TstatWeights'!$A$4:$I$83,4+F847,FALSE)</f>
        <v>0.15986579650534066</v>
      </c>
    </row>
    <row r="848" spans="1:7">
      <c r="A848" t="str">
        <f t="shared" si="13"/>
        <v>SFm2003CZ10</v>
      </c>
      <c r="B848" t="s">
        <v>53</v>
      </c>
      <c r="C848" t="s">
        <v>55</v>
      </c>
      <c r="D848" t="s">
        <v>38</v>
      </c>
      <c r="E848" t="s">
        <v>95</v>
      </c>
      <c r="F848">
        <v>2</v>
      </c>
      <c r="G848">
        <f>VLOOKUP(A848,'2017TstatWeights'!$A$4:$I$83,4+F848,FALSE)</f>
        <v>0.22654012767705023</v>
      </c>
    </row>
    <row r="849" spans="1:7">
      <c r="A849" t="str">
        <f t="shared" si="13"/>
        <v>SFm2003CZ10</v>
      </c>
      <c r="B849" t="s">
        <v>53</v>
      </c>
      <c r="C849" t="s">
        <v>55</v>
      </c>
      <c r="D849" t="s">
        <v>38</v>
      </c>
      <c r="E849" t="s">
        <v>95</v>
      </c>
      <c r="F849">
        <v>3</v>
      </c>
      <c r="G849">
        <f>VLOOKUP(A849,'2017TstatWeights'!$A$4:$I$83,4+F849,FALSE)</f>
        <v>0.15631747151065739</v>
      </c>
    </row>
    <row r="850" spans="1:7">
      <c r="A850" t="str">
        <f t="shared" ref="A850:A913" si="14">VLOOKUP(B850,$N$2:$O$4,2,FALSE)&amp;VLOOKUP(C850,$K$2:$L$15,2,FALSE)&amp;D850</f>
        <v>SFm2003CZ10</v>
      </c>
      <c r="B850" t="s">
        <v>53</v>
      </c>
      <c r="C850" t="s">
        <v>55</v>
      </c>
      <c r="D850" t="s">
        <v>38</v>
      </c>
      <c r="E850" t="s">
        <v>95</v>
      </c>
      <c r="F850">
        <v>4</v>
      </c>
      <c r="G850">
        <f>VLOOKUP(A850,'2017TstatWeights'!$A$4:$I$83,4+F850,FALSE)</f>
        <v>0.13487567808023845</v>
      </c>
    </row>
    <row r="851" spans="1:7">
      <c r="A851" t="str">
        <f t="shared" si="14"/>
        <v>SFm2003CZ10</v>
      </c>
      <c r="B851" t="s">
        <v>53</v>
      </c>
      <c r="C851" t="s">
        <v>55</v>
      </c>
      <c r="D851" t="s">
        <v>38</v>
      </c>
      <c r="E851" t="s">
        <v>95</v>
      </c>
      <c r="F851">
        <v>5</v>
      </c>
      <c r="G851">
        <f>VLOOKUP(A851,'2017TstatWeights'!$A$4:$I$83,4+F851,FALSE)</f>
        <v>0.32240092622671379</v>
      </c>
    </row>
    <row r="852" spans="1:7">
      <c r="A852" t="str">
        <f t="shared" si="14"/>
        <v>SFm2003CZ11</v>
      </c>
      <c r="B852" t="s">
        <v>53</v>
      </c>
      <c r="C852" t="s">
        <v>55</v>
      </c>
      <c r="D852" t="s">
        <v>39</v>
      </c>
      <c r="E852" t="s">
        <v>95</v>
      </c>
      <c r="F852">
        <v>1</v>
      </c>
      <c r="G852">
        <f>VLOOKUP(A852,'2017TstatWeights'!$A$4:$I$83,4+F852,FALSE)</f>
        <v>9.5389287295578717E-2</v>
      </c>
    </row>
    <row r="853" spans="1:7">
      <c r="A853" t="str">
        <f t="shared" si="14"/>
        <v>SFm2003CZ11</v>
      </c>
      <c r="B853" t="s">
        <v>53</v>
      </c>
      <c r="C853" t="s">
        <v>55</v>
      </c>
      <c r="D853" t="s">
        <v>39</v>
      </c>
      <c r="E853" t="s">
        <v>95</v>
      </c>
      <c r="F853">
        <v>2</v>
      </c>
      <c r="G853">
        <f>VLOOKUP(A853,'2017TstatWeights'!$A$4:$I$83,4+F853,FALSE)</f>
        <v>0.52016597413096188</v>
      </c>
    </row>
    <row r="854" spans="1:7">
      <c r="A854" t="str">
        <f t="shared" si="14"/>
        <v>SFm2003CZ11</v>
      </c>
      <c r="B854" t="s">
        <v>53</v>
      </c>
      <c r="C854" t="s">
        <v>55</v>
      </c>
      <c r="D854" t="s">
        <v>39</v>
      </c>
      <c r="E854" t="s">
        <v>95</v>
      </c>
      <c r="F854">
        <v>3</v>
      </c>
      <c r="G854">
        <f>VLOOKUP(A854,'2017TstatWeights'!$A$4:$I$83,4+F854,FALSE)</f>
        <v>5.1423479616427077E-2</v>
      </c>
    </row>
    <row r="855" spans="1:7">
      <c r="A855" t="str">
        <f t="shared" si="14"/>
        <v>SFm2003CZ11</v>
      </c>
      <c r="B855" t="s">
        <v>53</v>
      </c>
      <c r="C855" t="s">
        <v>55</v>
      </c>
      <c r="D855" t="s">
        <v>39</v>
      </c>
      <c r="E855" t="s">
        <v>95</v>
      </c>
      <c r="F855">
        <v>4</v>
      </c>
      <c r="G855">
        <f>VLOOKUP(A855,'2017TstatWeights'!$A$4:$I$83,4+F855,FALSE)</f>
        <v>0.12330201337916626</v>
      </c>
    </row>
    <row r="856" spans="1:7">
      <c r="A856" t="str">
        <f t="shared" si="14"/>
        <v>SFm2003CZ11</v>
      </c>
      <c r="B856" t="s">
        <v>53</v>
      </c>
      <c r="C856" t="s">
        <v>55</v>
      </c>
      <c r="D856" t="s">
        <v>39</v>
      </c>
      <c r="E856" t="s">
        <v>95</v>
      </c>
      <c r="F856">
        <v>5</v>
      </c>
      <c r="G856">
        <f>VLOOKUP(A856,'2017TstatWeights'!$A$4:$I$83,4+F856,FALSE)</f>
        <v>0.20971926893161011</v>
      </c>
    </row>
    <row r="857" spans="1:7">
      <c r="A857" t="str">
        <f t="shared" si="14"/>
        <v>SFm2003CZ12</v>
      </c>
      <c r="B857" t="s">
        <v>53</v>
      </c>
      <c r="C857" t="s">
        <v>55</v>
      </c>
      <c r="D857" t="s">
        <v>40</v>
      </c>
      <c r="E857" t="s">
        <v>95</v>
      </c>
      <c r="F857">
        <v>1</v>
      </c>
      <c r="G857">
        <f>VLOOKUP(A857,'2017TstatWeights'!$A$4:$I$83,4+F857,FALSE)</f>
        <v>0.300925543979365</v>
      </c>
    </row>
    <row r="858" spans="1:7">
      <c r="A858" t="str">
        <f t="shared" si="14"/>
        <v>SFm2003CZ12</v>
      </c>
      <c r="B858" t="s">
        <v>53</v>
      </c>
      <c r="C858" t="s">
        <v>55</v>
      </c>
      <c r="D858" t="s">
        <v>40</v>
      </c>
      <c r="E858" t="s">
        <v>95</v>
      </c>
      <c r="F858">
        <v>2</v>
      </c>
      <c r="G858">
        <f>VLOOKUP(A858,'2017TstatWeights'!$A$4:$I$83,4+F858,FALSE)</f>
        <v>0.106204187346331</v>
      </c>
    </row>
    <row r="859" spans="1:7">
      <c r="A859" t="str">
        <f t="shared" si="14"/>
        <v>SFm2003CZ12</v>
      </c>
      <c r="B859" t="s">
        <v>53</v>
      </c>
      <c r="C859" t="s">
        <v>55</v>
      </c>
      <c r="D859" t="s">
        <v>40</v>
      </c>
      <c r="E859" t="s">
        <v>95</v>
      </c>
      <c r="F859">
        <v>3</v>
      </c>
      <c r="G859">
        <f>VLOOKUP(A859,'2017TstatWeights'!$A$4:$I$83,4+F859,FALSE)</f>
        <v>0.16794900916043343</v>
      </c>
    </row>
    <row r="860" spans="1:7">
      <c r="A860" t="str">
        <f t="shared" si="14"/>
        <v>SFm2003CZ12</v>
      </c>
      <c r="B860" t="s">
        <v>53</v>
      </c>
      <c r="C860" t="s">
        <v>55</v>
      </c>
      <c r="D860" t="s">
        <v>40</v>
      </c>
      <c r="E860" t="s">
        <v>95</v>
      </c>
      <c r="F860">
        <v>4</v>
      </c>
      <c r="G860">
        <f>VLOOKUP(A860,'2017TstatWeights'!$A$4:$I$83,4+F860,FALSE)</f>
        <v>0.29836884422774396</v>
      </c>
    </row>
    <row r="861" spans="1:7">
      <c r="A861" t="str">
        <f t="shared" si="14"/>
        <v>SFm2003CZ12</v>
      </c>
      <c r="B861" t="s">
        <v>53</v>
      </c>
      <c r="C861" t="s">
        <v>55</v>
      </c>
      <c r="D861" t="s">
        <v>40</v>
      </c>
      <c r="E861" t="s">
        <v>95</v>
      </c>
      <c r="F861">
        <v>5</v>
      </c>
      <c r="G861">
        <f>VLOOKUP(A861,'2017TstatWeights'!$A$4:$I$83,4+F861,FALSE)</f>
        <v>0.1265524152861264</v>
      </c>
    </row>
    <row r="862" spans="1:7">
      <c r="A862" t="str">
        <f t="shared" si="14"/>
        <v>SFm2003CZ13</v>
      </c>
      <c r="B862" t="s">
        <v>53</v>
      </c>
      <c r="C862" t="s">
        <v>55</v>
      </c>
      <c r="D862" t="s">
        <v>41</v>
      </c>
      <c r="E862" t="s">
        <v>95</v>
      </c>
      <c r="F862">
        <v>1</v>
      </c>
      <c r="G862">
        <f>VLOOKUP(A862,'2017TstatWeights'!$A$4:$I$83,4+F862,FALSE)</f>
        <v>0.19880514174914263</v>
      </c>
    </row>
    <row r="863" spans="1:7">
      <c r="A863" t="str">
        <f t="shared" si="14"/>
        <v>SFm2003CZ13</v>
      </c>
      <c r="B863" t="s">
        <v>53</v>
      </c>
      <c r="C863" t="s">
        <v>55</v>
      </c>
      <c r="D863" t="s">
        <v>41</v>
      </c>
      <c r="E863" t="s">
        <v>95</v>
      </c>
      <c r="F863">
        <v>2</v>
      </c>
      <c r="G863">
        <f>VLOOKUP(A863,'2017TstatWeights'!$A$4:$I$83,4+F863,FALSE)</f>
        <v>2.4716406486858734E-2</v>
      </c>
    </row>
    <row r="864" spans="1:7">
      <c r="A864" t="str">
        <f t="shared" si="14"/>
        <v>SFm2003CZ13</v>
      </c>
      <c r="B864" t="s">
        <v>53</v>
      </c>
      <c r="C864" t="s">
        <v>55</v>
      </c>
      <c r="D864" t="s">
        <v>41</v>
      </c>
      <c r="E864" t="s">
        <v>95</v>
      </c>
      <c r="F864">
        <v>3</v>
      </c>
      <c r="G864">
        <f>VLOOKUP(A864,'2017TstatWeights'!$A$4:$I$83,4+F864,FALSE)</f>
        <v>0.22757092453734323</v>
      </c>
    </row>
    <row r="865" spans="1:7">
      <c r="A865" t="str">
        <f t="shared" si="14"/>
        <v>SFm2003CZ13</v>
      </c>
      <c r="B865" t="s">
        <v>53</v>
      </c>
      <c r="C865" t="s">
        <v>55</v>
      </c>
      <c r="D865" t="s">
        <v>41</v>
      </c>
      <c r="E865" t="s">
        <v>95</v>
      </c>
      <c r="F865">
        <v>4</v>
      </c>
      <c r="G865">
        <f>VLOOKUP(A865,'2017TstatWeights'!$A$4:$I$83,4+F865,FALSE)</f>
        <v>0.1796348817339245</v>
      </c>
    </row>
    <row r="866" spans="1:7">
      <c r="A866" t="str">
        <f t="shared" si="14"/>
        <v>SFm2003CZ13</v>
      </c>
      <c r="B866" t="s">
        <v>53</v>
      </c>
      <c r="C866" t="s">
        <v>55</v>
      </c>
      <c r="D866" t="s">
        <v>41</v>
      </c>
      <c r="E866" t="s">
        <v>95</v>
      </c>
      <c r="F866">
        <v>5</v>
      </c>
      <c r="G866">
        <f>VLOOKUP(A866,'2017TstatWeights'!$A$4:$I$83,4+F866,FALSE)</f>
        <v>0.36927264549280781</v>
      </c>
    </row>
    <row r="867" spans="1:7">
      <c r="A867" t="str">
        <f t="shared" si="14"/>
        <v>SFm2003CZ14</v>
      </c>
      <c r="B867" t="s">
        <v>53</v>
      </c>
      <c r="C867" t="s">
        <v>55</v>
      </c>
      <c r="D867" t="s">
        <v>42</v>
      </c>
      <c r="E867" t="s">
        <v>95</v>
      </c>
      <c r="F867">
        <v>1</v>
      </c>
      <c r="G867">
        <f>VLOOKUP(A867,'2017TstatWeights'!$A$4:$I$83,4+F867,FALSE)</f>
        <v>0.53912105648699948</v>
      </c>
    </row>
    <row r="868" spans="1:7">
      <c r="A868" t="str">
        <f t="shared" si="14"/>
        <v>SFm2003CZ14</v>
      </c>
      <c r="B868" t="s">
        <v>53</v>
      </c>
      <c r="C868" t="s">
        <v>55</v>
      </c>
      <c r="D868" t="s">
        <v>42</v>
      </c>
      <c r="E868" t="s">
        <v>95</v>
      </c>
      <c r="F868">
        <v>2</v>
      </c>
      <c r="G868">
        <f>VLOOKUP(A868,'2017TstatWeights'!$A$4:$I$83,4+F868,FALSE)</f>
        <v>0.14141341046916531</v>
      </c>
    </row>
    <row r="869" spans="1:7">
      <c r="A869" t="str">
        <f t="shared" si="14"/>
        <v>SFm2003CZ14</v>
      </c>
      <c r="B869" t="s">
        <v>53</v>
      </c>
      <c r="C869" t="s">
        <v>55</v>
      </c>
      <c r="D869" t="s">
        <v>42</v>
      </c>
      <c r="E869" t="s">
        <v>95</v>
      </c>
      <c r="F869">
        <v>3</v>
      </c>
      <c r="G869">
        <f>VLOOKUP(A869,'2017TstatWeights'!$A$4:$I$83,4+F869,FALSE)</f>
        <v>6.8488204436034095E-2</v>
      </c>
    </row>
    <row r="870" spans="1:7">
      <c r="A870" t="str">
        <f t="shared" si="14"/>
        <v>SFm2003CZ14</v>
      </c>
      <c r="B870" t="s">
        <v>53</v>
      </c>
      <c r="C870" t="s">
        <v>55</v>
      </c>
      <c r="D870" t="s">
        <v>42</v>
      </c>
      <c r="E870" t="s">
        <v>95</v>
      </c>
      <c r="F870">
        <v>4</v>
      </c>
      <c r="G870">
        <f>VLOOKUP(A870,'2017TstatWeights'!$A$4:$I$83,4+F870,FALSE)</f>
        <v>7.5371463379698925E-2</v>
      </c>
    </row>
    <row r="871" spans="1:7">
      <c r="A871" t="str">
        <f t="shared" si="14"/>
        <v>SFm2003CZ14</v>
      </c>
      <c r="B871" t="s">
        <v>53</v>
      </c>
      <c r="C871" t="s">
        <v>55</v>
      </c>
      <c r="D871" t="s">
        <v>42</v>
      </c>
      <c r="E871" t="s">
        <v>95</v>
      </c>
      <c r="F871">
        <v>5</v>
      </c>
      <c r="G871">
        <f>VLOOKUP(A871,'2017TstatWeights'!$A$4:$I$83,4+F871,FALSE)</f>
        <v>0.1756058648035255</v>
      </c>
    </row>
    <row r="872" spans="1:7">
      <c r="A872" t="str">
        <f t="shared" si="14"/>
        <v>SFm2003CZ15</v>
      </c>
      <c r="B872" t="s">
        <v>53</v>
      </c>
      <c r="C872" t="s">
        <v>55</v>
      </c>
      <c r="D872" t="s">
        <v>43</v>
      </c>
      <c r="E872" t="s">
        <v>95</v>
      </c>
      <c r="F872">
        <v>1</v>
      </c>
      <c r="G872">
        <f>VLOOKUP(A872,'2017TstatWeights'!$A$4:$I$83,4+F872,FALSE)</f>
        <v>2.0165649447372511E-2</v>
      </c>
    </row>
    <row r="873" spans="1:7">
      <c r="A873" t="str">
        <f t="shared" si="14"/>
        <v>SFm2003CZ15</v>
      </c>
      <c r="B873" t="s">
        <v>53</v>
      </c>
      <c r="C873" t="s">
        <v>55</v>
      </c>
      <c r="D873" t="s">
        <v>43</v>
      </c>
      <c r="E873" t="s">
        <v>95</v>
      </c>
      <c r="F873">
        <v>2</v>
      </c>
      <c r="G873">
        <f>VLOOKUP(A873,'2017TstatWeights'!$A$4:$I$83,4+F873,FALSE)</f>
        <v>0.54847620722189472</v>
      </c>
    </row>
    <row r="874" spans="1:7">
      <c r="A874" t="str">
        <f t="shared" si="14"/>
        <v>SFm2003CZ15</v>
      </c>
      <c r="B874" t="s">
        <v>53</v>
      </c>
      <c r="C874" t="s">
        <v>55</v>
      </c>
      <c r="D874" t="s">
        <v>43</v>
      </c>
      <c r="E874" t="s">
        <v>95</v>
      </c>
      <c r="F874">
        <v>3</v>
      </c>
      <c r="G874">
        <f>VLOOKUP(A874,'2017TstatWeights'!$A$4:$I$83,4+F874,FALSE)</f>
        <v>2.0651657030153363E-2</v>
      </c>
    </row>
    <row r="875" spans="1:7">
      <c r="A875" t="str">
        <f t="shared" si="14"/>
        <v>SFm2003CZ15</v>
      </c>
      <c r="B875" t="s">
        <v>53</v>
      </c>
      <c r="C875" t="s">
        <v>55</v>
      </c>
      <c r="D875" t="s">
        <v>43</v>
      </c>
      <c r="E875" t="s">
        <v>95</v>
      </c>
      <c r="F875">
        <v>4</v>
      </c>
      <c r="G875">
        <f>VLOOKUP(A875,'2017TstatWeights'!$A$4:$I$83,4+F875,FALSE)</f>
        <v>0.15551759151874942</v>
      </c>
    </row>
    <row r="876" spans="1:7">
      <c r="A876" t="str">
        <f t="shared" si="14"/>
        <v>SFm2003CZ15</v>
      </c>
      <c r="B876" t="s">
        <v>53</v>
      </c>
      <c r="C876" t="s">
        <v>55</v>
      </c>
      <c r="D876" t="s">
        <v>43</v>
      </c>
      <c r="E876" t="s">
        <v>95</v>
      </c>
      <c r="F876">
        <v>5</v>
      </c>
      <c r="G876">
        <f>VLOOKUP(A876,'2017TstatWeights'!$A$4:$I$83,4+F876,FALSE)</f>
        <v>0.2551889061730872</v>
      </c>
    </row>
    <row r="877" spans="1:7">
      <c r="A877" t="str">
        <f t="shared" si="14"/>
        <v>SFm2003CZ16</v>
      </c>
      <c r="B877" t="s">
        <v>53</v>
      </c>
      <c r="C877" t="s">
        <v>55</v>
      </c>
      <c r="D877" t="s">
        <v>44</v>
      </c>
      <c r="E877" t="s">
        <v>95</v>
      </c>
      <c r="F877">
        <v>1</v>
      </c>
      <c r="G877">
        <f>VLOOKUP(A877,'2017TstatWeights'!$A$4:$I$83,4+F877,FALSE)</f>
        <v>2.0245956816319584E-2</v>
      </c>
    </row>
    <row r="878" spans="1:7">
      <c r="A878" t="str">
        <f t="shared" si="14"/>
        <v>SFm2003CZ16</v>
      </c>
      <c r="B878" t="s">
        <v>53</v>
      </c>
      <c r="C878" t="s">
        <v>55</v>
      </c>
      <c r="D878" t="s">
        <v>44</v>
      </c>
      <c r="E878" t="s">
        <v>95</v>
      </c>
      <c r="F878">
        <v>2</v>
      </c>
      <c r="G878">
        <f>VLOOKUP(A878,'2017TstatWeights'!$A$4:$I$83,4+F878,FALSE)</f>
        <v>5.2873523375999779E-2</v>
      </c>
    </row>
    <row r="879" spans="1:7">
      <c r="A879" t="str">
        <f t="shared" si="14"/>
        <v>SFm2003CZ16</v>
      </c>
      <c r="B879" t="s">
        <v>53</v>
      </c>
      <c r="C879" t="s">
        <v>55</v>
      </c>
      <c r="D879" t="s">
        <v>44</v>
      </c>
      <c r="E879" t="s">
        <v>95</v>
      </c>
      <c r="F879">
        <v>3</v>
      </c>
      <c r="G879">
        <f>VLOOKUP(A879,'2017TstatWeights'!$A$4:$I$83,4+F879,FALSE)</f>
        <v>0.71318038842206477</v>
      </c>
    </row>
    <row r="880" spans="1:7">
      <c r="A880" t="str">
        <f t="shared" si="14"/>
        <v>SFm2003CZ16</v>
      </c>
      <c r="B880" t="s">
        <v>53</v>
      </c>
      <c r="C880" t="s">
        <v>55</v>
      </c>
      <c r="D880" t="s">
        <v>44</v>
      </c>
      <c r="E880" t="s">
        <v>95</v>
      </c>
      <c r="F880">
        <v>4</v>
      </c>
      <c r="G880">
        <f>VLOOKUP(A880,'2017TstatWeights'!$A$4:$I$83,4+F880,FALSE)</f>
        <v>2.4718494361607911E-2</v>
      </c>
    </row>
    <row r="881" spans="1:7">
      <c r="A881" t="str">
        <f t="shared" si="14"/>
        <v>SFm2003CZ16</v>
      </c>
      <c r="B881" t="s">
        <v>53</v>
      </c>
      <c r="C881" t="s">
        <v>55</v>
      </c>
      <c r="D881" t="s">
        <v>44</v>
      </c>
      <c r="E881" t="s">
        <v>95</v>
      </c>
      <c r="F881">
        <v>5</v>
      </c>
      <c r="G881">
        <f>VLOOKUP(A881,'2017TstatWeights'!$A$4:$I$83,4+F881,FALSE)</f>
        <v>0.18898163583671659</v>
      </c>
    </row>
    <row r="882" spans="1:7">
      <c r="A882" t="str">
        <f t="shared" si="14"/>
        <v>SFm2007CZ01</v>
      </c>
      <c r="B882" t="s">
        <v>53</v>
      </c>
      <c r="C882" t="s">
        <v>56</v>
      </c>
      <c r="D882" t="s">
        <v>28</v>
      </c>
      <c r="E882" t="s">
        <v>95</v>
      </c>
      <c r="F882">
        <v>1</v>
      </c>
      <c r="G882">
        <f>VLOOKUP(A882,'2017TstatWeights'!$A$4:$I$83,4+F882,FALSE)</f>
        <v>0.44267893677263892</v>
      </c>
    </row>
    <row r="883" spans="1:7">
      <c r="A883" t="str">
        <f t="shared" si="14"/>
        <v>SFm2007CZ01</v>
      </c>
      <c r="B883" t="s">
        <v>53</v>
      </c>
      <c r="C883" t="s">
        <v>56</v>
      </c>
      <c r="D883" t="s">
        <v>28</v>
      </c>
      <c r="E883" t="s">
        <v>95</v>
      </c>
      <c r="F883">
        <v>2</v>
      </c>
      <c r="G883">
        <f>VLOOKUP(A883,'2017TstatWeights'!$A$4:$I$83,4+F883,FALSE)</f>
        <v>0.11644798609284555</v>
      </c>
    </row>
    <row r="884" spans="1:7">
      <c r="A884" t="str">
        <f t="shared" si="14"/>
        <v>SFm2007CZ01</v>
      </c>
      <c r="B884" t="s">
        <v>53</v>
      </c>
      <c r="C884" t="s">
        <v>56</v>
      </c>
      <c r="D884" t="s">
        <v>28</v>
      </c>
      <c r="E884" t="s">
        <v>95</v>
      </c>
      <c r="F884">
        <v>3</v>
      </c>
      <c r="G884">
        <f>VLOOKUP(A884,'2017TstatWeights'!$A$4:$I$83,4+F884,FALSE)</f>
        <v>0.22136982655616111</v>
      </c>
    </row>
    <row r="885" spans="1:7">
      <c r="A885" t="str">
        <f t="shared" si="14"/>
        <v>SFm2007CZ01</v>
      </c>
      <c r="B885" t="s">
        <v>53</v>
      </c>
      <c r="C885" t="s">
        <v>56</v>
      </c>
      <c r="D885" t="s">
        <v>28</v>
      </c>
      <c r="E885" t="s">
        <v>95</v>
      </c>
      <c r="F885">
        <v>4</v>
      </c>
      <c r="G885">
        <f>VLOOKUP(A885,'2017TstatWeights'!$A$4:$I$83,4+F885,FALSE)</f>
        <v>0.11346962391479679</v>
      </c>
    </row>
    <row r="886" spans="1:7">
      <c r="A886" t="str">
        <f t="shared" si="14"/>
        <v>SFm2007CZ01</v>
      </c>
      <c r="B886" t="s">
        <v>53</v>
      </c>
      <c r="C886" t="s">
        <v>56</v>
      </c>
      <c r="D886" t="s">
        <v>28</v>
      </c>
      <c r="E886" t="s">
        <v>95</v>
      </c>
      <c r="F886">
        <v>5</v>
      </c>
      <c r="G886">
        <f>VLOOKUP(A886,'2017TstatWeights'!$A$4:$I$83,4+F886,FALSE)</f>
        <v>0.1060336266635576</v>
      </c>
    </row>
    <row r="887" spans="1:7">
      <c r="A887" t="str">
        <f t="shared" si="14"/>
        <v>SFm2007CZ02</v>
      </c>
      <c r="B887" t="s">
        <v>53</v>
      </c>
      <c r="C887" t="s">
        <v>56</v>
      </c>
      <c r="D887" t="s">
        <v>30</v>
      </c>
      <c r="E887" t="s">
        <v>95</v>
      </c>
      <c r="F887">
        <v>1</v>
      </c>
      <c r="G887">
        <f>VLOOKUP(A887,'2017TstatWeights'!$A$4:$I$83,4+F887,FALSE)</f>
        <v>0.39851312331318844</v>
      </c>
    </row>
    <row r="888" spans="1:7">
      <c r="A888" t="str">
        <f t="shared" si="14"/>
        <v>SFm2007CZ02</v>
      </c>
      <c r="B888" t="s">
        <v>53</v>
      </c>
      <c r="C888" t="s">
        <v>56</v>
      </c>
      <c r="D888" t="s">
        <v>30</v>
      </c>
      <c r="E888" t="s">
        <v>95</v>
      </c>
      <c r="F888">
        <v>2</v>
      </c>
      <c r="G888">
        <f>VLOOKUP(A888,'2017TstatWeights'!$A$4:$I$83,4+F888,FALSE)</f>
        <v>0.24047141624460011</v>
      </c>
    </row>
    <row r="889" spans="1:7">
      <c r="A889" t="str">
        <f t="shared" si="14"/>
        <v>SFm2007CZ02</v>
      </c>
      <c r="B889" t="s">
        <v>53</v>
      </c>
      <c r="C889" t="s">
        <v>56</v>
      </c>
      <c r="D889" t="s">
        <v>30</v>
      </c>
      <c r="E889" t="s">
        <v>95</v>
      </c>
      <c r="F889">
        <v>3</v>
      </c>
      <c r="G889">
        <f>VLOOKUP(A889,'2017TstatWeights'!$A$4:$I$83,4+F889,FALSE)</f>
        <v>9.9331502833303165E-2</v>
      </c>
    </row>
    <row r="890" spans="1:7">
      <c r="A890" t="str">
        <f t="shared" si="14"/>
        <v>SFm2007CZ02</v>
      </c>
      <c r="B890" t="s">
        <v>53</v>
      </c>
      <c r="C890" t="s">
        <v>56</v>
      </c>
      <c r="D890" t="s">
        <v>30</v>
      </c>
      <c r="E890" t="s">
        <v>95</v>
      </c>
      <c r="F890">
        <v>4</v>
      </c>
      <c r="G890">
        <f>VLOOKUP(A890,'2017TstatWeights'!$A$4:$I$83,4+F890,FALSE)</f>
        <v>9.233993834970744E-2</v>
      </c>
    </row>
    <row r="891" spans="1:7">
      <c r="A891" t="str">
        <f t="shared" si="14"/>
        <v>SFm2007CZ02</v>
      </c>
      <c r="B891" t="s">
        <v>53</v>
      </c>
      <c r="C891" t="s">
        <v>56</v>
      </c>
      <c r="D891" t="s">
        <v>30</v>
      </c>
      <c r="E891" t="s">
        <v>95</v>
      </c>
      <c r="F891">
        <v>5</v>
      </c>
      <c r="G891">
        <f>VLOOKUP(A891,'2017TstatWeights'!$A$4:$I$83,4+F891,FALSE)</f>
        <v>0.1693440192592012</v>
      </c>
    </row>
    <row r="892" spans="1:7">
      <c r="A892" t="str">
        <f t="shared" si="14"/>
        <v>SFm2007CZ03</v>
      </c>
      <c r="B892" t="s">
        <v>53</v>
      </c>
      <c r="C892" t="s">
        <v>56</v>
      </c>
      <c r="D892" t="s">
        <v>31</v>
      </c>
      <c r="E892" t="s">
        <v>95</v>
      </c>
      <c r="F892">
        <v>1</v>
      </c>
      <c r="G892">
        <f>VLOOKUP(A892,'2017TstatWeights'!$A$4:$I$83,4+F892,FALSE)</f>
        <v>9.0905442922356458E-2</v>
      </c>
    </row>
    <row r="893" spans="1:7">
      <c r="A893" t="str">
        <f t="shared" si="14"/>
        <v>SFm2007CZ03</v>
      </c>
      <c r="B893" t="s">
        <v>53</v>
      </c>
      <c r="C893" t="s">
        <v>56</v>
      </c>
      <c r="D893" t="s">
        <v>31</v>
      </c>
      <c r="E893" t="s">
        <v>95</v>
      </c>
      <c r="F893">
        <v>2</v>
      </c>
      <c r="G893">
        <f>VLOOKUP(A893,'2017TstatWeights'!$A$4:$I$83,4+F893,FALSE)</f>
        <v>0.27313136744773842</v>
      </c>
    </row>
    <row r="894" spans="1:7">
      <c r="A894" t="str">
        <f t="shared" si="14"/>
        <v>SFm2007CZ03</v>
      </c>
      <c r="B894" t="s">
        <v>53</v>
      </c>
      <c r="C894" t="s">
        <v>56</v>
      </c>
      <c r="D894" t="s">
        <v>31</v>
      </c>
      <c r="E894" t="s">
        <v>95</v>
      </c>
      <c r="F894">
        <v>3</v>
      </c>
      <c r="G894">
        <f>VLOOKUP(A894,'2017TstatWeights'!$A$4:$I$83,4+F894,FALSE)</f>
        <v>0.29496554344379367</v>
      </c>
    </row>
    <row r="895" spans="1:7">
      <c r="A895" t="str">
        <f t="shared" si="14"/>
        <v>SFm2007CZ03</v>
      </c>
      <c r="B895" t="s">
        <v>53</v>
      </c>
      <c r="C895" t="s">
        <v>56</v>
      </c>
      <c r="D895" t="s">
        <v>31</v>
      </c>
      <c r="E895" t="s">
        <v>95</v>
      </c>
      <c r="F895">
        <v>4</v>
      </c>
      <c r="G895">
        <f>VLOOKUP(A895,'2017TstatWeights'!$A$4:$I$83,4+F895,FALSE)</f>
        <v>0.13531569452662773</v>
      </c>
    </row>
    <row r="896" spans="1:7">
      <c r="A896" t="str">
        <f t="shared" si="14"/>
        <v>SFm2007CZ03</v>
      </c>
      <c r="B896" t="s">
        <v>53</v>
      </c>
      <c r="C896" t="s">
        <v>56</v>
      </c>
      <c r="D896" t="s">
        <v>31</v>
      </c>
      <c r="E896" t="s">
        <v>95</v>
      </c>
      <c r="F896">
        <v>5</v>
      </c>
      <c r="G896">
        <f>VLOOKUP(A896,'2017TstatWeights'!$A$4:$I$83,4+F896,FALSE)</f>
        <v>0.20568195187461694</v>
      </c>
    </row>
    <row r="897" spans="1:7">
      <c r="A897" t="str">
        <f t="shared" si="14"/>
        <v>SFm2007CZ04</v>
      </c>
      <c r="B897" t="s">
        <v>53</v>
      </c>
      <c r="C897" t="s">
        <v>56</v>
      </c>
      <c r="D897" t="s">
        <v>32</v>
      </c>
      <c r="E897" t="s">
        <v>95</v>
      </c>
      <c r="F897">
        <v>1</v>
      </c>
      <c r="G897">
        <f>VLOOKUP(A897,'2017TstatWeights'!$A$4:$I$83,4+F897,FALSE)</f>
        <v>0.38943075633704149</v>
      </c>
    </row>
    <row r="898" spans="1:7">
      <c r="A898" t="str">
        <f t="shared" si="14"/>
        <v>SFm2007CZ04</v>
      </c>
      <c r="B898" t="s">
        <v>53</v>
      </c>
      <c r="C898" t="s">
        <v>56</v>
      </c>
      <c r="D898" t="s">
        <v>32</v>
      </c>
      <c r="E898" t="s">
        <v>95</v>
      </c>
      <c r="F898">
        <v>2</v>
      </c>
      <c r="G898">
        <f>VLOOKUP(A898,'2017TstatWeights'!$A$4:$I$83,4+F898,FALSE)</f>
        <v>0.15026505479995581</v>
      </c>
    </row>
    <row r="899" spans="1:7">
      <c r="A899" t="str">
        <f t="shared" si="14"/>
        <v>SFm2007CZ04</v>
      </c>
      <c r="B899" t="s">
        <v>53</v>
      </c>
      <c r="C899" t="s">
        <v>56</v>
      </c>
      <c r="D899" t="s">
        <v>32</v>
      </c>
      <c r="E899" t="s">
        <v>95</v>
      </c>
      <c r="F899">
        <v>3</v>
      </c>
      <c r="G899">
        <f>VLOOKUP(A899,'2017TstatWeights'!$A$4:$I$83,4+F899,FALSE)</f>
        <v>0.20534065187947531</v>
      </c>
    </row>
    <row r="900" spans="1:7">
      <c r="A900" t="str">
        <f t="shared" si="14"/>
        <v>SFm2007CZ04</v>
      </c>
      <c r="B900" t="s">
        <v>53</v>
      </c>
      <c r="C900" t="s">
        <v>56</v>
      </c>
      <c r="D900" t="s">
        <v>32</v>
      </c>
      <c r="E900" t="s">
        <v>95</v>
      </c>
      <c r="F900">
        <v>4</v>
      </c>
      <c r="G900">
        <f>VLOOKUP(A900,'2017TstatWeights'!$A$4:$I$83,4+F900,FALSE)</f>
        <v>0.21328679835406969</v>
      </c>
    </row>
    <row r="901" spans="1:7">
      <c r="A901" t="str">
        <f t="shared" si="14"/>
        <v>SFm2007CZ04</v>
      </c>
      <c r="B901" t="s">
        <v>53</v>
      </c>
      <c r="C901" t="s">
        <v>56</v>
      </c>
      <c r="D901" t="s">
        <v>32</v>
      </c>
      <c r="E901" t="s">
        <v>95</v>
      </c>
      <c r="F901">
        <v>5</v>
      </c>
      <c r="G901">
        <f>VLOOKUP(A901,'2017TstatWeights'!$A$4:$I$83,4+F901,FALSE)</f>
        <v>4.1676738629649303E-2</v>
      </c>
    </row>
    <row r="902" spans="1:7">
      <c r="A902" t="str">
        <f t="shared" si="14"/>
        <v>SFm2007CZ05</v>
      </c>
      <c r="B902" t="s">
        <v>53</v>
      </c>
      <c r="C902" t="s">
        <v>56</v>
      </c>
      <c r="D902" t="s">
        <v>33</v>
      </c>
      <c r="E902" t="s">
        <v>95</v>
      </c>
      <c r="F902">
        <v>1</v>
      </c>
      <c r="G902">
        <f>VLOOKUP(A902,'2017TstatWeights'!$A$4:$I$83,4+F902,FALSE)</f>
        <v>3.5409122661791248E-2</v>
      </c>
    </row>
    <row r="903" spans="1:7">
      <c r="A903" t="str">
        <f t="shared" si="14"/>
        <v>SFm2007CZ05</v>
      </c>
      <c r="B903" t="s">
        <v>53</v>
      </c>
      <c r="C903" t="s">
        <v>56</v>
      </c>
      <c r="D903" t="s">
        <v>33</v>
      </c>
      <c r="E903" t="s">
        <v>95</v>
      </c>
      <c r="F903">
        <v>2</v>
      </c>
      <c r="G903">
        <f>VLOOKUP(A903,'2017TstatWeights'!$A$4:$I$83,4+F903,FALSE)</f>
        <v>0.21524768165557315</v>
      </c>
    </row>
    <row r="904" spans="1:7">
      <c r="A904" t="str">
        <f t="shared" si="14"/>
        <v>SFm2007CZ05</v>
      </c>
      <c r="B904" t="s">
        <v>53</v>
      </c>
      <c r="C904" t="s">
        <v>56</v>
      </c>
      <c r="D904" t="s">
        <v>33</v>
      </c>
      <c r="E904" t="s">
        <v>95</v>
      </c>
      <c r="F904">
        <v>3</v>
      </c>
      <c r="G904">
        <f>VLOOKUP(A904,'2017TstatWeights'!$A$4:$I$83,4+F904,FALSE)</f>
        <v>1.9999999999999993E-2</v>
      </c>
    </row>
    <row r="905" spans="1:7">
      <c r="A905" t="str">
        <f t="shared" si="14"/>
        <v>SFm2007CZ05</v>
      </c>
      <c r="B905" t="s">
        <v>53</v>
      </c>
      <c r="C905" t="s">
        <v>56</v>
      </c>
      <c r="D905" t="s">
        <v>33</v>
      </c>
      <c r="E905" t="s">
        <v>95</v>
      </c>
      <c r="F905">
        <v>4</v>
      </c>
      <c r="G905">
        <f>VLOOKUP(A905,'2017TstatWeights'!$A$4:$I$83,4+F905,FALSE)</f>
        <v>0.70074263858322294</v>
      </c>
    </row>
    <row r="906" spans="1:7">
      <c r="A906" t="str">
        <f t="shared" si="14"/>
        <v>SFm2007CZ05</v>
      </c>
      <c r="B906" t="s">
        <v>53</v>
      </c>
      <c r="C906" t="s">
        <v>56</v>
      </c>
      <c r="D906" t="s">
        <v>33</v>
      </c>
      <c r="E906" t="s">
        <v>95</v>
      </c>
      <c r="F906">
        <v>5</v>
      </c>
      <c r="G906">
        <f>VLOOKUP(A906,'2017TstatWeights'!$A$4:$I$83,4+F906,FALSE)</f>
        <v>2.8600574093154911E-2</v>
      </c>
    </row>
    <row r="907" spans="1:7">
      <c r="A907" t="str">
        <f t="shared" si="14"/>
        <v>SFm2007CZ06</v>
      </c>
      <c r="B907" t="s">
        <v>53</v>
      </c>
      <c r="C907" t="s">
        <v>56</v>
      </c>
      <c r="D907" t="s">
        <v>34</v>
      </c>
      <c r="E907" t="s">
        <v>95</v>
      </c>
      <c r="F907">
        <v>1</v>
      </c>
      <c r="G907">
        <f>VLOOKUP(A907,'2017TstatWeights'!$A$4:$I$83,4+F907,FALSE)</f>
        <v>0.2055586574996276</v>
      </c>
    </row>
    <row r="908" spans="1:7">
      <c r="A908" t="str">
        <f t="shared" si="14"/>
        <v>SFm2007CZ06</v>
      </c>
      <c r="B908" t="s">
        <v>53</v>
      </c>
      <c r="C908" t="s">
        <v>56</v>
      </c>
      <c r="D908" t="s">
        <v>34</v>
      </c>
      <c r="E908" t="s">
        <v>95</v>
      </c>
      <c r="F908">
        <v>2</v>
      </c>
      <c r="G908">
        <f>VLOOKUP(A908,'2017TstatWeights'!$A$4:$I$83,4+F908,FALSE)</f>
        <v>0.36946721561734353</v>
      </c>
    </row>
    <row r="909" spans="1:7">
      <c r="A909" t="str">
        <f t="shared" si="14"/>
        <v>SFm2007CZ06</v>
      </c>
      <c r="B909" t="s">
        <v>53</v>
      </c>
      <c r="C909" t="s">
        <v>56</v>
      </c>
      <c r="D909" t="s">
        <v>34</v>
      </c>
      <c r="E909" t="s">
        <v>95</v>
      </c>
      <c r="F909">
        <v>3</v>
      </c>
      <c r="G909">
        <f>VLOOKUP(A909,'2017TstatWeights'!$A$4:$I$83,4+F909,FALSE)</f>
        <v>0.02</v>
      </c>
    </row>
    <row r="910" spans="1:7">
      <c r="A910" t="str">
        <f t="shared" si="14"/>
        <v>SFm2007CZ06</v>
      </c>
      <c r="B910" t="s">
        <v>53</v>
      </c>
      <c r="C910" t="s">
        <v>56</v>
      </c>
      <c r="D910" t="s">
        <v>34</v>
      </c>
      <c r="E910" t="s">
        <v>95</v>
      </c>
      <c r="F910">
        <v>4</v>
      </c>
      <c r="G910">
        <f>VLOOKUP(A910,'2017TstatWeights'!$A$4:$I$83,4+F910,FALSE)</f>
        <v>0.02</v>
      </c>
    </row>
    <row r="911" spans="1:7">
      <c r="A911" t="str">
        <f t="shared" si="14"/>
        <v>SFm2007CZ06</v>
      </c>
      <c r="B911" t="s">
        <v>53</v>
      </c>
      <c r="C911" t="s">
        <v>56</v>
      </c>
      <c r="D911" t="s">
        <v>34</v>
      </c>
      <c r="E911" t="s">
        <v>95</v>
      </c>
      <c r="F911">
        <v>5</v>
      </c>
      <c r="G911">
        <f>VLOOKUP(A911,'2017TstatWeights'!$A$4:$I$83,4+F911,FALSE)</f>
        <v>0.38497412688302873</v>
      </c>
    </row>
    <row r="912" spans="1:7">
      <c r="A912" t="str">
        <f t="shared" si="14"/>
        <v>SFm2007CZ07</v>
      </c>
      <c r="B912" t="s">
        <v>53</v>
      </c>
      <c r="C912" t="s">
        <v>56</v>
      </c>
      <c r="D912" t="s">
        <v>35</v>
      </c>
      <c r="E912" t="s">
        <v>95</v>
      </c>
      <c r="F912">
        <v>1</v>
      </c>
      <c r="G912">
        <f>VLOOKUP(A912,'2017TstatWeights'!$A$4:$I$83,4+F912,FALSE)</f>
        <v>0.64167575282441591</v>
      </c>
    </row>
    <row r="913" spans="1:7">
      <c r="A913" t="str">
        <f t="shared" si="14"/>
        <v>SFm2007CZ07</v>
      </c>
      <c r="B913" t="s">
        <v>53</v>
      </c>
      <c r="C913" t="s">
        <v>56</v>
      </c>
      <c r="D913" t="s">
        <v>35</v>
      </c>
      <c r="E913" t="s">
        <v>95</v>
      </c>
      <c r="F913">
        <v>2</v>
      </c>
      <c r="G913">
        <f>VLOOKUP(A913,'2017TstatWeights'!$A$4:$I$83,4+F913,FALSE)</f>
        <v>0.29832424717558353</v>
      </c>
    </row>
    <row r="914" spans="1:7">
      <c r="A914" t="str">
        <f t="shared" ref="A914:A977" si="15">VLOOKUP(B914,$N$2:$O$4,2,FALSE)&amp;VLOOKUP(C914,$K$2:$L$15,2,FALSE)&amp;D914</f>
        <v>SFm2007CZ07</v>
      </c>
      <c r="B914" t="s">
        <v>53</v>
      </c>
      <c r="C914" t="s">
        <v>56</v>
      </c>
      <c r="D914" t="s">
        <v>35</v>
      </c>
      <c r="E914" t="s">
        <v>95</v>
      </c>
      <c r="F914">
        <v>3</v>
      </c>
      <c r="G914">
        <f>VLOOKUP(A914,'2017TstatWeights'!$A$4:$I$83,4+F914,FALSE)</f>
        <v>0.02</v>
      </c>
    </row>
    <row r="915" spans="1:7">
      <c r="A915" t="str">
        <f t="shared" si="15"/>
        <v>SFm2007CZ07</v>
      </c>
      <c r="B915" t="s">
        <v>53</v>
      </c>
      <c r="C915" t="s">
        <v>56</v>
      </c>
      <c r="D915" t="s">
        <v>35</v>
      </c>
      <c r="E915" t="s">
        <v>95</v>
      </c>
      <c r="F915">
        <v>4</v>
      </c>
      <c r="G915">
        <f>VLOOKUP(A915,'2017TstatWeights'!$A$4:$I$83,4+F915,FALSE)</f>
        <v>0.02</v>
      </c>
    </row>
    <row r="916" spans="1:7">
      <c r="A916" t="str">
        <f t="shared" si="15"/>
        <v>SFm2007CZ07</v>
      </c>
      <c r="B916" t="s">
        <v>53</v>
      </c>
      <c r="C916" t="s">
        <v>56</v>
      </c>
      <c r="D916" t="s">
        <v>35</v>
      </c>
      <c r="E916" t="s">
        <v>95</v>
      </c>
      <c r="F916">
        <v>5</v>
      </c>
      <c r="G916">
        <f>VLOOKUP(A916,'2017TstatWeights'!$A$4:$I$83,4+F916,FALSE)</f>
        <v>0.02</v>
      </c>
    </row>
    <row r="917" spans="1:7">
      <c r="A917" t="str">
        <f t="shared" si="15"/>
        <v>SFm2007CZ08</v>
      </c>
      <c r="B917" t="s">
        <v>53</v>
      </c>
      <c r="C917" t="s">
        <v>56</v>
      </c>
      <c r="D917" t="s">
        <v>36</v>
      </c>
      <c r="E917" t="s">
        <v>95</v>
      </c>
      <c r="F917">
        <v>1</v>
      </c>
      <c r="G917">
        <f>VLOOKUP(A917,'2017TstatWeights'!$A$4:$I$83,4+F917,FALSE)</f>
        <v>0.63279588662206154</v>
      </c>
    </row>
    <row r="918" spans="1:7">
      <c r="A918" t="str">
        <f t="shared" si="15"/>
        <v>SFm2007CZ08</v>
      </c>
      <c r="B918" t="s">
        <v>53</v>
      </c>
      <c r="C918" t="s">
        <v>56</v>
      </c>
      <c r="D918" t="s">
        <v>36</v>
      </c>
      <c r="E918" t="s">
        <v>95</v>
      </c>
      <c r="F918">
        <v>2</v>
      </c>
      <c r="G918">
        <f>VLOOKUP(A918,'2017TstatWeights'!$A$4:$I$83,4+F918,FALSE)</f>
        <v>0.02</v>
      </c>
    </row>
    <row r="919" spans="1:7">
      <c r="A919" t="str">
        <f t="shared" si="15"/>
        <v>SFm2007CZ08</v>
      </c>
      <c r="B919" t="s">
        <v>53</v>
      </c>
      <c r="C919" t="s">
        <v>56</v>
      </c>
      <c r="D919" t="s">
        <v>36</v>
      </c>
      <c r="E919" t="s">
        <v>95</v>
      </c>
      <c r="F919">
        <v>3</v>
      </c>
      <c r="G919">
        <f>VLOOKUP(A919,'2017TstatWeights'!$A$4:$I$83,4+F919,FALSE)</f>
        <v>0.1101482308940553</v>
      </c>
    </row>
    <row r="920" spans="1:7">
      <c r="A920" t="str">
        <f t="shared" si="15"/>
        <v>SFm2007CZ08</v>
      </c>
      <c r="B920" t="s">
        <v>53</v>
      </c>
      <c r="C920" t="s">
        <v>56</v>
      </c>
      <c r="D920" t="s">
        <v>36</v>
      </c>
      <c r="E920" t="s">
        <v>95</v>
      </c>
      <c r="F920">
        <v>4</v>
      </c>
      <c r="G920">
        <f>VLOOKUP(A920,'2017TstatWeights'!$A$4:$I$83,4+F920,FALSE)</f>
        <v>0.12184150296497571</v>
      </c>
    </row>
    <row r="921" spans="1:7">
      <c r="A921" t="str">
        <f t="shared" si="15"/>
        <v>SFm2007CZ08</v>
      </c>
      <c r="B921" t="s">
        <v>53</v>
      </c>
      <c r="C921" t="s">
        <v>56</v>
      </c>
      <c r="D921" t="s">
        <v>36</v>
      </c>
      <c r="E921" t="s">
        <v>95</v>
      </c>
      <c r="F921">
        <v>5</v>
      </c>
      <c r="G921">
        <f>VLOOKUP(A921,'2017TstatWeights'!$A$4:$I$83,4+F921,FALSE)</f>
        <v>0.11521437951890789</v>
      </c>
    </row>
    <row r="922" spans="1:7">
      <c r="A922" t="str">
        <f t="shared" si="15"/>
        <v>SFm2007CZ09</v>
      </c>
      <c r="B922" t="s">
        <v>53</v>
      </c>
      <c r="C922" t="s">
        <v>56</v>
      </c>
      <c r="D922" t="s">
        <v>37</v>
      </c>
      <c r="E922" t="s">
        <v>95</v>
      </c>
      <c r="F922">
        <v>1</v>
      </c>
      <c r="G922">
        <f>VLOOKUP(A922,'2017TstatWeights'!$A$4:$I$83,4+F922,FALSE)</f>
        <v>0.02</v>
      </c>
    </row>
    <row r="923" spans="1:7">
      <c r="A923" t="str">
        <f t="shared" si="15"/>
        <v>SFm2007CZ09</v>
      </c>
      <c r="B923" t="s">
        <v>53</v>
      </c>
      <c r="C923" t="s">
        <v>56</v>
      </c>
      <c r="D923" t="s">
        <v>37</v>
      </c>
      <c r="E923" t="s">
        <v>95</v>
      </c>
      <c r="F923">
        <v>2</v>
      </c>
      <c r="G923">
        <f>VLOOKUP(A923,'2017TstatWeights'!$A$4:$I$83,4+F923,FALSE)</f>
        <v>0.83415844239080406</v>
      </c>
    </row>
    <row r="924" spans="1:7">
      <c r="A924" t="str">
        <f t="shared" si="15"/>
        <v>SFm2007CZ09</v>
      </c>
      <c r="B924" t="s">
        <v>53</v>
      </c>
      <c r="C924" t="s">
        <v>56</v>
      </c>
      <c r="D924" t="s">
        <v>37</v>
      </c>
      <c r="E924" t="s">
        <v>95</v>
      </c>
      <c r="F924">
        <v>3</v>
      </c>
      <c r="G924">
        <f>VLOOKUP(A924,'2017TstatWeights'!$A$4:$I$83,4+F924,FALSE)</f>
        <v>0.02</v>
      </c>
    </row>
    <row r="925" spans="1:7">
      <c r="A925" t="str">
        <f t="shared" si="15"/>
        <v>SFm2007CZ09</v>
      </c>
      <c r="B925" t="s">
        <v>53</v>
      </c>
      <c r="C925" t="s">
        <v>56</v>
      </c>
      <c r="D925" t="s">
        <v>37</v>
      </c>
      <c r="E925" t="s">
        <v>95</v>
      </c>
      <c r="F925">
        <v>4</v>
      </c>
      <c r="G925">
        <f>VLOOKUP(A925,'2017TstatWeights'!$A$4:$I$83,4+F925,FALSE)</f>
        <v>0.02</v>
      </c>
    </row>
    <row r="926" spans="1:7">
      <c r="A926" t="str">
        <f t="shared" si="15"/>
        <v>SFm2007CZ09</v>
      </c>
      <c r="B926" t="s">
        <v>53</v>
      </c>
      <c r="C926" t="s">
        <v>56</v>
      </c>
      <c r="D926" t="s">
        <v>37</v>
      </c>
      <c r="E926" t="s">
        <v>95</v>
      </c>
      <c r="F926">
        <v>5</v>
      </c>
      <c r="G926">
        <f>VLOOKUP(A926,'2017TstatWeights'!$A$4:$I$83,4+F926,FALSE)</f>
        <v>0.10584155760919585</v>
      </c>
    </row>
    <row r="927" spans="1:7">
      <c r="A927" t="str">
        <f t="shared" si="15"/>
        <v>SFm2007CZ10</v>
      </c>
      <c r="B927" t="s">
        <v>53</v>
      </c>
      <c r="C927" t="s">
        <v>56</v>
      </c>
      <c r="D927" t="s">
        <v>38</v>
      </c>
      <c r="E927" t="s">
        <v>95</v>
      </c>
      <c r="F927">
        <v>1</v>
      </c>
      <c r="G927">
        <f>VLOOKUP(A927,'2017TstatWeights'!$A$4:$I$83,4+F927,FALSE)</f>
        <v>0.32035538250312112</v>
      </c>
    </row>
    <row r="928" spans="1:7">
      <c r="A928" t="str">
        <f t="shared" si="15"/>
        <v>SFm2007CZ10</v>
      </c>
      <c r="B928" t="s">
        <v>53</v>
      </c>
      <c r="C928" t="s">
        <v>56</v>
      </c>
      <c r="D928" t="s">
        <v>38</v>
      </c>
      <c r="E928" t="s">
        <v>95</v>
      </c>
      <c r="F928">
        <v>2</v>
      </c>
      <c r="G928">
        <f>VLOOKUP(A928,'2017TstatWeights'!$A$4:$I$83,4+F928,FALSE)</f>
        <v>0.19016430763068334</v>
      </c>
    </row>
    <row r="929" spans="1:7">
      <c r="A929" t="str">
        <f t="shared" si="15"/>
        <v>SFm2007CZ10</v>
      </c>
      <c r="B929" t="s">
        <v>53</v>
      </c>
      <c r="C929" t="s">
        <v>56</v>
      </c>
      <c r="D929" t="s">
        <v>38</v>
      </c>
      <c r="E929" t="s">
        <v>95</v>
      </c>
      <c r="F929">
        <v>3</v>
      </c>
      <c r="G929">
        <f>VLOOKUP(A929,'2017TstatWeights'!$A$4:$I$83,4+F929,FALSE)</f>
        <v>0.1589151034744046</v>
      </c>
    </row>
    <row r="930" spans="1:7">
      <c r="A930" t="str">
        <f t="shared" si="15"/>
        <v>SFm2007CZ10</v>
      </c>
      <c r="B930" t="s">
        <v>53</v>
      </c>
      <c r="C930" t="s">
        <v>56</v>
      </c>
      <c r="D930" t="s">
        <v>38</v>
      </c>
      <c r="E930" t="s">
        <v>95</v>
      </c>
      <c r="F930">
        <v>4</v>
      </c>
      <c r="G930">
        <f>VLOOKUP(A930,'2017TstatWeights'!$A$4:$I$83,4+F930,FALSE)</f>
        <v>0.24687651208719177</v>
      </c>
    </row>
    <row r="931" spans="1:7">
      <c r="A931" t="str">
        <f t="shared" si="15"/>
        <v>SFm2007CZ10</v>
      </c>
      <c r="B931" t="s">
        <v>53</v>
      </c>
      <c r="C931" t="s">
        <v>56</v>
      </c>
      <c r="D931" t="s">
        <v>38</v>
      </c>
      <c r="E931" t="s">
        <v>95</v>
      </c>
      <c r="F931">
        <v>5</v>
      </c>
      <c r="G931">
        <f>VLOOKUP(A931,'2017TstatWeights'!$A$4:$I$83,4+F931,FALSE)</f>
        <v>8.3688694304599617E-2</v>
      </c>
    </row>
    <row r="932" spans="1:7">
      <c r="A932" t="str">
        <f t="shared" si="15"/>
        <v>SFm2007CZ11</v>
      </c>
      <c r="B932" t="s">
        <v>53</v>
      </c>
      <c r="C932" t="s">
        <v>56</v>
      </c>
      <c r="D932" t="s">
        <v>39</v>
      </c>
      <c r="E932" t="s">
        <v>95</v>
      </c>
      <c r="F932">
        <v>1</v>
      </c>
      <c r="G932">
        <f>VLOOKUP(A932,'2017TstatWeights'!$A$4:$I$83,4+F932,FALSE)</f>
        <v>0.56161930003835348</v>
      </c>
    </row>
    <row r="933" spans="1:7">
      <c r="A933" t="str">
        <f t="shared" si="15"/>
        <v>SFm2007CZ11</v>
      </c>
      <c r="B933" t="s">
        <v>53</v>
      </c>
      <c r="C933" t="s">
        <v>56</v>
      </c>
      <c r="D933" t="s">
        <v>39</v>
      </c>
      <c r="E933" t="s">
        <v>95</v>
      </c>
      <c r="F933">
        <v>2</v>
      </c>
      <c r="G933">
        <f>VLOOKUP(A933,'2017TstatWeights'!$A$4:$I$83,4+F933,FALSE)</f>
        <v>2.7795961933453864E-2</v>
      </c>
    </row>
    <row r="934" spans="1:7">
      <c r="A934" t="str">
        <f t="shared" si="15"/>
        <v>SFm2007CZ11</v>
      </c>
      <c r="B934" t="s">
        <v>53</v>
      </c>
      <c r="C934" t="s">
        <v>56</v>
      </c>
      <c r="D934" t="s">
        <v>39</v>
      </c>
      <c r="E934" t="s">
        <v>95</v>
      </c>
      <c r="F934">
        <v>3</v>
      </c>
      <c r="G934">
        <f>VLOOKUP(A934,'2017TstatWeights'!$A$4:$I$83,4+F934,FALSE)</f>
        <v>0.22989996211013761</v>
      </c>
    </row>
    <row r="935" spans="1:7">
      <c r="A935" t="str">
        <f t="shared" si="15"/>
        <v>SFm2007CZ11</v>
      </c>
      <c r="B935" t="s">
        <v>53</v>
      </c>
      <c r="C935" t="s">
        <v>56</v>
      </c>
      <c r="D935" t="s">
        <v>39</v>
      </c>
      <c r="E935" t="s">
        <v>95</v>
      </c>
      <c r="F935">
        <v>4</v>
      </c>
      <c r="G935">
        <f>VLOOKUP(A935,'2017TstatWeights'!$A$4:$I$83,4+F935,FALSE)</f>
        <v>3.8534402112847602E-2</v>
      </c>
    </row>
    <row r="936" spans="1:7">
      <c r="A936" t="str">
        <f t="shared" si="15"/>
        <v>SFm2007CZ11</v>
      </c>
      <c r="B936" t="s">
        <v>53</v>
      </c>
      <c r="C936" t="s">
        <v>56</v>
      </c>
      <c r="D936" t="s">
        <v>39</v>
      </c>
      <c r="E936" t="s">
        <v>95</v>
      </c>
      <c r="F936">
        <v>5</v>
      </c>
      <c r="G936">
        <f>VLOOKUP(A936,'2017TstatWeights'!$A$4:$I$83,4+F936,FALSE)</f>
        <v>0.14215037380610207</v>
      </c>
    </row>
    <row r="937" spans="1:7">
      <c r="A937" t="str">
        <f t="shared" si="15"/>
        <v>SFm2007CZ12</v>
      </c>
      <c r="B937" t="s">
        <v>53</v>
      </c>
      <c r="C937" t="s">
        <v>56</v>
      </c>
      <c r="D937" t="s">
        <v>40</v>
      </c>
      <c r="E937" t="s">
        <v>95</v>
      </c>
      <c r="F937">
        <v>1</v>
      </c>
      <c r="G937">
        <f>VLOOKUP(A937,'2017TstatWeights'!$A$4:$I$83,4+F937,FALSE)</f>
        <v>9.8817108211664118E-2</v>
      </c>
    </row>
    <row r="938" spans="1:7">
      <c r="A938" t="str">
        <f t="shared" si="15"/>
        <v>SFm2007CZ12</v>
      </c>
      <c r="B938" t="s">
        <v>53</v>
      </c>
      <c r="C938" t="s">
        <v>56</v>
      </c>
      <c r="D938" t="s">
        <v>40</v>
      </c>
      <c r="E938" t="s">
        <v>95</v>
      </c>
      <c r="F938">
        <v>2</v>
      </c>
      <c r="G938">
        <f>VLOOKUP(A938,'2017TstatWeights'!$A$4:$I$83,4+F938,FALSE)</f>
        <v>0.19354864502842653</v>
      </c>
    </row>
    <row r="939" spans="1:7">
      <c r="A939" t="str">
        <f t="shared" si="15"/>
        <v>SFm2007CZ12</v>
      </c>
      <c r="B939" t="s">
        <v>53</v>
      </c>
      <c r="C939" t="s">
        <v>56</v>
      </c>
      <c r="D939" t="s">
        <v>40</v>
      </c>
      <c r="E939" t="s">
        <v>95</v>
      </c>
      <c r="F939">
        <v>3</v>
      </c>
      <c r="G939">
        <f>VLOOKUP(A939,'2017TstatWeights'!$A$4:$I$83,4+F939,FALSE)</f>
        <v>0.31395015386613134</v>
      </c>
    </row>
    <row r="940" spans="1:7">
      <c r="A940" t="str">
        <f t="shared" si="15"/>
        <v>SFm2007CZ12</v>
      </c>
      <c r="B940" t="s">
        <v>53</v>
      </c>
      <c r="C940" t="s">
        <v>56</v>
      </c>
      <c r="D940" t="s">
        <v>40</v>
      </c>
      <c r="E940" t="s">
        <v>95</v>
      </c>
      <c r="F940">
        <v>4</v>
      </c>
      <c r="G940">
        <f>VLOOKUP(A940,'2017TstatWeights'!$A$4:$I$83,4+F940,FALSE)</f>
        <v>0.21229816849157257</v>
      </c>
    </row>
    <row r="941" spans="1:7">
      <c r="A941" t="str">
        <f t="shared" si="15"/>
        <v>SFm2007CZ12</v>
      </c>
      <c r="B941" t="s">
        <v>53</v>
      </c>
      <c r="C941" t="s">
        <v>56</v>
      </c>
      <c r="D941" t="s">
        <v>40</v>
      </c>
      <c r="E941" t="s">
        <v>95</v>
      </c>
      <c r="F941">
        <v>5</v>
      </c>
      <c r="G941">
        <f>VLOOKUP(A941,'2017TstatWeights'!$A$4:$I$83,4+F941,FALSE)</f>
        <v>0.18138592440220574</v>
      </c>
    </row>
    <row r="942" spans="1:7">
      <c r="A942" t="str">
        <f t="shared" si="15"/>
        <v>SFm2007CZ13</v>
      </c>
      <c r="B942" t="s">
        <v>53</v>
      </c>
      <c r="C942" t="s">
        <v>56</v>
      </c>
      <c r="D942" t="s">
        <v>41</v>
      </c>
      <c r="E942" t="s">
        <v>95</v>
      </c>
      <c r="F942">
        <v>1</v>
      </c>
      <c r="G942">
        <f>VLOOKUP(A942,'2017TstatWeights'!$A$4:$I$83,4+F942,FALSE)</f>
        <v>0.20844028965554734</v>
      </c>
    </row>
    <row r="943" spans="1:7">
      <c r="A943" t="str">
        <f t="shared" si="15"/>
        <v>SFm2007CZ13</v>
      </c>
      <c r="B943" t="s">
        <v>53</v>
      </c>
      <c r="C943" t="s">
        <v>56</v>
      </c>
      <c r="D943" t="s">
        <v>41</v>
      </c>
      <c r="E943" t="s">
        <v>95</v>
      </c>
      <c r="F943">
        <v>2</v>
      </c>
      <c r="G943">
        <f>VLOOKUP(A943,'2017TstatWeights'!$A$4:$I$83,4+F943,FALSE)</f>
        <v>5.091244704962862E-2</v>
      </c>
    </row>
    <row r="944" spans="1:7">
      <c r="A944" t="str">
        <f t="shared" si="15"/>
        <v>SFm2007CZ13</v>
      </c>
      <c r="B944" t="s">
        <v>53</v>
      </c>
      <c r="C944" t="s">
        <v>56</v>
      </c>
      <c r="D944" t="s">
        <v>41</v>
      </c>
      <c r="E944" t="s">
        <v>95</v>
      </c>
      <c r="F944">
        <v>3</v>
      </c>
      <c r="G944">
        <f>VLOOKUP(A944,'2017TstatWeights'!$A$4:$I$83,4+F944,FALSE)</f>
        <v>0.23575476278239135</v>
      </c>
    </row>
    <row r="945" spans="1:7">
      <c r="A945" t="str">
        <f t="shared" si="15"/>
        <v>SFm2007CZ13</v>
      </c>
      <c r="B945" t="s">
        <v>53</v>
      </c>
      <c r="C945" t="s">
        <v>56</v>
      </c>
      <c r="D945" t="s">
        <v>41</v>
      </c>
      <c r="E945" t="s">
        <v>95</v>
      </c>
      <c r="F945">
        <v>4</v>
      </c>
      <c r="G945">
        <f>VLOOKUP(A945,'2017TstatWeights'!$A$4:$I$83,4+F945,FALSE)</f>
        <v>5.1651805710354208E-2</v>
      </c>
    </row>
    <row r="946" spans="1:7">
      <c r="A946" t="str">
        <f t="shared" si="15"/>
        <v>SFm2007CZ13</v>
      </c>
      <c r="B946" t="s">
        <v>53</v>
      </c>
      <c r="C946" t="s">
        <v>56</v>
      </c>
      <c r="D946" t="s">
        <v>41</v>
      </c>
      <c r="E946" t="s">
        <v>95</v>
      </c>
      <c r="F946">
        <v>5</v>
      </c>
      <c r="G946">
        <f>VLOOKUP(A946,'2017TstatWeights'!$A$4:$I$83,4+F946,FALSE)</f>
        <v>0.45324068611058405</v>
      </c>
    </row>
    <row r="947" spans="1:7">
      <c r="A947" t="str">
        <f t="shared" si="15"/>
        <v>SFm2007CZ14</v>
      </c>
      <c r="B947" t="s">
        <v>53</v>
      </c>
      <c r="C947" t="s">
        <v>56</v>
      </c>
      <c r="D947" t="s">
        <v>42</v>
      </c>
      <c r="E947" t="s">
        <v>95</v>
      </c>
      <c r="F947">
        <v>1</v>
      </c>
      <c r="G947">
        <f>VLOOKUP(A947,'2017TstatWeights'!$A$4:$I$83,4+F947,FALSE)</f>
        <v>0.44239078647559832</v>
      </c>
    </row>
    <row r="948" spans="1:7">
      <c r="A948" t="str">
        <f t="shared" si="15"/>
        <v>SFm2007CZ14</v>
      </c>
      <c r="B948" t="s">
        <v>53</v>
      </c>
      <c r="C948" t="s">
        <v>56</v>
      </c>
      <c r="D948" t="s">
        <v>42</v>
      </c>
      <c r="E948" t="s">
        <v>95</v>
      </c>
      <c r="F948">
        <v>2</v>
      </c>
      <c r="G948">
        <f>VLOOKUP(A948,'2017TstatWeights'!$A$4:$I$83,4+F948,FALSE)</f>
        <v>0.02</v>
      </c>
    </row>
    <row r="949" spans="1:7">
      <c r="A949" t="str">
        <f t="shared" si="15"/>
        <v>SFm2007CZ14</v>
      </c>
      <c r="B949" t="s">
        <v>53</v>
      </c>
      <c r="C949" t="s">
        <v>56</v>
      </c>
      <c r="D949" t="s">
        <v>42</v>
      </c>
      <c r="E949" t="s">
        <v>95</v>
      </c>
      <c r="F949">
        <v>3</v>
      </c>
      <c r="G949">
        <f>VLOOKUP(A949,'2017TstatWeights'!$A$4:$I$83,4+F949,FALSE)</f>
        <v>0.02</v>
      </c>
    </row>
    <row r="950" spans="1:7">
      <c r="A950" t="str">
        <f t="shared" si="15"/>
        <v>SFm2007CZ14</v>
      </c>
      <c r="B950" t="s">
        <v>53</v>
      </c>
      <c r="C950" t="s">
        <v>56</v>
      </c>
      <c r="D950" t="s">
        <v>42</v>
      </c>
      <c r="E950" t="s">
        <v>95</v>
      </c>
      <c r="F950">
        <v>4</v>
      </c>
      <c r="G950">
        <f>VLOOKUP(A950,'2017TstatWeights'!$A$4:$I$83,4+F950,FALSE)</f>
        <v>0.02</v>
      </c>
    </row>
    <row r="951" spans="1:7">
      <c r="A951" t="str">
        <f t="shared" si="15"/>
        <v>SFm2007CZ14</v>
      </c>
      <c r="B951" t="s">
        <v>53</v>
      </c>
      <c r="C951" t="s">
        <v>56</v>
      </c>
      <c r="D951" t="s">
        <v>42</v>
      </c>
      <c r="E951" t="s">
        <v>95</v>
      </c>
      <c r="F951">
        <v>5</v>
      </c>
      <c r="G951">
        <f>VLOOKUP(A951,'2017TstatWeights'!$A$4:$I$83,4+F951,FALSE)</f>
        <v>0.49760921352440213</v>
      </c>
    </row>
    <row r="952" spans="1:7">
      <c r="A952" t="str">
        <f t="shared" si="15"/>
        <v>SFm2007CZ15</v>
      </c>
      <c r="B952" t="s">
        <v>53</v>
      </c>
      <c r="C952" t="s">
        <v>56</v>
      </c>
      <c r="D952" t="s">
        <v>43</v>
      </c>
      <c r="E952" t="s">
        <v>95</v>
      </c>
      <c r="F952">
        <v>1</v>
      </c>
      <c r="G952">
        <f>VLOOKUP(A952,'2017TstatWeights'!$A$4:$I$83,4+F952,FALSE)</f>
        <v>0.44138573453348873</v>
      </c>
    </row>
    <row r="953" spans="1:7">
      <c r="A953" t="str">
        <f t="shared" si="15"/>
        <v>SFm2007CZ15</v>
      </c>
      <c r="B953" t="s">
        <v>53</v>
      </c>
      <c r="C953" t="s">
        <v>56</v>
      </c>
      <c r="D953" t="s">
        <v>43</v>
      </c>
      <c r="E953" t="s">
        <v>95</v>
      </c>
      <c r="F953">
        <v>2</v>
      </c>
      <c r="G953">
        <f>VLOOKUP(A953,'2017TstatWeights'!$A$4:$I$83,4+F953,FALSE)</f>
        <v>0.20492664990720702</v>
      </c>
    </row>
    <row r="954" spans="1:7">
      <c r="A954" t="str">
        <f t="shared" si="15"/>
        <v>SFm2007CZ15</v>
      </c>
      <c r="B954" t="s">
        <v>53</v>
      </c>
      <c r="C954" t="s">
        <v>56</v>
      </c>
      <c r="D954" t="s">
        <v>43</v>
      </c>
      <c r="E954" t="s">
        <v>95</v>
      </c>
      <c r="F954">
        <v>3</v>
      </c>
      <c r="G954">
        <f>VLOOKUP(A954,'2017TstatWeights'!$A$4:$I$83,4+F954,FALSE)</f>
        <v>0.20142927698502386</v>
      </c>
    </row>
    <row r="955" spans="1:7">
      <c r="A955" t="str">
        <f t="shared" si="15"/>
        <v>SFm2007CZ15</v>
      </c>
      <c r="B955" t="s">
        <v>53</v>
      </c>
      <c r="C955" t="s">
        <v>56</v>
      </c>
      <c r="D955" t="s">
        <v>43</v>
      </c>
      <c r="E955" t="s">
        <v>95</v>
      </c>
      <c r="F955">
        <v>4</v>
      </c>
      <c r="G955">
        <f>VLOOKUP(A955,'2017TstatWeights'!$A$4:$I$83,4+F955,FALSE)</f>
        <v>2.0001513993291864E-2</v>
      </c>
    </row>
    <row r="956" spans="1:7">
      <c r="A956" t="str">
        <f t="shared" si="15"/>
        <v>SFm2007CZ15</v>
      </c>
      <c r="B956" t="s">
        <v>53</v>
      </c>
      <c r="C956" t="s">
        <v>56</v>
      </c>
      <c r="D956" t="s">
        <v>43</v>
      </c>
      <c r="E956" t="s">
        <v>95</v>
      </c>
      <c r="F956">
        <v>5</v>
      </c>
      <c r="G956">
        <f>VLOOKUP(A956,'2017TstatWeights'!$A$4:$I$83,4+F956,FALSE)</f>
        <v>0.13225682458098859</v>
      </c>
    </row>
    <row r="957" spans="1:7">
      <c r="A957" t="str">
        <f t="shared" si="15"/>
        <v>SFm2007CZ16</v>
      </c>
      <c r="B957" t="s">
        <v>53</v>
      </c>
      <c r="C957" t="s">
        <v>56</v>
      </c>
      <c r="D957" t="s">
        <v>44</v>
      </c>
      <c r="E957" t="s">
        <v>95</v>
      </c>
      <c r="F957">
        <v>1</v>
      </c>
      <c r="G957">
        <f>VLOOKUP(A957,'2017TstatWeights'!$A$4:$I$83,4+F957,FALSE)</f>
        <v>2.1652084569306985E-2</v>
      </c>
    </row>
    <row r="958" spans="1:7">
      <c r="A958" t="str">
        <f t="shared" si="15"/>
        <v>SFm2007CZ16</v>
      </c>
      <c r="B958" t="s">
        <v>53</v>
      </c>
      <c r="C958" t="s">
        <v>56</v>
      </c>
      <c r="D958" t="s">
        <v>44</v>
      </c>
      <c r="E958" t="s">
        <v>95</v>
      </c>
      <c r="F958">
        <v>2</v>
      </c>
      <c r="G958">
        <f>VLOOKUP(A958,'2017TstatWeights'!$A$4:$I$83,4+F958,FALSE)</f>
        <v>0.39458777392807159</v>
      </c>
    </row>
    <row r="959" spans="1:7">
      <c r="A959" t="str">
        <f t="shared" si="15"/>
        <v>SFm2007CZ16</v>
      </c>
      <c r="B959" t="s">
        <v>53</v>
      </c>
      <c r="C959" t="s">
        <v>56</v>
      </c>
      <c r="D959" t="s">
        <v>44</v>
      </c>
      <c r="E959" t="s">
        <v>95</v>
      </c>
      <c r="F959">
        <v>3</v>
      </c>
      <c r="G959">
        <f>VLOOKUP(A959,'2017TstatWeights'!$A$4:$I$83,4+F959,FALSE)</f>
        <v>0.52508927058429233</v>
      </c>
    </row>
    <row r="960" spans="1:7">
      <c r="A960" t="str">
        <f t="shared" si="15"/>
        <v>SFm2007CZ16</v>
      </c>
      <c r="B960" t="s">
        <v>53</v>
      </c>
      <c r="C960" t="s">
        <v>56</v>
      </c>
      <c r="D960" t="s">
        <v>44</v>
      </c>
      <c r="E960" t="s">
        <v>95</v>
      </c>
      <c r="F960">
        <v>4</v>
      </c>
      <c r="G960">
        <f>VLOOKUP(A960,'2017TstatWeights'!$A$4:$I$83,4+F960,FALSE)</f>
        <v>3.8671845759610232E-2</v>
      </c>
    </row>
    <row r="961" spans="1:7">
      <c r="A961" t="str">
        <f t="shared" si="15"/>
        <v>SFm2007CZ16</v>
      </c>
      <c r="B961" t="s">
        <v>53</v>
      </c>
      <c r="C961" t="s">
        <v>56</v>
      </c>
      <c r="D961" t="s">
        <v>44</v>
      </c>
      <c r="E961" t="s">
        <v>95</v>
      </c>
      <c r="F961">
        <v>5</v>
      </c>
      <c r="G961">
        <f>VLOOKUP(A961,'2017TstatWeights'!$A$4:$I$83,4+F961,FALSE)</f>
        <v>0.02</v>
      </c>
    </row>
    <row r="962" spans="1:7">
      <c r="A962" t="str">
        <f t="shared" si="15"/>
        <v>SFm1975CZ01</v>
      </c>
      <c r="B962" t="s">
        <v>53</v>
      </c>
      <c r="C962" t="s">
        <v>57</v>
      </c>
      <c r="D962" t="s">
        <v>28</v>
      </c>
      <c r="E962" t="s">
        <v>95</v>
      </c>
      <c r="F962">
        <v>1</v>
      </c>
      <c r="G962">
        <f>VLOOKUP(A962,'2017TstatWeights'!$A$4:$I$83,4+F962,FALSE)</f>
        <v>0.54045021418826833</v>
      </c>
    </row>
    <row r="963" spans="1:7">
      <c r="A963" t="str">
        <f t="shared" si="15"/>
        <v>SFm1975CZ01</v>
      </c>
      <c r="B963" t="s">
        <v>53</v>
      </c>
      <c r="C963" t="s">
        <v>57</v>
      </c>
      <c r="D963" t="s">
        <v>28</v>
      </c>
      <c r="E963" t="s">
        <v>95</v>
      </c>
      <c r="F963">
        <v>2</v>
      </c>
      <c r="G963">
        <f>VLOOKUP(A963,'2017TstatWeights'!$A$4:$I$83,4+F963,FALSE)</f>
        <v>0.17348212642703664</v>
      </c>
    </row>
    <row r="964" spans="1:7">
      <c r="A964" t="str">
        <f t="shared" si="15"/>
        <v>SFm1975CZ01</v>
      </c>
      <c r="B964" t="s">
        <v>53</v>
      </c>
      <c r="C964" t="s">
        <v>57</v>
      </c>
      <c r="D964" t="s">
        <v>28</v>
      </c>
      <c r="E964" t="s">
        <v>95</v>
      </c>
      <c r="F964">
        <v>3</v>
      </c>
      <c r="G964">
        <f>VLOOKUP(A964,'2017TstatWeights'!$A$4:$I$83,4+F964,FALSE)</f>
        <v>9.3093228290551555E-2</v>
      </c>
    </row>
    <row r="965" spans="1:7">
      <c r="A965" t="str">
        <f t="shared" si="15"/>
        <v>SFm1975CZ01</v>
      </c>
      <c r="B965" t="s">
        <v>53</v>
      </c>
      <c r="C965" t="s">
        <v>57</v>
      </c>
      <c r="D965" t="s">
        <v>28</v>
      </c>
      <c r="E965" t="s">
        <v>95</v>
      </c>
      <c r="F965">
        <v>4</v>
      </c>
      <c r="G965">
        <f>VLOOKUP(A965,'2017TstatWeights'!$A$4:$I$83,4+F965,FALSE)</f>
        <v>8.7892973419864975E-2</v>
      </c>
    </row>
    <row r="966" spans="1:7">
      <c r="A966" t="str">
        <f t="shared" si="15"/>
        <v>SFm1975CZ01</v>
      </c>
      <c r="B966" t="s">
        <v>53</v>
      </c>
      <c r="C966" t="s">
        <v>57</v>
      </c>
      <c r="D966" t="s">
        <v>28</v>
      </c>
      <c r="E966" t="s">
        <v>95</v>
      </c>
      <c r="F966">
        <v>5</v>
      </c>
      <c r="G966">
        <f>VLOOKUP(A966,'2017TstatWeights'!$A$4:$I$83,4+F966,FALSE)</f>
        <v>0.1050814576742783</v>
      </c>
    </row>
    <row r="967" spans="1:7">
      <c r="A967" t="str">
        <f t="shared" si="15"/>
        <v>SFm1975CZ02</v>
      </c>
      <c r="B967" t="s">
        <v>53</v>
      </c>
      <c r="C967" t="s">
        <v>57</v>
      </c>
      <c r="D967" t="s">
        <v>30</v>
      </c>
      <c r="E967" t="s">
        <v>95</v>
      </c>
      <c r="F967">
        <v>1</v>
      </c>
      <c r="G967">
        <f>VLOOKUP(A967,'2017TstatWeights'!$A$4:$I$83,4+F967,FALSE)</f>
        <v>0.5183616189890673</v>
      </c>
    </row>
    <row r="968" spans="1:7">
      <c r="A968" t="str">
        <f t="shared" si="15"/>
        <v>SFm1975CZ02</v>
      </c>
      <c r="B968" t="s">
        <v>53</v>
      </c>
      <c r="C968" t="s">
        <v>57</v>
      </c>
      <c r="D968" t="s">
        <v>30</v>
      </c>
      <c r="E968" t="s">
        <v>95</v>
      </c>
      <c r="F968">
        <v>2</v>
      </c>
      <c r="G968">
        <f>VLOOKUP(A968,'2017TstatWeights'!$A$4:$I$83,4+F968,FALSE)</f>
        <v>0.1566463798725479</v>
      </c>
    </row>
    <row r="969" spans="1:7">
      <c r="A969" t="str">
        <f t="shared" si="15"/>
        <v>SFm1975CZ02</v>
      </c>
      <c r="B969" t="s">
        <v>53</v>
      </c>
      <c r="C969" t="s">
        <v>57</v>
      </c>
      <c r="D969" t="s">
        <v>30</v>
      </c>
      <c r="E969" t="s">
        <v>95</v>
      </c>
      <c r="F969">
        <v>3</v>
      </c>
      <c r="G969">
        <f>VLOOKUP(A969,'2017TstatWeights'!$A$4:$I$83,4+F969,FALSE)</f>
        <v>0.10087348105927862</v>
      </c>
    </row>
    <row r="970" spans="1:7">
      <c r="A970" t="str">
        <f t="shared" si="15"/>
        <v>SFm1975CZ02</v>
      </c>
      <c r="B970" t="s">
        <v>53</v>
      </c>
      <c r="C970" t="s">
        <v>57</v>
      </c>
      <c r="D970" t="s">
        <v>30</v>
      </c>
      <c r="E970" t="s">
        <v>95</v>
      </c>
      <c r="F970">
        <v>4</v>
      </c>
      <c r="G970">
        <f>VLOOKUP(A970,'2017TstatWeights'!$A$4:$I$83,4+F970,FALSE)</f>
        <v>2.0392845127632696E-2</v>
      </c>
    </row>
    <row r="971" spans="1:7">
      <c r="A971" t="str">
        <f t="shared" si="15"/>
        <v>SFm1975CZ02</v>
      </c>
      <c r="B971" t="s">
        <v>53</v>
      </c>
      <c r="C971" t="s">
        <v>57</v>
      </c>
      <c r="D971" t="s">
        <v>30</v>
      </c>
      <c r="E971" t="s">
        <v>95</v>
      </c>
      <c r="F971">
        <v>5</v>
      </c>
      <c r="G971">
        <f>VLOOKUP(A971,'2017TstatWeights'!$A$4:$I$83,4+F971,FALSE)</f>
        <v>0.20372567495147376</v>
      </c>
    </row>
    <row r="972" spans="1:7">
      <c r="A972" t="str">
        <f t="shared" si="15"/>
        <v>SFm1975CZ03</v>
      </c>
      <c r="B972" t="s">
        <v>53</v>
      </c>
      <c r="C972" t="s">
        <v>57</v>
      </c>
      <c r="D972" t="s">
        <v>31</v>
      </c>
      <c r="E972" t="s">
        <v>95</v>
      </c>
      <c r="F972">
        <v>1</v>
      </c>
      <c r="G972">
        <f>VLOOKUP(A972,'2017TstatWeights'!$A$4:$I$83,4+F972,FALSE)</f>
        <v>0.21413921360745003</v>
      </c>
    </row>
    <row r="973" spans="1:7">
      <c r="A973" t="str">
        <f t="shared" si="15"/>
        <v>SFm1975CZ03</v>
      </c>
      <c r="B973" t="s">
        <v>53</v>
      </c>
      <c r="C973" t="s">
        <v>57</v>
      </c>
      <c r="D973" t="s">
        <v>31</v>
      </c>
      <c r="E973" t="s">
        <v>95</v>
      </c>
      <c r="F973">
        <v>2</v>
      </c>
      <c r="G973">
        <f>VLOOKUP(A973,'2017TstatWeights'!$A$4:$I$83,4+F973,FALSE)</f>
        <v>0.30314985158430341</v>
      </c>
    </row>
    <row r="974" spans="1:7">
      <c r="A974" t="str">
        <f t="shared" si="15"/>
        <v>SFm1975CZ03</v>
      </c>
      <c r="B974" t="s">
        <v>53</v>
      </c>
      <c r="C974" t="s">
        <v>57</v>
      </c>
      <c r="D974" t="s">
        <v>31</v>
      </c>
      <c r="E974" t="s">
        <v>95</v>
      </c>
      <c r="F974">
        <v>3</v>
      </c>
      <c r="G974">
        <f>VLOOKUP(A974,'2017TstatWeights'!$A$4:$I$83,4+F974,FALSE)</f>
        <v>2.0000090053925057E-2</v>
      </c>
    </row>
    <row r="975" spans="1:7">
      <c r="A975" t="str">
        <f t="shared" si="15"/>
        <v>SFm1975CZ03</v>
      </c>
      <c r="B975" t="s">
        <v>53</v>
      </c>
      <c r="C975" t="s">
        <v>57</v>
      </c>
      <c r="D975" t="s">
        <v>31</v>
      </c>
      <c r="E975" t="s">
        <v>95</v>
      </c>
      <c r="F975">
        <v>4</v>
      </c>
      <c r="G975">
        <f>VLOOKUP(A975,'2017TstatWeights'!$A$4:$I$83,4+F975,FALSE)</f>
        <v>0.24196750739847162</v>
      </c>
    </row>
    <row r="976" spans="1:7">
      <c r="A976" t="str">
        <f t="shared" si="15"/>
        <v>SFm1975CZ03</v>
      </c>
      <c r="B976" t="s">
        <v>53</v>
      </c>
      <c r="C976" t="s">
        <v>57</v>
      </c>
      <c r="D976" t="s">
        <v>31</v>
      </c>
      <c r="E976" t="s">
        <v>95</v>
      </c>
      <c r="F976">
        <v>5</v>
      </c>
      <c r="G976">
        <f>VLOOKUP(A976,'2017TstatWeights'!$A$4:$I$83,4+F976,FALSE)</f>
        <v>0.22074333735585011</v>
      </c>
    </row>
    <row r="977" spans="1:7">
      <c r="A977" t="str">
        <f t="shared" si="15"/>
        <v>SFm1975CZ04</v>
      </c>
      <c r="B977" t="s">
        <v>53</v>
      </c>
      <c r="C977" t="s">
        <v>57</v>
      </c>
      <c r="D977" t="s">
        <v>32</v>
      </c>
      <c r="E977" t="s">
        <v>95</v>
      </c>
      <c r="F977">
        <v>1</v>
      </c>
      <c r="G977">
        <f>VLOOKUP(A977,'2017TstatWeights'!$A$4:$I$83,4+F977,FALSE)</f>
        <v>0.30493080228944619</v>
      </c>
    </row>
    <row r="978" spans="1:7">
      <c r="A978" t="str">
        <f t="shared" ref="A978:A1041" si="16">VLOOKUP(B978,$N$2:$O$4,2,FALSE)&amp;VLOOKUP(C978,$K$2:$L$15,2,FALSE)&amp;D978</f>
        <v>SFm1975CZ04</v>
      </c>
      <c r="B978" t="s">
        <v>53</v>
      </c>
      <c r="C978" t="s">
        <v>57</v>
      </c>
      <c r="D978" t="s">
        <v>32</v>
      </c>
      <c r="E978" t="s">
        <v>95</v>
      </c>
      <c r="F978">
        <v>2</v>
      </c>
      <c r="G978">
        <f>VLOOKUP(A978,'2017TstatWeights'!$A$4:$I$83,4+F978,FALSE)</f>
        <v>0.16337121888504319</v>
      </c>
    </row>
    <row r="979" spans="1:7">
      <c r="A979" t="str">
        <f t="shared" si="16"/>
        <v>SFm1975CZ04</v>
      </c>
      <c r="B979" t="s">
        <v>53</v>
      </c>
      <c r="C979" t="s">
        <v>57</v>
      </c>
      <c r="D979" t="s">
        <v>32</v>
      </c>
      <c r="E979" t="s">
        <v>95</v>
      </c>
      <c r="F979">
        <v>3</v>
      </c>
      <c r="G979">
        <f>VLOOKUP(A979,'2017TstatWeights'!$A$4:$I$83,4+F979,FALSE)</f>
        <v>0.20316429426347629</v>
      </c>
    </row>
    <row r="980" spans="1:7">
      <c r="A980" t="str">
        <f t="shared" si="16"/>
        <v>SFm1975CZ04</v>
      </c>
      <c r="B980" t="s">
        <v>53</v>
      </c>
      <c r="C980" t="s">
        <v>57</v>
      </c>
      <c r="D980" t="s">
        <v>32</v>
      </c>
      <c r="E980" t="s">
        <v>95</v>
      </c>
      <c r="F980">
        <v>4</v>
      </c>
      <c r="G980">
        <f>VLOOKUP(A980,'2017TstatWeights'!$A$4:$I$83,4+F980,FALSE)</f>
        <v>0.27872565655502479</v>
      </c>
    </row>
    <row r="981" spans="1:7">
      <c r="A981" t="str">
        <f t="shared" si="16"/>
        <v>SFm1975CZ04</v>
      </c>
      <c r="B981" t="s">
        <v>53</v>
      </c>
      <c r="C981" t="s">
        <v>57</v>
      </c>
      <c r="D981" t="s">
        <v>32</v>
      </c>
      <c r="E981" t="s">
        <v>95</v>
      </c>
      <c r="F981">
        <v>5</v>
      </c>
      <c r="G981">
        <f>VLOOKUP(A981,'2017TstatWeights'!$A$4:$I$83,4+F981,FALSE)</f>
        <v>4.9808028007009786E-2</v>
      </c>
    </row>
    <row r="982" spans="1:7">
      <c r="A982" t="str">
        <f t="shared" si="16"/>
        <v>SFm1975CZ05</v>
      </c>
      <c r="B982" t="s">
        <v>53</v>
      </c>
      <c r="C982" t="s">
        <v>57</v>
      </c>
      <c r="D982" t="s">
        <v>33</v>
      </c>
      <c r="E982" t="s">
        <v>95</v>
      </c>
      <c r="F982">
        <v>1</v>
      </c>
      <c r="G982">
        <f>VLOOKUP(A982,'2017TstatWeights'!$A$4:$I$83,4+F982,FALSE)</f>
        <v>3.6869058449425521E-2</v>
      </c>
    </row>
    <row r="983" spans="1:7">
      <c r="A983" t="str">
        <f t="shared" si="16"/>
        <v>SFm1975CZ05</v>
      </c>
      <c r="B983" t="s">
        <v>53</v>
      </c>
      <c r="C983" t="s">
        <v>57</v>
      </c>
      <c r="D983" t="s">
        <v>33</v>
      </c>
      <c r="E983" t="s">
        <v>95</v>
      </c>
      <c r="F983">
        <v>2</v>
      </c>
      <c r="G983">
        <f>VLOOKUP(A983,'2017TstatWeights'!$A$4:$I$83,4+F983,FALSE)</f>
        <v>8.1591301673172398E-2</v>
      </c>
    </row>
    <row r="984" spans="1:7">
      <c r="A984" t="str">
        <f t="shared" si="16"/>
        <v>SFm1975CZ05</v>
      </c>
      <c r="B984" t="s">
        <v>53</v>
      </c>
      <c r="C984" t="s">
        <v>57</v>
      </c>
      <c r="D984" t="s">
        <v>33</v>
      </c>
      <c r="E984" t="s">
        <v>95</v>
      </c>
      <c r="F984">
        <v>3</v>
      </c>
      <c r="G984">
        <f>VLOOKUP(A984,'2017TstatWeights'!$A$4:$I$83,4+F984,FALSE)</f>
        <v>0.84153094327212574</v>
      </c>
    </row>
    <row r="985" spans="1:7">
      <c r="A985" t="str">
        <f t="shared" si="16"/>
        <v>SFm1975CZ05</v>
      </c>
      <c r="B985" t="s">
        <v>53</v>
      </c>
      <c r="C985" t="s">
        <v>57</v>
      </c>
      <c r="D985" t="s">
        <v>33</v>
      </c>
      <c r="E985" t="s">
        <v>95</v>
      </c>
      <c r="F985">
        <v>4</v>
      </c>
      <c r="G985">
        <f>VLOOKUP(A985,'2017TstatWeights'!$A$4:$I$83,4+F985,FALSE)</f>
        <v>2.0008716627949622E-2</v>
      </c>
    </row>
    <row r="986" spans="1:7">
      <c r="A986" t="str">
        <f t="shared" si="16"/>
        <v>SFm1975CZ05</v>
      </c>
      <c r="B986" t="s">
        <v>53</v>
      </c>
      <c r="C986" t="s">
        <v>57</v>
      </c>
      <c r="D986" t="s">
        <v>33</v>
      </c>
      <c r="E986" t="s">
        <v>95</v>
      </c>
      <c r="F986">
        <v>5</v>
      </c>
      <c r="G986">
        <f>VLOOKUP(A986,'2017TstatWeights'!$A$4:$I$83,4+F986,FALSE)</f>
        <v>0.02</v>
      </c>
    </row>
    <row r="987" spans="1:7">
      <c r="A987" t="str">
        <f t="shared" si="16"/>
        <v>SFm1975CZ06</v>
      </c>
      <c r="B987" t="s">
        <v>53</v>
      </c>
      <c r="C987" t="s">
        <v>57</v>
      </c>
      <c r="D987" t="s">
        <v>34</v>
      </c>
      <c r="E987" t="s">
        <v>95</v>
      </c>
      <c r="F987">
        <v>1</v>
      </c>
      <c r="G987">
        <f>VLOOKUP(A987,'2017TstatWeights'!$A$4:$I$83,4+F987,FALSE)</f>
        <v>0.22583056435869944</v>
      </c>
    </row>
    <row r="988" spans="1:7">
      <c r="A988" t="str">
        <f t="shared" si="16"/>
        <v>SFm1975CZ06</v>
      </c>
      <c r="B988" t="s">
        <v>53</v>
      </c>
      <c r="C988" t="s">
        <v>57</v>
      </c>
      <c r="D988" t="s">
        <v>34</v>
      </c>
      <c r="E988" t="s">
        <v>95</v>
      </c>
      <c r="F988">
        <v>2</v>
      </c>
      <c r="G988">
        <f>VLOOKUP(A988,'2017TstatWeights'!$A$4:$I$83,4+F988,FALSE)</f>
        <v>0.02</v>
      </c>
    </row>
    <row r="989" spans="1:7">
      <c r="A989" t="str">
        <f t="shared" si="16"/>
        <v>SFm1975CZ06</v>
      </c>
      <c r="B989" t="s">
        <v>53</v>
      </c>
      <c r="C989" t="s">
        <v>57</v>
      </c>
      <c r="D989" t="s">
        <v>34</v>
      </c>
      <c r="E989" t="s">
        <v>95</v>
      </c>
      <c r="F989">
        <v>3</v>
      </c>
      <c r="G989">
        <f>VLOOKUP(A989,'2017TstatWeights'!$A$4:$I$83,4+F989,FALSE)</f>
        <v>7.3912862619374436E-2</v>
      </c>
    </row>
    <row r="990" spans="1:7">
      <c r="A990" t="str">
        <f t="shared" si="16"/>
        <v>SFm1975CZ06</v>
      </c>
      <c r="B990" t="s">
        <v>53</v>
      </c>
      <c r="C990" t="s">
        <v>57</v>
      </c>
      <c r="D990" t="s">
        <v>34</v>
      </c>
      <c r="E990" t="s">
        <v>95</v>
      </c>
      <c r="F990">
        <v>4</v>
      </c>
      <c r="G990">
        <f>VLOOKUP(A990,'2017TstatWeights'!$A$4:$I$83,4+F990,FALSE)</f>
        <v>0.02</v>
      </c>
    </row>
    <row r="991" spans="1:7">
      <c r="A991" t="str">
        <f t="shared" si="16"/>
        <v>SFm1975CZ06</v>
      </c>
      <c r="B991" t="s">
        <v>53</v>
      </c>
      <c r="C991" t="s">
        <v>57</v>
      </c>
      <c r="D991" t="s">
        <v>34</v>
      </c>
      <c r="E991" t="s">
        <v>95</v>
      </c>
      <c r="F991">
        <v>5</v>
      </c>
      <c r="G991">
        <f>VLOOKUP(A991,'2017TstatWeights'!$A$4:$I$83,4+F991,FALSE)</f>
        <v>0.66025657302192675</v>
      </c>
    </row>
    <row r="992" spans="1:7">
      <c r="A992" t="str">
        <f t="shared" si="16"/>
        <v>SFm1975CZ07</v>
      </c>
      <c r="B992" t="s">
        <v>53</v>
      </c>
      <c r="C992" t="s">
        <v>57</v>
      </c>
      <c r="D992" t="s">
        <v>35</v>
      </c>
      <c r="E992" t="s">
        <v>95</v>
      </c>
      <c r="F992">
        <v>1</v>
      </c>
      <c r="G992">
        <f>VLOOKUP(A992,'2017TstatWeights'!$A$4:$I$83,4+F992,FALSE)</f>
        <v>0.26658489972230992</v>
      </c>
    </row>
    <row r="993" spans="1:7">
      <c r="A993" t="str">
        <f t="shared" si="16"/>
        <v>SFm1975CZ07</v>
      </c>
      <c r="B993" t="s">
        <v>53</v>
      </c>
      <c r="C993" t="s">
        <v>57</v>
      </c>
      <c r="D993" t="s">
        <v>35</v>
      </c>
      <c r="E993" t="s">
        <v>95</v>
      </c>
      <c r="F993">
        <v>2</v>
      </c>
      <c r="G993">
        <f>VLOOKUP(A993,'2017TstatWeights'!$A$4:$I$83,4+F993,FALSE)</f>
        <v>5.0468177602864407E-2</v>
      </c>
    </row>
    <row r="994" spans="1:7">
      <c r="A994" t="str">
        <f t="shared" si="16"/>
        <v>SFm1975CZ07</v>
      </c>
      <c r="B994" t="s">
        <v>53</v>
      </c>
      <c r="C994" t="s">
        <v>57</v>
      </c>
      <c r="D994" t="s">
        <v>35</v>
      </c>
      <c r="E994" t="s">
        <v>95</v>
      </c>
      <c r="F994">
        <v>3</v>
      </c>
      <c r="G994">
        <f>VLOOKUP(A994,'2017TstatWeights'!$A$4:$I$83,4+F994,FALSE)</f>
        <v>0.53353710530514153</v>
      </c>
    </row>
    <row r="995" spans="1:7">
      <c r="A995" t="str">
        <f t="shared" si="16"/>
        <v>SFm1975CZ07</v>
      </c>
      <c r="B995" t="s">
        <v>53</v>
      </c>
      <c r="C995" t="s">
        <v>57</v>
      </c>
      <c r="D995" t="s">
        <v>35</v>
      </c>
      <c r="E995" t="s">
        <v>95</v>
      </c>
      <c r="F995">
        <v>4</v>
      </c>
      <c r="G995">
        <f>VLOOKUP(A995,'2017TstatWeights'!$A$4:$I$83,4+F995,FALSE)</f>
        <v>2.164113029432433E-2</v>
      </c>
    </row>
    <row r="996" spans="1:7">
      <c r="A996" t="str">
        <f t="shared" si="16"/>
        <v>SFm1975CZ07</v>
      </c>
      <c r="B996" t="s">
        <v>53</v>
      </c>
      <c r="C996" t="s">
        <v>57</v>
      </c>
      <c r="D996" t="s">
        <v>35</v>
      </c>
      <c r="E996" t="s">
        <v>95</v>
      </c>
      <c r="F996">
        <v>5</v>
      </c>
      <c r="G996">
        <f>VLOOKUP(A996,'2017TstatWeights'!$A$4:$I$83,4+F996,FALSE)</f>
        <v>0.12776868707535949</v>
      </c>
    </row>
    <row r="997" spans="1:7">
      <c r="A997" t="str">
        <f t="shared" si="16"/>
        <v>SFm1975CZ08</v>
      </c>
      <c r="B997" t="s">
        <v>53</v>
      </c>
      <c r="C997" t="s">
        <v>57</v>
      </c>
      <c r="D997" t="s">
        <v>36</v>
      </c>
      <c r="E997" t="s">
        <v>95</v>
      </c>
      <c r="F997">
        <v>1</v>
      </c>
      <c r="G997">
        <f>VLOOKUP(A997,'2017TstatWeights'!$A$4:$I$83,4+F997,FALSE)</f>
        <v>0.02</v>
      </c>
    </row>
    <row r="998" spans="1:7">
      <c r="A998" t="str">
        <f t="shared" si="16"/>
        <v>SFm1975CZ08</v>
      </c>
      <c r="B998" t="s">
        <v>53</v>
      </c>
      <c r="C998" t="s">
        <v>57</v>
      </c>
      <c r="D998" t="s">
        <v>36</v>
      </c>
      <c r="E998" t="s">
        <v>95</v>
      </c>
      <c r="F998">
        <v>2</v>
      </c>
      <c r="G998">
        <f>VLOOKUP(A998,'2017TstatWeights'!$A$4:$I$83,4+F998,FALSE)</f>
        <v>0.21875849374049944</v>
      </c>
    </row>
    <row r="999" spans="1:7">
      <c r="A999" t="str">
        <f t="shared" si="16"/>
        <v>SFm1975CZ08</v>
      </c>
      <c r="B999" t="s">
        <v>53</v>
      </c>
      <c r="C999" t="s">
        <v>57</v>
      </c>
      <c r="D999" t="s">
        <v>36</v>
      </c>
      <c r="E999" t="s">
        <v>95</v>
      </c>
      <c r="F999">
        <v>3</v>
      </c>
      <c r="G999">
        <f>VLOOKUP(A999,'2017TstatWeights'!$A$4:$I$83,4+F999,FALSE)</f>
        <v>0.02</v>
      </c>
    </row>
    <row r="1000" spans="1:7">
      <c r="A1000" t="str">
        <f t="shared" si="16"/>
        <v>SFm1975CZ08</v>
      </c>
      <c r="B1000" t="s">
        <v>53</v>
      </c>
      <c r="C1000" t="s">
        <v>57</v>
      </c>
      <c r="D1000" t="s">
        <v>36</v>
      </c>
      <c r="E1000" t="s">
        <v>95</v>
      </c>
      <c r="F1000">
        <v>4</v>
      </c>
      <c r="G1000">
        <f>VLOOKUP(A1000,'2017TstatWeights'!$A$4:$I$83,4+F1000,FALSE)</f>
        <v>0.46995677580026962</v>
      </c>
    </row>
    <row r="1001" spans="1:7">
      <c r="A1001" t="str">
        <f t="shared" si="16"/>
        <v>SFm1975CZ08</v>
      </c>
      <c r="B1001" t="s">
        <v>53</v>
      </c>
      <c r="C1001" t="s">
        <v>57</v>
      </c>
      <c r="D1001" t="s">
        <v>36</v>
      </c>
      <c r="E1001" t="s">
        <v>95</v>
      </c>
      <c r="F1001">
        <v>5</v>
      </c>
      <c r="G1001">
        <f>VLOOKUP(A1001,'2017TstatWeights'!$A$4:$I$83,4+F1001,FALSE)</f>
        <v>0.27128473045923096</v>
      </c>
    </row>
    <row r="1002" spans="1:7">
      <c r="A1002" t="str">
        <f t="shared" si="16"/>
        <v>SFm1975CZ09</v>
      </c>
      <c r="B1002" t="s">
        <v>53</v>
      </c>
      <c r="C1002" t="s">
        <v>57</v>
      </c>
      <c r="D1002" t="s">
        <v>37</v>
      </c>
      <c r="E1002" t="s">
        <v>95</v>
      </c>
      <c r="F1002">
        <v>1</v>
      </c>
      <c r="G1002">
        <f>VLOOKUP(A1002,'2017TstatWeights'!$A$4:$I$83,4+F1002,FALSE)</f>
        <v>2.0000014164685172E-2</v>
      </c>
    </row>
    <row r="1003" spans="1:7">
      <c r="A1003" t="str">
        <f t="shared" si="16"/>
        <v>SFm1975CZ09</v>
      </c>
      <c r="B1003" t="s">
        <v>53</v>
      </c>
      <c r="C1003" t="s">
        <v>57</v>
      </c>
      <c r="D1003" t="s">
        <v>37</v>
      </c>
      <c r="E1003" t="s">
        <v>95</v>
      </c>
      <c r="F1003">
        <v>2</v>
      </c>
      <c r="G1003">
        <f>VLOOKUP(A1003,'2017TstatWeights'!$A$4:$I$83,4+F1003,FALSE)</f>
        <v>0.50770722683090652</v>
      </c>
    </row>
    <row r="1004" spans="1:7">
      <c r="A1004" t="str">
        <f t="shared" si="16"/>
        <v>SFm1975CZ09</v>
      </c>
      <c r="B1004" t="s">
        <v>53</v>
      </c>
      <c r="C1004" t="s">
        <v>57</v>
      </c>
      <c r="D1004" t="s">
        <v>37</v>
      </c>
      <c r="E1004" t="s">
        <v>95</v>
      </c>
      <c r="F1004">
        <v>3</v>
      </c>
      <c r="G1004">
        <f>VLOOKUP(A1004,'2017TstatWeights'!$A$4:$I$83,4+F1004,FALSE)</f>
        <v>5.9162357457596508E-2</v>
      </c>
    </row>
    <row r="1005" spans="1:7">
      <c r="A1005" t="str">
        <f t="shared" si="16"/>
        <v>SFm1975CZ09</v>
      </c>
      <c r="B1005" t="s">
        <v>53</v>
      </c>
      <c r="C1005" t="s">
        <v>57</v>
      </c>
      <c r="D1005" t="s">
        <v>37</v>
      </c>
      <c r="E1005" t="s">
        <v>95</v>
      </c>
      <c r="F1005">
        <v>4</v>
      </c>
      <c r="G1005">
        <f>VLOOKUP(A1005,'2017TstatWeights'!$A$4:$I$83,4+F1005,FALSE)</f>
        <v>0.15997526239733872</v>
      </c>
    </row>
    <row r="1006" spans="1:7">
      <c r="A1006" t="str">
        <f t="shared" si="16"/>
        <v>SFm1975CZ09</v>
      </c>
      <c r="B1006" t="s">
        <v>53</v>
      </c>
      <c r="C1006" t="s">
        <v>57</v>
      </c>
      <c r="D1006" t="s">
        <v>37</v>
      </c>
      <c r="E1006" t="s">
        <v>95</v>
      </c>
      <c r="F1006">
        <v>5</v>
      </c>
      <c r="G1006">
        <f>VLOOKUP(A1006,'2017TstatWeights'!$A$4:$I$83,4+F1006,FALSE)</f>
        <v>0.25315513914947302</v>
      </c>
    </row>
    <row r="1007" spans="1:7">
      <c r="A1007" t="str">
        <f t="shared" si="16"/>
        <v>SFm1975CZ10</v>
      </c>
      <c r="B1007" t="s">
        <v>53</v>
      </c>
      <c r="C1007" t="s">
        <v>57</v>
      </c>
      <c r="D1007" t="s">
        <v>38</v>
      </c>
      <c r="E1007" t="s">
        <v>95</v>
      </c>
      <c r="F1007">
        <v>1</v>
      </c>
      <c r="G1007">
        <f>VLOOKUP(A1007,'2017TstatWeights'!$A$4:$I$83,4+F1007,FALSE)</f>
        <v>2.0045707274644817E-2</v>
      </c>
    </row>
    <row r="1008" spans="1:7">
      <c r="A1008" t="str">
        <f t="shared" si="16"/>
        <v>SFm1975CZ10</v>
      </c>
      <c r="B1008" t="s">
        <v>53</v>
      </c>
      <c r="C1008" t="s">
        <v>57</v>
      </c>
      <c r="D1008" t="s">
        <v>38</v>
      </c>
      <c r="E1008" t="s">
        <v>95</v>
      </c>
      <c r="F1008">
        <v>2</v>
      </c>
      <c r="G1008">
        <f>VLOOKUP(A1008,'2017TstatWeights'!$A$4:$I$83,4+F1008,FALSE)</f>
        <v>0.6441768165657471</v>
      </c>
    </row>
    <row r="1009" spans="1:7">
      <c r="A1009" t="str">
        <f t="shared" si="16"/>
        <v>SFm1975CZ10</v>
      </c>
      <c r="B1009" t="s">
        <v>53</v>
      </c>
      <c r="C1009" t="s">
        <v>57</v>
      </c>
      <c r="D1009" t="s">
        <v>38</v>
      </c>
      <c r="E1009" t="s">
        <v>95</v>
      </c>
      <c r="F1009">
        <v>3</v>
      </c>
      <c r="G1009">
        <f>VLOOKUP(A1009,'2017TstatWeights'!$A$4:$I$83,4+F1009,FALSE)</f>
        <v>0.11813605585764644</v>
      </c>
    </row>
    <row r="1010" spans="1:7">
      <c r="A1010" t="str">
        <f t="shared" si="16"/>
        <v>SFm1975CZ10</v>
      </c>
      <c r="B1010" t="s">
        <v>53</v>
      </c>
      <c r="C1010" t="s">
        <v>57</v>
      </c>
      <c r="D1010" t="s">
        <v>38</v>
      </c>
      <c r="E1010" t="s">
        <v>95</v>
      </c>
      <c r="F1010">
        <v>4</v>
      </c>
      <c r="G1010">
        <f>VLOOKUP(A1010,'2017TstatWeights'!$A$4:$I$83,4+F1010,FALSE)</f>
        <v>0.13286097597000451</v>
      </c>
    </row>
    <row r="1011" spans="1:7">
      <c r="A1011" t="str">
        <f t="shared" si="16"/>
        <v>SFm1975CZ10</v>
      </c>
      <c r="B1011" t="s">
        <v>53</v>
      </c>
      <c r="C1011" t="s">
        <v>57</v>
      </c>
      <c r="D1011" t="s">
        <v>38</v>
      </c>
      <c r="E1011" t="s">
        <v>95</v>
      </c>
      <c r="F1011">
        <v>5</v>
      </c>
      <c r="G1011">
        <f>VLOOKUP(A1011,'2017TstatWeights'!$A$4:$I$83,4+F1011,FALSE)</f>
        <v>8.4780444331958305E-2</v>
      </c>
    </row>
    <row r="1012" spans="1:7">
      <c r="A1012" t="str">
        <f t="shared" si="16"/>
        <v>SFm1975CZ11</v>
      </c>
      <c r="B1012" t="s">
        <v>53</v>
      </c>
      <c r="C1012" t="s">
        <v>57</v>
      </c>
      <c r="D1012" t="s">
        <v>39</v>
      </c>
      <c r="E1012" t="s">
        <v>95</v>
      </c>
      <c r="F1012">
        <v>1</v>
      </c>
      <c r="G1012">
        <f>VLOOKUP(A1012,'2017TstatWeights'!$A$4:$I$83,4+F1012,FALSE)</f>
        <v>6.8157693039325104E-2</v>
      </c>
    </row>
    <row r="1013" spans="1:7">
      <c r="A1013" t="str">
        <f t="shared" si="16"/>
        <v>SFm1975CZ11</v>
      </c>
      <c r="B1013" t="s">
        <v>53</v>
      </c>
      <c r="C1013" t="s">
        <v>57</v>
      </c>
      <c r="D1013" t="s">
        <v>39</v>
      </c>
      <c r="E1013" t="s">
        <v>95</v>
      </c>
      <c r="F1013">
        <v>2</v>
      </c>
      <c r="G1013">
        <f>VLOOKUP(A1013,'2017TstatWeights'!$A$4:$I$83,4+F1013,FALSE)</f>
        <v>4.9141393149774962E-2</v>
      </c>
    </row>
    <row r="1014" spans="1:7">
      <c r="A1014" t="str">
        <f t="shared" si="16"/>
        <v>SFm1975CZ11</v>
      </c>
      <c r="B1014" t="s">
        <v>53</v>
      </c>
      <c r="C1014" t="s">
        <v>57</v>
      </c>
      <c r="D1014" t="s">
        <v>39</v>
      </c>
      <c r="E1014" t="s">
        <v>95</v>
      </c>
      <c r="F1014">
        <v>3</v>
      </c>
      <c r="G1014">
        <f>VLOOKUP(A1014,'2017TstatWeights'!$A$4:$I$83,4+F1014,FALSE)</f>
        <v>0.43608409637754708</v>
      </c>
    </row>
    <row r="1015" spans="1:7">
      <c r="A1015" t="str">
        <f t="shared" si="16"/>
        <v>SFm1975CZ11</v>
      </c>
      <c r="B1015" t="s">
        <v>53</v>
      </c>
      <c r="C1015" t="s">
        <v>57</v>
      </c>
      <c r="D1015" t="s">
        <v>39</v>
      </c>
      <c r="E1015" t="s">
        <v>95</v>
      </c>
      <c r="F1015">
        <v>4</v>
      </c>
      <c r="G1015">
        <f>VLOOKUP(A1015,'2017TstatWeights'!$A$4:$I$83,4+F1015,FALSE)</f>
        <v>0.39438286583174248</v>
      </c>
    </row>
    <row r="1016" spans="1:7">
      <c r="A1016" t="str">
        <f t="shared" si="16"/>
        <v>SFm1975CZ11</v>
      </c>
      <c r="B1016" t="s">
        <v>53</v>
      </c>
      <c r="C1016" t="s">
        <v>57</v>
      </c>
      <c r="D1016" t="s">
        <v>39</v>
      </c>
      <c r="E1016" t="s">
        <v>95</v>
      </c>
      <c r="F1016">
        <v>5</v>
      </c>
      <c r="G1016">
        <f>VLOOKUP(A1016,'2017TstatWeights'!$A$4:$I$83,4+F1016,FALSE)</f>
        <v>5.2233964714883382E-2</v>
      </c>
    </row>
    <row r="1017" spans="1:7">
      <c r="A1017" t="str">
        <f t="shared" si="16"/>
        <v>SFm1975CZ12</v>
      </c>
      <c r="B1017" t="s">
        <v>53</v>
      </c>
      <c r="C1017" t="s">
        <v>57</v>
      </c>
      <c r="D1017" t="s">
        <v>40</v>
      </c>
      <c r="E1017" t="s">
        <v>95</v>
      </c>
      <c r="F1017">
        <v>1</v>
      </c>
      <c r="G1017">
        <f>VLOOKUP(A1017,'2017TstatWeights'!$A$4:$I$83,4+F1017,FALSE)</f>
        <v>0.2573232994707163</v>
      </c>
    </row>
    <row r="1018" spans="1:7">
      <c r="A1018" t="str">
        <f t="shared" si="16"/>
        <v>SFm1975CZ12</v>
      </c>
      <c r="B1018" t="s">
        <v>53</v>
      </c>
      <c r="C1018" t="s">
        <v>57</v>
      </c>
      <c r="D1018" t="s">
        <v>40</v>
      </c>
      <c r="E1018" t="s">
        <v>95</v>
      </c>
      <c r="F1018">
        <v>2</v>
      </c>
      <c r="G1018">
        <f>VLOOKUP(A1018,'2017TstatWeights'!$A$4:$I$83,4+F1018,FALSE)</f>
        <v>0.18709368245247837</v>
      </c>
    </row>
    <row r="1019" spans="1:7">
      <c r="A1019" t="str">
        <f t="shared" si="16"/>
        <v>SFm1975CZ12</v>
      </c>
      <c r="B1019" t="s">
        <v>53</v>
      </c>
      <c r="C1019" t="s">
        <v>57</v>
      </c>
      <c r="D1019" t="s">
        <v>40</v>
      </c>
      <c r="E1019" t="s">
        <v>95</v>
      </c>
      <c r="F1019">
        <v>3</v>
      </c>
      <c r="G1019">
        <f>VLOOKUP(A1019,'2017TstatWeights'!$A$4:$I$83,4+F1019,FALSE)</f>
        <v>0.15872031744661172</v>
      </c>
    </row>
    <row r="1020" spans="1:7">
      <c r="A1020" t="str">
        <f t="shared" si="16"/>
        <v>SFm1975CZ12</v>
      </c>
      <c r="B1020" t="s">
        <v>53</v>
      </c>
      <c r="C1020" t="s">
        <v>57</v>
      </c>
      <c r="D1020" t="s">
        <v>40</v>
      </c>
      <c r="E1020" t="s">
        <v>95</v>
      </c>
      <c r="F1020">
        <v>4</v>
      </c>
      <c r="G1020">
        <f>VLOOKUP(A1020,'2017TstatWeights'!$A$4:$I$83,4+F1020,FALSE)</f>
        <v>0.18242555059732596</v>
      </c>
    </row>
    <row r="1021" spans="1:7">
      <c r="A1021" t="str">
        <f t="shared" si="16"/>
        <v>SFm1975CZ12</v>
      </c>
      <c r="B1021" t="s">
        <v>53</v>
      </c>
      <c r="C1021" t="s">
        <v>57</v>
      </c>
      <c r="D1021" t="s">
        <v>40</v>
      </c>
      <c r="E1021" t="s">
        <v>95</v>
      </c>
      <c r="F1021">
        <v>5</v>
      </c>
      <c r="G1021">
        <f>VLOOKUP(A1021,'2017TstatWeights'!$A$4:$I$83,4+F1021,FALSE)</f>
        <v>0.21443715003286756</v>
      </c>
    </row>
    <row r="1022" spans="1:7">
      <c r="A1022" t="str">
        <f t="shared" si="16"/>
        <v>SFm1975CZ13</v>
      </c>
      <c r="B1022" t="s">
        <v>53</v>
      </c>
      <c r="C1022" t="s">
        <v>57</v>
      </c>
      <c r="D1022" t="s">
        <v>41</v>
      </c>
      <c r="E1022" t="s">
        <v>95</v>
      </c>
      <c r="F1022">
        <v>1</v>
      </c>
      <c r="G1022">
        <f>VLOOKUP(A1022,'2017TstatWeights'!$A$4:$I$83,4+F1022,FALSE)</f>
        <v>0.23681638406681468</v>
      </c>
    </row>
    <row r="1023" spans="1:7">
      <c r="A1023" t="str">
        <f t="shared" si="16"/>
        <v>SFm1975CZ13</v>
      </c>
      <c r="B1023" t="s">
        <v>53</v>
      </c>
      <c r="C1023" t="s">
        <v>57</v>
      </c>
      <c r="D1023" t="s">
        <v>41</v>
      </c>
      <c r="E1023" t="s">
        <v>95</v>
      </c>
      <c r="F1023">
        <v>2</v>
      </c>
      <c r="G1023">
        <f>VLOOKUP(A1023,'2017TstatWeights'!$A$4:$I$83,4+F1023,FALSE)</f>
        <v>0.16276453875234445</v>
      </c>
    </row>
    <row r="1024" spans="1:7">
      <c r="A1024" t="str">
        <f t="shared" si="16"/>
        <v>SFm1975CZ13</v>
      </c>
      <c r="B1024" t="s">
        <v>53</v>
      </c>
      <c r="C1024" t="s">
        <v>57</v>
      </c>
      <c r="D1024" t="s">
        <v>41</v>
      </c>
      <c r="E1024" t="s">
        <v>95</v>
      </c>
      <c r="F1024">
        <v>3</v>
      </c>
      <c r="G1024">
        <f>VLOOKUP(A1024,'2017TstatWeights'!$A$4:$I$83,4+F1024,FALSE)</f>
        <v>0.14300805704408492</v>
      </c>
    </row>
    <row r="1025" spans="1:7">
      <c r="A1025" t="str">
        <f t="shared" si="16"/>
        <v>SFm1975CZ13</v>
      </c>
      <c r="B1025" t="s">
        <v>53</v>
      </c>
      <c r="C1025" t="s">
        <v>57</v>
      </c>
      <c r="D1025" t="s">
        <v>41</v>
      </c>
      <c r="E1025" t="s">
        <v>95</v>
      </c>
      <c r="F1025">
        <v>4</v>
      </c>
      <c r="G1025">
        <f>VLOOKUP(A1025,'2017TstatWeights'!$A$4:$I$83,4+F1025,FALSE)</f>
        <v>0.30967922738606024</v>
      </c>
    </row>
    <row r="1026" spans="1:7">
      <c r="A1026" t="str">
        <f t="shared" si="16"/>
        <v>SFm1975CZ13</v>
      </c>
      <c r="B1026" t="s">
        <v>53</v>
      </c>
      <c r="C1026" t="s">
        <v>57</v>
      </c>
      <c r="D1026" t="s">
        <v>41</v>
      </c>
      <c r="E1026" t="s">
        <v>95</v>
      </c>
      <c r="F1026">
        <v>5</v>
      </c>
      <c r="G1026">
        <f>VLOOKUP(A1026,'2017TstatWeights'!$A$4:$I$83,4+F1026,FALSE)</f>
        <v>0.14773179275070003</v>
      </c>
    </row>
    <row r="1027" spans="1:7">
      <c r="A1027" t="str">
        <f t="shared" si="16"/>
        <v>SFm1975CZ14</v>
      </c>
      <c r="B1027" t="s">
        <v>53</v>
      </c>
      <c r="C1027" t="s">
        <v>57</v>
      </c>
      <c r="D1027" t="s">
        <v>42</v>
      </c>
      <c r="E1027" t="s">
        <v>95</v>
      </c>
      <c r="F1027">
        <v>1</v>
      </c>
      <c r="G1027">
        <f>VLOOKUP(A1027,'2017TstatWeights'!$A$4:$I$83,4+F1027,FALSE)</f>
        <v>0.14491428630669878</v>
      </c>
    </row>
    <row r="1028" spans="1:7">
      <c r="A1028" t="str">
        <f t="shared" si="16"/>
        <v>SFm1975CZ14</v>
      </c>
      <c r="B1028" t="s">
        <v>53</v>
      </c>
      <c r="C1028" t="s">
        <v>57</v>
      </c>
      <c r="D1028" t="s">
        <v>42</v>
      </c>
      <c r="E1028" t="s">
        <v>95</v>
      </c>
      <c r="F1028">
        <v>2</v>
      </c>
      <c r="G1028">
        <f>VLOOKUP(A1028,'2017TstatWeights'!$A$4:$I$83,4+F1028,FALSE)</f>
        <v>0.21926262511693531</v>
      </c>
    </row>
    <row r="1029" spans="1:7">
      <c r="A1029" t="str">
        <f t="shared" si="16"/>
        <v>SFm1975CZ14</v>
      </c>
      <c r="B1029" t="s">
        <v>53</v>
      </c>
      <c r="C1029" t="s">
        <v>57</v>
      </c>
      <c r="D1029" t="s">
        <v>42</v>
      </c>
      <c r="E1029" t="s">
        <v>95</v>
      </c>
      <c r="F1029">
        <v>3</v>
      </c>
      <c r="G1029">
        <f>VLOOKUP(A1029,'2017TstatWeights'!$A$4:$I$83,4+F1029,FALSE)</f>
        <v>0.20096318392180079</v>
      </c>
    </row>
    <row r="1030" spans="1:7">
      <c r="A1030" t="str">
        <f t="shared" si="16"/>
        <v>SFm1975CZ14</v>
      </c>
      <c r="B1030" t="s">
        <v>53</v>
      </c>
      <c r="C1030" t="s">
        <v>57</v>
      </c>
      <c r="D1030" t="s">
        <v>42</v>
      </c>
      <c r="E1030" t="s">
        <v>95</v>
      </c>
      <c r="F1030">
        <v>4</v>
      </c>
      <c r="G1030">
        <f>VLOOKUP(A1030,'2017TstatWeights'!$A$4:$I$83,4+F1030,FALSE)</f>
        <v>0.20201977505306887</v>
      </c>
    </row>
    <row r="1031" spans="1:7">
      <c r="A1031" t="str">
        <f t="shared" si="16"/>
        <v>SFm1975CZ14</v>
      </c>
      <c r="B1031" t="s">
        <v>53</v>
      </c>
      <c r="C1031" t="s">
        <v>57</v>
      </c>
      <c r="D1031" t="s">
        <v>42</v>
      </c>
      <c r="E1031" t="s">
        <v>95</v>
      </c>
      <c r="F1031">
        <v>5</v>
      </c>
      <c r="G1031">
        <f>VLOOKUP(A1031,'2017TstatWeights'!$A$4:$I$83,4+F1031,FALSE)</f>
        <v>0.23284012956073535</v>
      </c>
    </row>
    <row r="1032" spans="1:7">
      <c r="A1032" t="str">
        <f t="shared" si="16"/>
        <v>SFm1975CZ15</v>
      </c>
      <c r="B1032" t="s">
        <v>53</v>
      </c>
      <c r="C1032" t="s">
        <v>57</v>
      </c>
      <c r="D1032" t="s">
        <v>43</v>
      </c>
      <c r="E1032" t="s">
        <v>95</v>
      </c>
      <c r="F1032">
        <v>1</v>
      </c>
      <c r="G1032">
        <f>VLOOKUP(A1032,'2017TstatWeights'!$A$4:$I$83,4+F1032,FALSE)</f>
        <v>0.02</v>
      </c>
    </row>
    <row r="1033" spans="1:7">
      <c r="A1033" t="str">
        <f t="shared" si="16"/>
        <v>SFm1975CZ15</v>
      </c>
      <c r="B1033" t="s">
        <v>53</v>
      </c>
      <c r="C1033" t="s">
        <v>57</v>
      </c>
      <c r="D1033" t="s">
        <v>43</v>
      </c>
      <c r="E1033" t="s">
        <v>95</v>
      </c>
      <c r="F1033">
        <v>2</v>
      </c>
      <c r="G1033">
        <f>VLOOKUP(A1033,'2017TstatWeights'!$A$4:$I$83,4+F1033,FALSE)</f>
        <v>0.02</v>
      </c>
    </row>
    <row r="1034" spans="1:7">
      <c r="A1034" t="str">
        <f t="shared" si="16"/>
        <v>SFm1975CZ15</v>
      </c>
      <c r="B1034" t="s">
        <v>53</v>
      </c>
      <c r="C1034" t="s">
        <v>57</v>
      </c>
      <c r="D1034" t="s">
        <v>43</v>
      </c>
      <c r="E1034" t="s">
        <v>95</v>
      </c>
      <c r="F1034">
        <v>3</v>
      </c>
      <c r="G1034">
        <f>VLOOKUP(A1034,'2017TstatWeights'!$A$4:$I$83,4+F1034,FALSE)</f>
        <v>0.02</v>
      </c>
    </row>
    <row r="1035" spans="1:7">
      <c r="A1035" t="str">
        <f t="shared" si="16"/>
        <v>SFm1975CZ15</v>
      </c>
      <c r="B1035" t="s">
        <v>53</v>
      </c>
      <c r="C1035" t="s">
        <v>57</v>
      </c>
      <c r="D1035" t="s">
        <v>43</v>
      </c>
      <c r="E1035" t="s">
        <v>95</v>
      </c>
      <c r="F1035">
        <v>4</v>
      </c>
      <c r="G1035">
        <f>VLOOKUP(A1035,'2017TstatWeights'!$A$4:$I$83,4+F1035,FALSE)</f>
        <v>0.02</v>
      </c>
    </row>
    <row r="1036" spans="1:7">
      <c r="A1036" t="str">
        <f t="shared" si="16"/>
        <v>SFm1975CZ15</v>
      </c>
      <c r="B1036" t="s">
        <v>53</v>
      </c>
      <c r="C1036" t="s">
        <v>57</v>
      </c>
      <c r="D1036" t="s">
        <v>43</v>
      </c>
      <c r="E1036" t="s">
        <v>95</v>
      </c>
      <c r="F1036">
        <v>5</v>
      </c>
      <c r="G1036">
        <f>VLOOKUP(A1036,'2017TstatWeights'!$A$4:$I$83,4+F1036,FALSE)</f>
        <v>0.92000000000000015</v>
      </c>
    </row>
    <row r="1037" spans="1:7">
      <c r="A1037" t="str">
        <f t="shared" si="16"/>
        <v>SFm1975CZ16</v>
      </c>
      <c r="B1037" t="s">
        <v>53</v>
      </c>
      <c r="C1037" t="s">
        <v>57</v>
      </c>
      <c r="D1037" t="s">
        <v>44</v>
      </c>
      <c r="E1037" t="s">
        <v>95</v>
      </c>
      <c r="F1037">
        <v>1</v>
      </c>
      <c r="G1037">
        <f>VLOOKUP(A1037,'2017TstatWeights'!$A$4:$I$83,4+F1037,FALSE)</f>
        <v>0.52181713484549164</v>
      </c>
    </row>
    <row r="1038" spans="1:7">
      <c r="A1038" t="str">
        <f t="shared" si="16"/>
        <v>SFm1975CZ16</v>
      </c>
      <c r="B1038" t="s">
        <v>53</v>
      </c>
      <c r="C1038" t="s">
        <v>57</v>
      </c>
      <c r="D1038" t="s">
        <v>44</v>
      </c>
      <c r="E1038" t="s">
        <v>95</v>
      </c>
      <c r="F1038">
        <v>2</v>
      </c>
      <c r="G1038">
        <f>VLOOKUP(A1038,'2017TstatWeights'!$A$4:$I$83,4+F1038,FALSE)</f>
        <v>0.02</v>
      </c>
    </row>
    <row r="1039" spans="1:7">
      <c r="A1039" t="str">
        <f t="shared" si="16"/>
        <v>SFm1975CZ16</v>
      </c>
      <c r="B1039" t="s">
        <v>53</v>
      </c>
      <c r="C1039" t="s">
        <v>57</v>
      </c>
      <c r="D1039" t="s">
        <v>44</v>
      </c>
      <c r="E1039" t="s">
        <v>95</v>
      </c>
      <c r="F1039">
        <v>3</v>
      </c>
      <c r="G1039">
        <f>VLOOKUP(A1039,'2017TstatWeights'!$A$4:$I$83,4+F1039,FALSE)</f>
        <v>3.2461155043193191E-2</v>
      </c>
    </row>
    <row r="1040" spans="1:7">
      <c r="A1040" t="str">
        <f t="shared" si="16"/>
        <v>SFm1975CZ16</v>
      </c>
      <c r="B1040" t="s">
        <v>53</v>
      </c>
      <c r="C1040" t="s">
        <v>57</v>
      </c>
      <c r="D1040" t="s">
        <v>44</v>
      </c>
      <c r="E1040" t="s">
        <v>95</v>
      </c>
      <c r="F1040">
        <v>4</v>
      </c>
      <c r="G1040">
        <f>VLOOKUP(A1040,'2017TstatWeights'!$A$4:$I$83,4+F1040,FALSE)</f>
        <v>0.02</v>
      </c>
    </row>
    <row r="1041" spans="1:7">
      <c r="A1041" t="str">
        <f t="shared" si="16"/>
        <v>SFm1975CZ16</v>
      </c>
      <c r="B1041" t="s">
        <v>53</v>
      </c>
      <c r="C1041" t="s">
        <v>57</v>
      </c>
      <c r="D1041" t="s">
        <v>44</v>
      </c>
      <c r="E1041" t="s">
        <v>95</v>
      </c>
      <c r="F1041">
        <v>5</v>
      </c>
      <c r="G1041">
        <f>VLOOKUP(A1041,'2017TstatWeights'!$A$4:$I$83,4+F1041,FALSE)</f>
        <v>0.40572171111722316</v>
      </c>
    </row>
    <row r="1042" spans="1:7">
      <c r="A1042" t="str">
        <f t="shared" ref="A1042:A1105" si="17">VLOOKUP(B1042,$N$2:$O$4,2,FALSE)&amp;VLOOKUP(C1042,$K$2:$L$15,2,FALSE)&amp;D1042</f>
        <v>SFm1985CZ01</v>
      </c>
      <c r="B1042" t="s">
        <v>53</v>
      </c>
      <c r="C1042" t="s">
        <v>58</v>
      </c>
      <c r="D1042" t="s">
        <v>28</v>
      </c>
      <c r="E1042" t="s">
        <v>95</v>
      </c>
      <c r="F1042">
        <v>1</v>
      </c>
      <c r="G1042">
        <f>VLOOKUP(A1042,'2017TstatWeights'!$A$4:$I$83,4+F1042,FALSE)</f>
        <v>0.30050806439698818</v>
      </c>
    </row>
    <row r="1043" spans="1:7">
      <c r="A1043" t="str">
        <f t="shared" si="17"/>
        <v>SFm1985CZ01</v>
      </c>
      <c r="B1043" t="s">
        <v>53</v>
      </c>
      <c r="C1043" t="s">
        <v>58</v>
      </c>
      <c r="D1043" t="s">
        <v>28</v>
      </c>
      <c r="E1043" t="s">
        <v>95</v>
      </c>
      <c r="F1043">
        <v>2</v>
      </c>
      <c r="G1043">
        <f>VLOOKUP(A1043,'2017TstatWeights'!$A$4:$I$83,4+F1043,FALSE)</f>
        <v>0.1669724325512888</v>
      </c>
    </row>
    <row r="1044" spans="1:7">
      <c r="A1044" t="str">
        <f t="shared" si="17"/>
        <v>SFm1985CZ01</v>
      </c>
      <c r="B1044" t="s">
        <v>53</v>
      </c>
      <c r="C1044" t="s">
        <v>58</v>
      </c>
      <c r="D1044" t="s">
        <v>28</v>
      </c>
      <c r="E1044" t="s">
        <v>95</v>
      </c>
      <c r="F1044">
        <v>3</v>
      </c>
      <c r="G1044">
        <f>VLOOKUP(A1044,'2017TstatWeights'!$A$4:$I$83,4+F1044,FALSE)</f>
        <v>0.16325604476078392</v>
      </c>
    </row>
    <row r="1045" spans="1:7">
      <c r="A1045" t="str">
        <f t="shared" si="17"/>
        <v>SFm1985CZ01</v>
      </c>
      <c r="B1045" t="s">
        <v>53</v>
      </c>
      <c r="C1045" t="s">
        <v>58</v>
      </c>
      <c r="D1045" t="s">
        <v>28</v>
      </c>
      <c r="E1045" t="s">
        <v>95</v>
      </c>
      <c r="F1045">
        <v>4</v>
      </c>
      <c r="G1045">
        <f>VLOOKUP(A1045,'2017TstatWeights'!$A$4:$I$83,4+F1045,FALSE)</f>
        <v>0.19273841594890315</v>
      </c>
    </row>
    <row r="1046" spans="1:7">
      <c r="A1046" t="str">
        <f t="shared" si="17"/>
        <v>SFm1985CZ01</v>
      </c>
      <c r="B1046" t="s">
        <v>53</v>
      </c>
      <c r="C1046" t="s">
        <v>58</v>
      </c>
      <c r="D1046" t="s">
        <v>28</v>
      </c>
      <c r="E1046" t="s">
        <v>95</v>
      </c>
      <c r="F1046">
        <v>5</v>
      </c>
      <c r="G1046">
        <f>VLOOKUP(A1046,'2017TstatWeights'!$A$4:$I$83,4+F1046,FALSE)</f>
        <v>0.17652504234203631</v>
      </c>
    </row>
    <row r="1047" spans="1:7">
      <c r="A1047" t="str">
        <f t="shared" si="17"/>
        <v>SFm1985CZ02</v>
      </c>
      <c r="B1047" t="s">
        <v>53</v>
      </c>
      <c r="C1047" t="s">
        <v>58</v>
      </c>
      <c r="D1047" t="s">
        <v>30</v>
      </c>
      <c r="E1047" t="s">
        <v>95</v>
      </c>
      <c r="F1047">
        <v>1</v>
      </c>
      <c r="G1047">
        <f>VLOOKUP(A1047,'2017TstatWeights'!$A$4:$I$83,4+F1047,FALSE)</f>
        <v>0.02</v>
      </c>
    </row>
    <row r="1048" spans="1:7">
      <c r="A1048" t="str">
        <f t="shared" si="17"/>
        <v>SFm1985CZ02</v>
      </c>
      <c r="B1048" t="s">
        <v>53</v>
      </c>
      <c r="C1048" t="s">
        <v>58</v>
      </c>
      <c r="D1048" t="s">
        <v>30</v>
      </c>
      <c r="E1048" t="s">
        <v>95</v>
      </c>
      <c r="F1048">
        <v>2</v>
      </c>
      <c r="G1048">
        <f>VLOOKUP(A1048,'2017TstatWeights'!$A$4:$I$83,4+F1048,FALSE)</f>
        <v>0.02</v>
      </c>
    </row>
    <row r="1049" spans="1:7">
      <c r="A1049" t="str">
        <f t="shared" si="17"/>
        <v>SFm1985CZ02</v>
      </c>
      <c r="B1049" t="s">
        <v>53</v>
      </c>
      <c r="C1049" t="s">
        <v>58</v>
      </c>
      <c r="D1049" t="s">
        <v>30</v>
      </c>
      <c r="E1049" t="s">
        <v>95</v>
      </c>
      <c r="F1049">
        <v>3</v>
      </c>
      <c r="G1049">
        <f>VLOOKUP(A1049,'2017TstatWeights'!$A$4:$I$83,4+F1049,FALSE)</f>
        <v>0.83889264125458374</v>
      </c>
    </row>
    <row r="1050" spans="1:7">
      <c r="A1050" t="str">
        <f t="shared" si="17"/>
        <v>SFm1985CZ02</v>
      </c>
      <c r="B1050" t="s">
        <v>53</v>
      </c>
      <c r="C1050" t="s">
        <v>58</v>
      </c>
      <c r="D1050" t="s">
        <v>30</v>
      </c>
      <c r="E1050" t="s">
        <v>95</v>
      </c>
      <c r="F1050">
        <v>4</v>
      </c>
      <c r="G1050">
        <f>VLOOKUP(A1050,'2017TstatWeights'!$A$4:$I$83,4+F1050,FALSE)</f>
        <v>0.02</v>
      </c>
    </row>
    <row r="1051" spans="1:7">
      <c r="A1051" t="str">
        <f t="shared" si="17"/>
        <v>SFm1985CZ02</v>
      </c>
      <c r="B1051" t="s">
        <v>53</v>
      </c>
      <c r="C1051" t="s">
        <v>58</v>
      </c>
      <c r="D1051" t="s">
        <v>30</v>
      </c>
      <c r="E1051" t="s">
        <v>95</v>
      </c>
      <c r="F1051">
        <v>5</v>
      </c>
      <c r="G1051">
        <f>VLOOKUP(A1051,'2017TstatWeights'!$A$4:$I$83,4+F1051,FALSE)</f>
        <v>0.10110735874541621</v>
      </c>
    </row>
    <row r="1052" spans="1:7">
      <c r="A1052" t="str">
        <f t="shared" si="17"/>
        <v>SFm1985CZ03</v>
      </c>
      <c r="B1052" t="s">
        <v>53</v>
      </c>
      <c r="C1052" t="s">
        <v>58</v>
      </c>
      <c r="D1052" t="s">
        <v>31</v>
      </c>
      <c r="E1052" t="s">
        <v>95</v>
      </c>
      <c r="F1052">
        <v>1</v>
      </c>
      <c r="G1052">
        <f>VLOOKUP(A1052,'2017TstatWeights'!$A$4:$I$83,4+F1052,FALSE)</f>
        <v>0.43065032641737133</v>
      </c>
    </row>
    <row r="1053" spans="1:7">
      <c r="A1053" t="str">
        <f t="shared" si="17"/>
        <v>SFm1985CZ03</v>
      </c>
      <c r="B1053" t="s">
        <v>53</v>
      </c>
      <c r="C1053" t="s">
        <v>58</v>
      </c>
      <c r="D1053" t="s">
        <v>31</v>
      </c>
      <c r="E1053" t="s">
        <v>95</v>
      </c>
      <c r="F1053">
        <v>2</v>
      </c>
      <c r="G1053">
        <f>VLOOKUP(A1053,'2017TstatWeights'!$A$4:$I$83,4+F1053,FALSE)</f>
        <v>0.18019098997720406</v>
      </c>
    </row>
    <row r="1054" spans="1:7">
      <c r="A1054" t="str">
        <f t="shared" si="17"/>
        <v>SFm1985CZ03</v>
      </c>
      <c r="B1054" t="s">
        <v>53</v>
      </c>
      <c r="C1054" t="s">
        <v>58</v>
      </c>
      <c r="D1054" t="s">
        <v>31</v>
      </c>
      <c r="E1054" t="s">
        <v>95</v>
      </c>
      <c r="F1054">
        <v>3</v>
      </c>
      <c r="G1054">
        <f>VLOOKUP(A1054,'2017TstatWeights'!$A$4:$I$83,4+F1054,FALSE)</f>
        <v>0.18238625425739116</v>
      </c>
    </row>
    <row r="1055" spans="1:7">
      <c r="A1055" t="str">
        <f t="shared" si="17"/>
        <v>SFm1985CZ03</v>
      </c>
      <c r="B1055" t="s">
        <v>53</v>
      </c>
      <c r="C1055" t="s">
        <v>58</v>
      </c>
      <c r="D1055" t="s">
        <v>31</v>
      </c>
      <c r="E1055" t="s">
        <v>95</v>
      </c>
      <c r="F1055">
        <v>4</v>
      </c>
      <c r="G1055">
        <f>VLOOKUP(A1055,'2017TstatWeights'!$A$4:$I$83,4+F1055,FALSE)</f>
        <v>8.5757638111599976E-2</v>
      </c>
    </row>
    <row r="1056" spans="1:7">
      <c r="A1056" t="str">
        <f t="shared" si="17"/>
        <v>SFm1985CZ03</v>
      </c>
      <c r="B1056" t="s">
        <v>53</v>
      </c>
      <c r="C1056" t="s">
        <v>58</v>
      </c>
      <c r="D1056" t="s">
        <v>31</v>
      </c>
      <c r="E1056" t="s">
        <v>95</v>
      </c>
      <c r="F1056">
        <v>5</v>
      </c>
      <c r="G1056">
        <f>VLOOKUP(A1056,'2017TstatWeights'!$A$4:$I$83,4+F1056,FALSE)</f>
        <v>0.12101478489489777</v>
      </c>
    </row>
    <row r="1057" spans="1:7">
      <c r="A1057" t="str">
        <f t="shared" si="17"/>
        <v>SFm1985CZ04</v>
      </c>
      <c r="B1057" t="s">
        <v>53</v>
      </c>
      <c r="C1057" t="s">
        <v>58</v>
      </c>
      <c r="D1057" t="s">
        <v>32</v>
      </c>
      <c r="E1057" t="s">
        <v>95</v>
      </c>
      <c r="F1057">
        <v>1</v>
      </c>
      <c r="G1057">
        <f>VLOOKUP(A1057,'2017TstatWeights'!$A$4:$I$83,4+F1057,FALSE)</f>
        <v>0.11720091502158912</v>
      </c>
    </row>
    <row r="1058" spans="1:7">
      <c r="A1058" t="str">
        <f t="shared" si="17"/>
        <v>SFm1985CZ04</v>
      </c>
      <c r="B1058" t="s">
        <v>53</v>
      </c>
      <c r="C1058" t="s">
        <v>58</v>
      </c>
      <c r="D1058" t="s">
        <v>32</v>
      </c>
      <c r="E1058" t="s">
        <v>95</v>
      </c>
      <c r="F1058">
        <v>2</v>
      </c>
      <c r="G1058">
        <f>VLOOKUP(A1058,'2017TstatWeights'!$A$4:$I$83,4+F1058,FALSE)</f>
        <v>0.02</v>
      </c>
    </row>
    <row r="1059" spans="1:7">
      <c r="A1059" t="str">
        <f t="shared" si="17"/>
        <v>SFm1985CZ04</v>
      </c>
      <c r="B1059" t="s">
        <v>53</v>
      </c>
      <c r="C1059" t="s">
        <v>58</v>
      </c>
      <c r="D1059" t="s">
        <v>32</v>
      </c>
      <c r="E1059" t="s">
        <v>95</v>
      </c>
      <c r="F1059">
        <v>3</v>
      </c>
      <c r="G1059">
        <f>VLOOKUP(A1059,'2017TstatWeights'!$A$4:$I$83,4+F1059,FALSE)</f>
        <v>0.27601896459792502</v>
      </c>
    </row>
    <row r="1060" spans="1:7">
      <c r="A1060" t="str">
        <f t="shared" si="17"/>
        <v>SFm1985CZ04</v>
      </c>
      <c r="B1060" t="s">
        <v>53</v>
      </c>
      <c r="C1060" t="s">
        <v>58</v>
      </c>
      <c r="D1060" t="s">
        <v>32</v>
      </c>
      <c r="E1060" t="s">
        <v>95</v>
      </c>
      <c r="F1060">
        <v>4</v>
      </c>
      <c r="G1060">
        <f>VLOOKUP(A1060,'2017TstatWeights'!$A$4:$I$83,4+F1060,FALSE)</f>
        <v>0.28997031717711358</v>
      </c>
    </row>
    <row r="1061" spans="1:7">
      <c r="A1061" t="str">
        <f t="shared" si="17"/>
        <v>SFm1985CZ04</v>
      </c>
      <c r="B1061" t="s">
        <v>53</v>
      </c>
      <c r="C1061" t="s">
        <v>58</v>
      </c>
      <c r="D1061" t="s">
        <v>32</v>
      </c>
      <c r="E1061" t="s">
        <v>95</v>
      </c>
      <c r="F1061">
        <v>5</v>
      </c>
      <c r="G1061">
        <f>VLOOKUP(A1061,'2017TstatWeights'!$A$4:$I$83,4+F1061,FALSE)</f>
        <v>0.29680980320337214</v>
      </c>
    </row>
    <row r="1062" spans="1:7">
      <c r="A1062" t="str">
        <f t="shared" si="17"/>
        <v>SFm1985CZ05</v>
      </c>
      <c r="B1062" t="s">
        <v>53</v>
      </c>
      <c r="C1062" t="s">
        <v>58</v>
      </c>
      <c r="D1062" t="s">
        <v>33</v>
      </c>
      <c r="E1062" t="s">
        <v>95</v>
      </c>
      <c r="F1062">
        <v>1</v>
      </c>
      <c r="G1062">
        <f>VLOOKUP(A1062,'2017TstatWeights'!$A$4:$I$83,4+F1062,FALSE)</f>
        <v>0.51500826034886094</v>
      </c>
    </row>
    <row r="1063" spans="1:7">
      <c r="A1063" t="str">
        <f t="shared" si="17"/>
        <v>SFm1985CZ05</v>
      </c>
      <c r="B1063" t="s">
        <v>53</v>
      </c>
      <c r="C1063" t="s">
        <v>58</v>
      </c>
      <c r="D1063" t="s">
        <v>33</v>
      </c>
      <c r="E1063" t="s">
        <v>95</v>
      </c>
      <c r="F1063">
        <v>2</v>
      </c>
      <c r="G1063">
        <f>VLOOKUP(A1063,'2017TstatWeights'!$A$4:$I$83,4+F1063,FALSE)</f>
        <v>3.5764323440271646E-2</v>
      </c>
    </row>
    <row r="1064" spans="1:7">
      <c r="A1064" t="str">
        <f t="shared" si="17"/>
        <v>SFm1985CZ05</v>
      </c>
      <c r="B1064" t="s">
        <v>53</v>
      </c>
      <c r="C1064" t="s">
        <v>58</v>
      </c>
      <c r="D1064" t="s">
        <v>33</v>
      </c>
      <c r="E1064" t="s">
        <v>95</v>
      </c>
      <c r="F1064">
        <v>3</v>
      </c>
      <c r="G1064">
        <f>VLOOKUP(A1064,'2017TstatWeights'!$A$4:$I$83,4+F1064,FALSE)</f>
        <v>0.1013564885985731</v>
      </c>
    </row>
    <row r="1065" spans="1:7">
      <c r="A1065" t="str">
        <f t="shared" si="17"/>
        <v>SFm1985CZ05</v>
      </c>
      <c r="B1065" t="s">
        <v>53</v>
      </c>
      <c r="C1065" t="s">
        <v>58</v>
      </c>
      <c r="D1065" t="s">
        <v>33</v>
      </c>
      <c r="E1065" t="s">
        <v>95</v>
      </c>
      <c r="F1065">
        <v>4</v>
      </c>
      <c r="G1065">
        <f>VLOOKUP(A1065,'2017TstatWeights'!$A$4:$I$83,4+F1065,FALSE)</f>
        <v>7.2595930646798729E-2</v>
      </c>
    </row>
    <row r="1066" spans="1:7">
      <c r="A1066" t="str">
        <f t="shared" si="17"/>
        <v>SFm1985CZ05</v>
      </c>
      <c r="B1066" t="s">
        <v>53</v>
      </c>
      <c r="C1066" t="s">
        <v>58</v>
      </c>
      <c r="D1066" t="s">
        <v>33</v>
      </c>
      <c r="E1066" t="s">
        <v>95</v>
      </c>
      <c r="F1066">
        <v>5</v>
      </c>
      <c r="G1066">
        <f>VLOOKUP(A1066,'2017TstatWeights'!$A$4:$I$83,4+F1066,FALSE)</f>
        <v>0.27527499696549518</v>
      </c>
    </row>
    <row r="1067" spans="1:7">
      <c r="A1067" t="str">
        <f t="shared" si="17"/>
        <v>SFm1985CZ06</v>
      </c>
      <c r="B1067" t="s">
        <v>53</v>
      </c>
      <c r="C1067" t="s">
        <v>58</v>
      </c>
      <c r="D1067" t="s">
        <v>34</v>
      </c>
      <c r="E1067" t="s">
        <v>95</v>
      </c>
      <c r="F1067">
        <v>1</v>
      </c>
      <c r="G1067">
        <f>VLOOKUP(A1067,'2017TstatWeights'!$A$4:$I$83,4+F1067,FALSE)</f>
        <v>2.0079885367841367E-2</v>
      </c>
    </row>
    <row r="1068" spans="1:7">
      <c r="A1068" t="str">
        <f t="shared" si="17"/>
        <v>SFm1985CZ06</v>
      </c>
      <c r="B1068" t="s">
        <v>53</v>
      </c>
      <c r="C1068" t="s">
        <v>58</v>
      </c>
      <c r="D1068" t="s">
        <v>34</v>
      </c>
      <c r="E1068" t="s">
        <v>95</v>
      </c>
      <c r="F1068">
        <v>2</v>
      </c>
      <c r="G1068">
        <f>VLOOKUP(A1068,'2017TstatWeights'!$A$4:$I$83,4+F1068,FALSE)</f>
        <v>0.28374382024559885</v>
      </c>
    </row>
    <row r="1069" spans="1:7">
      <c r="A1069" t="str">
        <f t="shared" si="17"/>
        <v>SFm1985CZ06</v>
      </c>
      <c r="B1069" t="s">
        <v>53</v>
      </c>
      <c r="C1069" t="s">
        <v>58</v>
      </c>
      <c r="D1069" t="s">
        <v>34</v>
      </c>
      <c r="E1069" t="s">
        <v>95</v>
      </c>
      <c r="F1069">
        <v>3</v>
      </c>
      <c r="G1069">
        <f>VLOOKUP(A1069,'2017TstatWeights'!$A$4:$I$83,4+F1069,FALSE)</f>
        <v>0.39372589699188049</v>
      </c>
    </row>
    <row r="1070" spans="1:7">
      <c r="A1070" t="str">
        <f t="shared" si="17"/>
        <v>SFm1985CZ06</v>
      </c>
      <c r="B1070" t="s">
        <v>53</v>
      </c>
      <c r="C1070" t="s">
        <v>58</v>
      </c>
      <c r="D1070" t="s">
        <v>34</v>
      </c>
      <c r="E1070" t="s">
        <v>95</v>
      </c>
      <c r="F1070">
        <v>4</v>
      </c>
      <c r="G1070">
        <f>VLOOKUP(A1070,'2017TstatWeights'!$A$4:$I$83,4+F1070,FALSE)</f>
        <v>2.5846289994246169E-2</v>
      </c>
    </row>
    <row r="1071" spans="1:7">
      <c r="A1071" t="str">
        <f t="shared" si="17"/>
        <v>SFm1985CZ06</v>
      </c>
      <c r="B1071" t="s">
        <v>53</v>
      </c>
      <c r="C1071" t="s">
        <v>58</v>
      </c>
      <c r="D1071" t="s">
        <v>34</v>
      </c>
      <c r="E1071" t="s">
        <v>95</v>
      </c>
      <c r="F1071">
        <v>5</v>
      </c>
      <c r="G1071">
        <f>VLOOKUP(A1071,'2017TstatWeights'!$A$4:$I$83,4+F1071,FALSE)</f>
        <v>0.27660410740043306</v>
      </c>
    </row>
    <row r="1072" spans="1:7">
      <c r="A1072" t="str">
        <f t="shared" si="17"/>
        <v>SFm1985CZ07</v>
      </c>
      <c r="B1072" t="s">
        <v>53</v>
      </c>
      <c r="C1072" t="s">
        <v>58</v>
      </c>
      <c r="D1072" t="s">
        <v>35</v>
      </c>
      <c r="E1072" t="s">
        <v>95</v>
      </c>
      <c r="F1072">
        <v>1</v>
      </c>
      <c r="G1072">
        <f>VLOOKUP(A1072,'2017TstatWeights'!$A$4:$I$83,4+F1072,FALSE)</f>
        <v>0.24635873644927919</v>
      </c>
    </row>
    <row r="1073" spans="1:7">
      <c r="A1073" t="str">
        <f t="shared" si="17"/>
        <v>SFm1985CZ07</v>
      </c>
      <c r="B1073" t="s">
        <v>53</v>
      </c>
      <c r="C1073" t="s">
        <v>58</v>
      </c>
      <c r="D1073" t="s">
        <v>35</v>
      </c>
      <c r="E1073" t="s">
        <v>95</v>
      </c>
      <c r="F1073">
        <v>2</v>
      </c>
      <c r="G1073">
        <f>VLOOKUP(A1073,'2017TstatWeights'!$A$4:$I$83,4+F1073,FALSE)</f>
        <v>0.15130067367427796</v>
      </c>
    </row>
    <row r="1074" spans="1:7">
      <c r="A1074" t="str">
        <f t="shared" si="17"/>
        <v>SFm1985CZ07</v>
      </c>
      <c r="B1074" t="s">
        <v>53</v>
      </c>
      <c r="C1074" t="s">
        <v>58</v>
      </c>
      <c r="D1074" t="s">
        <v>35</v>
      </c>
      <c r="E1074" t="s">
        <v>95</v>
      </c>
      <c r="F1074">
        <v>3</v>
      </c>
      <c r="G1074">
        <f>VLOOKUP(A1074,'2017TstatWeights'!$A$4:$I$83,4+F1074,FALSE)</f>
        <v>0.49089745880548358</v>
      </c>
    </row>
    <row r="1075" spans="1:7">
      <c r="A1075" t="str">
        <f t="shared" si="17"/>
        <v>SFm1985CZ07</v>
      </c>
      <c r="B1075" t="s">
        <v>53</v>
      </c>
      <c r="C1075" t="s">
        <v>58</v>
      </c>
      <c r="D1075" t="s">
        <v>35</v>
      </c>
      <c r="E1075" t="s">
        <v>95</v>
      </c>
      <c r="F1075">
        <v>4</v>
      </c>
      <c r="G1075">
        <f>VLOOKUP(A1075,'2017TstatWeights'!$A$4:$I$83,4+F1075,FALSE)</f>
        <v>2.0000179131834914E-2</v>
      </c>
    </row>
    <row r="1076" spans="1:7">
      <c r="A1076" t="str">
        <f t="shared" si="17"/>
        <v>SFm1985CZ07</v>
      </c>
      <c r="B1076" t="s">
        <v>53</v>
      </c>
      <c r="C1076" t="s">
        <v>58</v>
      </c>
      <c r="D1076" t="s">
        <v>35</v>
      </c>
      <c r="E1076" t="s">
        <v>95</v>
      </c>
      <c r="F1076">
        <v>5</v>
      </c>
      <c r="G1076">
        <f>VLOOKUP(A1076,'2017TstatWeights'!$A$4:$I$83,4+F1076,FALSE)</f>
        <v>9.1442951939151709E-2</v>
      </c>
    </row>
    <row r="1077" spans="1:7">
      <c r="A1077" t="str">
        <f t="shared" si="17"/>
        <v>SFm1985CZ08</v>
      </c>
      <c r="B1077" t="s">
        <v>53</v>
      </c>
      <c r="C1077" t="s">
        <v>58</v>
      </c>
      <c r="D1077" t="s">
        <v>36</v>
      </c>
      <c r="E1077" t="s">
        <v>95</v>
      </c>
      <c r="F1077">
        <v>1</v>
      </c>
      <c r="G1077">
        <f>VLOOKUP(A1077,'2017TstatWeights'!$A$4:$I$83,4+F1077,FALSE)</f>
        <v>0.31561468662602249</v>
      </c>
    </row>
    <row r="1078" spans="1:7">
      <c r="A1078" t="str">
        <f t="shared" si="17"/>
        <v>SFm1985CZ08</v>
      </c>
      <c r="B1078" t="s">
        <v>53</v>
      </c>
      <c r="C1078" t="s">
        <v>58</v>
      </c>
      <c r="D1078" t="s">
        <v>36</v>
      </c>
      <c r="E1078" t="s">
        <v>95</v>
      </c>
      <c r="F1078">
        <v>2</v>
      </c>
      <c r="G1078">
        <f>VLOOKUP(A1078,'2017TstatWeights'!$A$4:$I$83,4+F1078,FALSE)</f>
        <v>0.02</v>
      </c>
    </row>
    <row r="1079" spans="1:7">
      <c r="A1079" t="str">
        <f t="shared" si="17"/>
        <v>SFm1985CZ08</v>
      </c>
      <c r="B1079" t="s">
        <v>53</v>
      </c>
      <c r="C1079" t="s">
        <v>58</v>
      </c>
      <c r="D1079" t="s">
        <v>36</v>
      </c>
      <c r="E1079" t="s">
        <v>95</v>
      </c>
      <c r="F1079">
        <v>3</v>
      </c>
      <c r="G1079">
        <f>VLOOKUP(A1079,'2017TstatWeights'!$A$4:$I$83,4+F1079,FALSE)</f>
        <v>0.02</v>
      </c>
    </row>
    <row r="1080" spans="1:7">
      <c r="A1080" t="str">
        <f t="shared" si="17"/>
        <v>SFm1985CZ08</v>
      </c>
      <c r="B1080" t="s">
        <v>53</v>
      </c>
      <c r="C1080" t="s">
        <v>58</v>
      </c>
      <c r="D1080" t="s">
        <v>36</v>
      </c>
      <c r="E1080" t="s">
        <v>95</v>
      </c>
      <c r="F1080">
        <v>4</v>
      </c>
      <c r="G1080">
        <f>VLOOKUP(A1080,'2017TstatWeights'!$A$4:$I$83,4+F1080,FALSE)</f>
        <v>0.62438531337397807</v>
      </c>
    </row>
    <row r="1081" spans="1:7">
      <c r="A1081" t="str">
        <f t="shared" si="17"/>
        <v>SFm1985CZ08</v>
      </c>
      <c r="B1081" t="s">
        <v>53</v>
      </c>
      <c r="C1081" t="s">
        <v>58</v>
      </c>
      <c r="D1081" t="s">
        <v>36</v>
      </c>
      <c r="E1081" t="s">
        <v>95</v>
      </c>
      <c r="F1081">
        <v>5</v>
      </c>
      <c r="G1081">
        <f>VLOOKUP(A1081,'2017TstatWeights'!$A$4:$I$83,4+F1081,FALSE)</f>
        <v>0.02</v>
      </c>
    </row>
    <row r="1082" spans="1:7">
      <c r="A1082" t="str">
        <f t="shared" si="17"/>
        <v>SFm1985CZ09</v>
      </c>
      <c r="B1082" t="s">
        <v>53</v>
      </c>
      <c r="C1082" t="s">
        <v>58</v>
      </c>
      <c r="D1082" t="s">
        <v>37</v>
      </c>
      <c r="E1082" t="s">
        <v>95</v>
      </c>
      <c r="F1082">
        <v>1</v>
      </c>
      <c r="G1082">
        <f>VLOOKUP(A1082,'2017TstatWeights'!$A$4:$I$83,4+F1082,FALSE)</f>
        <v>0.15732359452189476</v>
      </c>
    </row>
    <row r="1083" spans="1:7">
      <c r="A1083" t="str">
        <f t="shared" si="17"/>
        <v>SFm1985CZ09</v>
      </c>
      <c r="B1083" t="s">
        <v>53</v>
      </c>
      <c r="C1083" t="s">
        <v>58</v>
      </c>
      <c r="D1083" t="s">
        <v>37</v>
      </c>
      <c r="E1083" t="s">
        <v>95</v>
      </c>
      <c r="F1083">
        <v>2</v>
      </c>
      <c r="G1083">
        <f>VLOOKUP(A1083,'2017TstatWeights'!$A$4:$I$83,4+F1083,FALSE)</f>
        <v>0.18621182691898489</v>
      </c>
    </row>
    <row r="1084" spans="1:7">
      <c r="A1084" t="str">
        <f t="shared" si="17"/>
        <v>SFm1985CZ09</v>
      </c>
      <c r="B1084" t="s">
        <v>53</v>
      </c>
      <c r="C1084" t="s">
        <v>58</v>
      </c>
      <c r="D1084" t="s">
        <v>37</v>
      </c>
      <c r="E1084" t="s">
        <v>95</v>
      </c>
      <c r="F1084">
        <v>3</v>
      </c>
      <c r="G1084">
        <f>VLOOKUP(A1084,'2017TstatWeights'!$A$4:$I$83,4+F1084,FALSE)</f>
        <v>0.19401098996624913</v>
      </c>
    </row>
    <row r="1085" spans="1:7">
      <c r="A1085" t="str">
        <f t="shared" si="17"/>
        <v>SFm1985CZ09</v>
      </c>
      <c r="B1085" t="s">
        <v>53</v>
      </c>
      <c r="C1085" t="s">
        <v>58</v>
      </c>
      <c r="D1085" t="s">
        <v>37</v>
      </c>
      <c r="E1085" t="s">
        <v>95</v>
      </c>
      <c r="F1085">
        <v>4</v>
      </c>
      <c r="G1085">
        <f>VLOOKUP(A1085,'2017TstatWeights'!$A$4:$I$83,4+F1085,FALSE)</f>
        <v>0.17674638177971436</v>
      </c>
    </row>
    <row r="1086" spans="1:7">
      <c r="A1086" t="str">
        <f t="shared" si="17"/>
        <v>SFm1985CZ09</v>
      </c>
      <c r="B1086" t="s">
        <v>53</v>
      </c>
      <c r="C1086" t="s">
        <v>58</v>
      </c>
      <c r="D1086" t="s">
        <v>37</v>
      </c>
      <c r="E1086" t="s">
        <v>95</v>
      </c>
      <c r="F1086">
        <v>5</v>
      </c>
      <c r="G1086">
        <f>VLOOKUP(A1086,'2017TstatWeights'!$A$4:$I$83,4+F1086,FALSE)</f>
        <v>0.28570720681315698</v>
      </c>
    </row>
    <row r="1087" spans="1:7">
      <c r="A1087" t="str">
        <f t="shared" si="17"/>
        <v>SFm1985CZ10</v>
      </c>
      <c r="B1087" t="s">
        <v>53</v>
      </c>
      <c r="C1087" t="s">
        <v>58</v>
      </c>
      <c r="D1087" t="s">
        <v>38</v>
      </c>
      <c r="E1087" t="s">
        <v>95</v>
      </c>
      <c r="F1087">
        <v>1</v>
      </c>
      <c r="G1087">
        <f>VLOOKUP(A1087,'2017TstatWeights'!$A$4:$I$83,4+F1087,FALSE)</f>
        <v>0.3304713511212321</v>
      </c>
    </row>
    <row r="1088" spans="1:7">
      <c r="A1088" t="str">
        <f t="shared" si="17"/>
        <v>SFm1985CZ10</v>
      </c>
      <c r="B1088" t="s">
        <v>53</v>
      </c>
      <c r="C1088" t="s">
        <v>58</v>
      </c>
      <c r="D1088" t="s">
        <v>38</v>
      </c>
      <c r="E1088" t="s">
        <v>95</v>
      </c>
      <c r="F1088">
        <v>2</v>
      </c>
      <c r="G1088">
        <f>VLOOKUP(A1088,'2017TstatWeights'!$A$4:$I$83,4+F1088,FALSE)</f>
        <v>0.21613808150097863</v>
      </c>
    </row>
    <row r="1089" spans="1:7">
      <c r="A1089" t="str">
        <f t="shared" si="17"/>
        <v>SFm1985CZ10</v>
      </c>
      <c r="B1089" t="s">
        <v>53</v>
      </c>
      <c r="C1089" t="s">
        <v>58</v>
      </c>
      <c r="D1089" t="s">
        <v>38</v>
      </c>
      <c r="E1089" t="s">
        <v>95</v>
      </c>
      <c r="F1089">
        <v>3</v>
      </c>
      <c r="G1089">
        <f>VLOOKUP(A1089,'2017TstatWeights'!$A$4:$I$83,4+F1089,FALSE)</f>
        <v>0.30928793495457829</v>
      </c>
    </row>
    <row r="1090" spans="1:7">
      <c r="A1090" t="str">
        <f t="shared" si="17"/>
        <v>SFm1985CZ10</v>
      </c>
      <c r="B1090" t="s">
        <v>53</v>
      </c>
      <c r="C1090" t="s">
        <v>58</v>
      </c>
      <c r="D1090" t="s">
        <v>38</v>
      </c>
      <c r="E1090" t="s">
        <v>95</v>
      </c>
      <c r="F1090">
        <v>4</v>
      </c>
      <c r="G1090">
        <f>VLOOKUP(A1090,'2017TstatWeights'!$A$4:$I$83,4+F1090,FALSE)</f>
        <v>9.0915299988270831E-2</v>
      </c>
    </row>
    <row r="1091" spans="1:7">
      <c r="A1091" t="str">
        <f t="shared" si="17"/>
        <v>SFm1985CZ10</v>
      </c>
      <c r="B1091" t="s">
        <v>53</v>
      </c>
      <c r="C1091" t="s">
        <v>58</v>
      </c>
      <c r="D1091" t="s">
        <v>38</v>
      </c>
      <c r="E1091" t="s">
        <v>95</v>
      </c>
      <c r="F1091">
        <v>5</v>
      </c>
      <c r="G1091">
        <f>VLOOKUP(A1091,'2017TstatWeights'!$A$4:$I$83,4+F1091,FALSE)</f>
        <v>5.3187332434940629E-2</v>
      </c>
    </row>
    <row r="1092" spans="1:7">
      <c r="A1092" t="str">
        <f t="shared" si="17"/>
        <v>SFm1985CZ11</v>
      </c>
      <c r="B1092" t="s">
        <v>53</v>
      </c>
      <c r="C1092" t="s">
        <v>58</v>
      </c>
      <c r="D1092" t="s">
        <v>39</v>
      </c>
      <c r="E1092" t="s">
        <v>95</v>
      </c>
      <c r="F1092">
        <v>1</v>
      </c>
      <c r="G1092">
        <f>VLOOKUP(A1092,'2017TstatWeights'!$A$4:$I$83,4+F1092,FALSE)</f>
        <v>3.1511442956001695E-2</v>
      </c>
    </row>
    <row r="1093" spans="1:7">
      <c r="A1093" t="str">
        <f t="shared" si="17"/>
        <v>SFm1985CZ11</v>
      </c>
      <c r="B1093" t="s">
        <v>53</v>
      </c>
      <c r="C1093" t="s">
        <v>58</v>
      </c>
      <c r="D1093" t="s">
        <v>39</v>
      </c>
      <c r="E1093" t="s">
        <v>95</v>
      </c>
      <c r="F1093">
        <v>2</v>
      </c>
      <c r="G1093">
        <f>VLOOKUP(A1093,'2017TstatWeights'!$A$4:$I$83,4+F1093,FALSE)</f>
        <v>0.63844925920546325</v>
      </c>
    </row>
    <row r="1094" spans="1:7">
      <c r="A1094" t="str">
        <f t="shared" si="17"/>
        <v>SFm1985CZ11</v>
      </c>
      <c r="B1094" t="s">
        <v>53</v>
      </c>
      <c r="C1094" t="s">
        <v>58</v>
      </c>
      <c r="D1094" t="s">
        <v>39</v>
      </c>
      <c r="E1094" t="s">
        <v>95</v>
      </c>
      <c r="F1094">
        <v>3</v>
      </c>
      <c r="G1094">
        <f>VLOOKUP(A1094,'2017TstatWeights'!$A$4:$I$83,4+F1094,FALSE)</f>
        <v>0.18093517316064353</v>
      </c>
    </row>
    <row r="1095" spans="1:7">
      <c r="A1095" t="str">
        <f t="shared" si="17"/>
        <v>SFm1985CZ11</v>
      </c>
      <c r="B1095" t="s">
        <v>53</v>
      </c>
      <c r="C1095" t="s">
        <v>58</v>
      </c>
      <c r="D1095" t="s">
        <v>39</v>
      </c>
      <c r="E1095" t="s">
        <v>95</v>
      </c>
      <c r="F1095">
        <v>4</v>
      </c>
      <c r="G1095">
        <f>VLOOKUP(A1095,'2017TstatWeights'!$A$4:$I$83,4+F1095,FALSE)</f>
        <v>7.9188757342356961E-2</v>
      </c>
    </row>
    <row r="1096" spans="1:7">
      <c r="A1096" t="str">
        <f t="shared" si="17"/>
        <v>SFm1985CZ11</v>
      </c>
      <c r="B1096" t="s">
        <v>53</v>
      </c>
      <c r="C1096" t="s">
        <v>58</v>
      </c>
      <c r="D1096" t="s">
        <v>39</v>
      </c>
      <c r="E1096" t="s">
        <v>95</v>
      </c>
      <c r="F1096">
        <v>5</v>
      </c>
      <c r="G1096">
        <f>VLOOKUP(A1096,'2017TstatWeights'!$A$4:$I$83,4+F1096,FALSE)</f>
        <v>6.9915359004918756E-2</v>
      </c>
    </row>
    <row r="1097" spans="1:7">
      <c r="A1097" t="str">
        <f t="shared" si="17"/>
        <v>SFm1985CZ12</v>
      </c>
      <c r="B1097" t="s">
        <v>53</v>
      </c>
      <c r="C1097" t="s">
        <v>58</v>
      </c>
      <c r="D1097" t="s">
        <v>40</v>
      </c>
      <c r="E1097" t="s">
        <v>95</v>
      </c>
      <c r="F1097">
        <v>1</v>
      </c>
      <c r="G1097">
        <f>VLOOKUP(A1097,'2017TstatWeights'!$A$4:$I$83,4+F1097,FALSE)</f>
        <v>2.7367909949142979E-2</v>
      </c>
    </row>
    <row r="1098" spans="1:7">
      <c r="A1098" t="str">
        <f t="shared" si="17"/>
        <v>SFm1985CZ12</v>
      </c>
      <c r="B1098" t="s">
        <v>53</v>
      </c>
      <c r="C1098" t="s">
        <v>58</v>
      </c>
      <c r="D1098" t="s">
        <v>40</v>
      </c>
      <c r="E1098" t="s">
        <v>95</v>
      </c>
      <c r="F1098">
        <v>2</v>
      </c>
      <c r="G1098">
        <f>VLOOKUP(A1098,'2017TstatWeights'!$A$4:$I$83,4+F1098,FALSE)</f>
        <v>3.236615085899322E-2</v>
      </c>
    </row>
    <row r="1099" spans="1:7">
      <c r="A1099" t="str">
        <f t="shared" si="17"/>
        <v>SFm1985CZ12</v>
      </c>
      <c r="B1099" t="s">
        <v>53</v>
      </c>
      <c r="C1099" t="s">
        <v>58</v>
      </c>
      <c r="D1099" t="s">
        <v>40</v>
      </c>
      <c r="E1099" t="s">
        <v>95</v>
      </c>
      <c r="F1099">
        <v>3</v>
      </c>
      <c r="G1099">
        <f>VLOOKUP(A1099,'2017TstatWeights'!$A$4:$I$83,4+F1099,FALSE)</f>
        <v>0.21913421716556142</v>
      </c>
    </row>
    <row r="1100" spans="1:7">
      <c r="A1100" t="str">
        <f t="shared" si="17"/>
        <v>SFm1985CZ12</v>
      </c>
      <c r="B1100" t="s">
        <v>53</v>
      </c>
      <c r="C1100" t="s">
        <v>58</v>
      </c>
      <c r="D1100" t="s">
        <v>40</v>
      </c>
      <c r="E1100" t="s">
        <v>95</v>
      </c>
      <c r="F1100">
        <v>4</v>
      </c>
      <c r="G1100">
        <f>VLOOKUP(A1100,'2017TstatWeights'!$A$4:$I$83,4+F1100,FALSE)</f>
        <v>0.29042302091244349</v>
      </c>
    </row>
    <row r="1101" spans="1:7">
      <c r="A1101" t="str">
        <f t="shared" si="17"/>
        <v>SFm1985CZ12</v>
      </c>
      <c r="B1101" t="s">
        <v>53</v>
      </c>
      <c r="C1101" t="s">
        <v>58</v>
      </c>
      <c r="D1101" t="s">
        <v>40</v>
      </c>
      <c r="E1101" t="s">
        <v>95</v>
      </c>
      <c r="F1101">
        <v>5</v>
      </c>
      <c r="G1101">
        <f>VLOOKUP(A1101,'2017TstatWeights'!$A$4:$I$83,4+F1101,FALSE)</f>
        <v>0.43070870111385984</v>
      </c>
    </row>
    <row r="1102" spans="1:7">
      <c r="A1102" t="str">
        <f t="shared" si="17"/>
        <v>SFm1985CZ13</v>
      </c>
      <c r="B1102" t="s">
        <v>53</v>
      </c>
      <c r="C1102" t="s">
        <v>58</v>
      </c>
      <c r="D1102" t="s">
        <v>41</v>
      </c>
      <c r="E1102" t="s">
        <v>95</v>
      </c>
      <c r="F1102">
        <v>1</v>
      </c>
      <c r="G1102">
        <f>VLOOKUP(A1102,'2017TstatWeights'!$A$4:$I$83,4+F1102,FALSE)</f>
        <v>0.50699423422876877</v>
      </c>
    </row>
    <row r="1103" spans="1:7">
      <c r="A1103" t="str">
        <f t="shared" si="17"/>
        <v>SFm1985CZ13</v>
      </c>
      <c r="B1103" t="s">
        <v>53</v>
      </c>
      <c r="C1103" t="s">
        <v>58</v>
      </c>
      <c r="D1103" t="s">
        <v>41</v>
      </c>
      <c r="E1103" t="s">
        <v>95</v>
      </c>
      <c r="F1103">
        <v>2</v>
      </c>
      <c r="G1103">
        <f>VLOOKUP(A1103,'2017TstatWeights'!$A$4:$I$83,4+F1103,FALSE)</f>
        <v>2.0000000000000635E-2</v>
      </c>
    </row>
    <row r="1104" spans="1:7">
      <c r="A1104" t="str">
        <f t="shared" si="17"/>
        <v>SFm1985CZ13</v>
      </c>
      <c r="B1104" t="s">
        <v>53</v>
      </c>
      <c r="C1104" t="s">
        <v>58</v>
      </c>
      <c r="D1104" t="s">
        <v>41</v>
      </c>
      <c r="E1104" t="s">
        <v>95</v>
      </c>
      <c r="F1104">
        <v>3</v>
      </c>
      <c r="G1104">
        <f>VLOOKUP(A1104,'2017TstatWeights'!$A$4:$I$83,4+F1104,FALSE)</f>
        <v>2.0000000000057649E-2</v>
      </c>
    </row>
    <row r="1105" spans="1:7">
      <c r="A1105" t="str">
        <f t="shared" si="17"/>
        <v>SFm1985CZ13</v>
      </c>
      <c r="B1105" t="s">
        <v>53</v>
      </c>
      <c r="C1105" t="s">
        <v>58</v>
      </c>
      <c r="D1105" t="s">
        <v>41</v>
      </c>
      <c r="E1105" t="s">
        <v>95</v>
      </c>
      <c r="F1105">
        <v>4</v>
      </c>
      <c r="G1105">
        <f>VLOOKUP(A1105,'2017TstatWeights'!$A$4:$I$83,4+F1105,FALSE)</f>
        <v>0.43300576577117272</v>
      </c>
    </row>
    <row r="1106" spans="1:7">
      <c r="A1106" t="str">
        <f t="shared" ref="A1106:A1121" si="18">VLOOKUP(B1106,$N$2:$O$4,2,FALSE)&amp;VLOOKUP(C1106,$K$2:$L$15,2,FALSE)&amp;D1106</f>
        <v>SFm1985CZ13</v>
      </c>
      <c r="B1106" t="s">
        <v>53</v>
      </c>
      <c r="C1106" t="s">
        <v>58</v>
      </c>
      <c r="D1106" t="s">
        <v>41</v>
      </c>
      <c r="E1106" t="s">
        <v>95</v>
      </c>
      <c r="F1106">
        <v>5</v>
      </c>
      <c r="G1106">
        <f>VLOOKUP(A1106,'2017TstatWeights'!$A$4:$I$83,4+F1106,FALSE)</f>
        <v>0.02</v>
      </c>
    </row>
    <row r="1107" spans="1:7">
      <c r="A1107" t="str">
        <f t="shared" si="18"/>
        <v>SFm1985CZ14</v>
      </c>
      <c r="B1107" t="s">
        <v>53</v>
      </c>
      <c r="C1107" t="s">
        <v>58</v>
      </c>
      <c r="D1107" t="s">
        <v>42</v>
      </c>
      <c r="E1107" t="s">
        <v>95</v>
      </c>
      <c r="F1107">
        <v>1</v>
      </c>
      <c r="G1107">
        <f>VLOOKUP(A1107,'2017TstatWeights'!$A$4:$I$83,4+F1107,FALSE)</f>
        <v>0.35132415167732722</v>
      </c>
    </row>
    <row r="1108" spans="1:7">
      <c r="A1108" t="str">
        <f t="shared" si="18"/>
        <v>SFm1985CZ14</v>
      </c>
      <c r="B1108" t="s">
        <v>53</v>
      </c>
      <c r="C1108" t="s">
        <v>58</v>
      </c>
      <c r="D1108" t="s">
        <v>42</v>
      </c>
      <c r="E1108" t="s">
        <v>95</v>
      </c>
      <c r="F1108">
        <v>2</v>
      </c>
      <c r="G1108">
        <f>VLOOKUP(A1108,'2017TstatWeights'!$A$4:$I$83,4+F1108,FALSE)</f>
        <v>0.11311597312116238</v>
      </c>
    </row>
    <row r="1109" spans="1:7">
      <c r="A1109" t="str">
        <f t="shared" si="18"/>
        <v>SFm1985CZ14</v>
      </c>
      <c r="B1109" t="s">
        <v>53</v>
      </c>
      <c r="C1109" t="s">
        <v>58</v>
      </c>
      <c r="D1109" t="s">
        <v>42</v>
      </c>
      <c r="E1109" t="s">
        <v>95</v>
      </c>
      <c r="F1109">
        <v>3</v>
      </c>
      <c r="G1109">
        <f>VLOOKUP(A1109,'2017TstatWeights'!$A$4:$I$83,4+F1109,FALSE)</f>
        <v>0.16516209043884622</v>
      </c>
    </row>
    <row r="1110" spans="1:7">
      <c r="A1110" t="str">
        <f t="shared" si="18"/>
        <v>SFm1985CZ14</v>
      </c>
      <c r="B1110" t="s">
        <v>53</v>
      </c>
      <c r="C1110" t="s">
        <v>58</v>
      </c>
      <c r="D1110" t="s">
        <v>42</v>
      </c>
      <c r="E1110" t="s">
        <v>95</v>
      </c>
      <c r="F1110">
        <v>4</v>
      </c>
      <c r="G1110">
        <f>VLOOKUP(A1110,'2017TstatWeights'!$A$4:$I$83,4+F1110,FALSE)</f>
        <v>0.2027814907861489</v>
      </c>
    </row>
    <row r="1111" spans="1:7">
      <c r="A1111" t="str">
        <f t="shared" si="18"/>
        <v>SFm1985CZ14</v>
      </c>
      <c r="B1111" t="s">
        <v>53</v>
      </c>
      <c r="C1111" t="s">
        <v>58</v>
      </c>
      <c r="D1111" t="s">
        <v>42</v>
      </c>
      <c r="E1111" t="s">
        <v>95</v>
      </c>
      <c r="F1111">
        <v>5</v>
      </c>
      <c r="G1111">
        <f>VLOOKUP(A1111,'2017TstatWeights'!$A$4:$I$83,4+F1111,FALSE)</f>
        <v>0.16761629397651584</v>
      </c>
    </row>
    <row r="1112" spans="1:7">
      <c r="A1112" t="str">
        <f t="shared" si="18"/>
        <v>SFm1985CZ15</v>
      </c>
      <c r="B1112" t="s">
        <v>53</v>
      </c>
      <c r="C1112" t="s">
        <v>58</v>
      </c>
      <c r="D1112" t="s">
        <v>43</v>
      </c>
      <c r="E1112" t="s">
        <v>95</v>
      </c>
      <c r="F1112">
        <v>1</v>
      </c>
      <c r="G1112">
        <f>VLOOKUP(A1112,'2017TstatWeights'!$A$4:$I$83,4+F1112,FALSE)</f>
        <v>0.02</v>
      </c>
    </row>
    <row r="1113" spans="1:7">
      <c r="A1113" t="str">
        <f t="shared" si="18"/>
        <v>SFm1985CZ15</v>
      </c>
      <c r="B1113" t="s">
        <v>53</v>
      </c>
      <c r="C1113" t="s">
        <v>58</v>
      </c>
      <c r="D1113" t="s">
        <v>43</v>
      </c>
      <c r="E1113" t="s">
        <v>95</v>
      </c>
      <c r="F1113">
        <v>2</v>
      </c>
      <c r="G1113">
        <f>VLOOKUP(A1113,'2017TstatWeights'!$A$4:$I$83,4+F1113,FALSE)</f>
        <v>0.02</v>
      </c>
    </row>
    <row r="1114" spans="1:7">
      <c r="A1114" t="str">
        <f t="shared" si="18"/>
        <v>SFm1985CZ15</v>
      </c>
      <c r="B1114" t="s">
        <v>53</v>
      </c>
      <c r="C1114" t="s">
        <v>58</v>
      </c>
      <c r="D1114" t="s">
        <v>43</v>
      </c>
      <c r="E1114" t="s">
        <v>95</v>
      </c>
      <c r="F1114">
        <v>3</v>
      </c>
      <c r="G1114">
        <f>VLOOKUP(A1114,'2017TstatWeights'!$A$4:$I$83,4+F1114,FALSE)</f>
        <v>0.02</v>
      </c>
    </row>
    <row r="1115" spans="1:7">
      <c r="A1115" t="str">
        <f t="shared" si="18"/>
        <v>SFm1985CZ15</v>
      </c>
      <c r="B1115" t="s">
        <v>53</v>
      </c>
      <c r="C1115" t="s">
        <v>58</v>
      </c>
      <c r="D1115" t="s">
        <v>43</v>
      </c>
      <c r="E1115" t="s">
        <v>95</v>
      </c>
      <c r="F1115">
        <v>4</v>
      </c>
      <c r="G1115">
        <f>VLOOKUP(A1115,'2017TstatWeights'!$A$4:$I$83,4+F1115,FALSE)</f>
        <v>0.92000003644305806</v>
      </c>
    </row>
    <row r="1116" spans="1:7">
      <c r="A1116" t="str">
        <f t="shared" si="18"/>
        <v>SFm1985CZ15</v>
      </c>
      <c r="B1116" t="s">
        <v>53</v>
      </c>
      <c r="C1116" t="s">
        <v>58</v>
      </c>
      <c r="D1116" t="s">
        <v>43</v>
      </c>
      <c r="E1116" t="s">
        <v>95</v>
      </c>
      <c r="F1116">
        <v>5</v>
      </c>
      <c r="G1116">
        <f>VLOOKUP(A1116,'2017TstatWeights'!$A$4:$I$83,4+F1116,FALSE)</f>
        <v>1.9999999999999987E-2</v>
      </c>
    </row>
    <row r="1117" spans="1:7">
      <c r="A1117" t="str">
        <f t="shared" si="18"/>
        <v>SFm1985CZ16</v>
      </c>
      <c r="B1117" t="s">
        <v>53</v>
      </c>
      <c r="C1117" t="s">
        <v>58</v>
      </c>
      <c r="D1117" t="s">
        <v>44</v>
      </c>
      <c r="E1117" t="s">
        <v>95</v>
      </c>
      <c r="F1117">
        <v>1</v>
      </c>
      <c r="G1117">
        <f>VLOOKUP(A1117,'2017TstatWeights'!$A$4:$I$83,4+F1117,FALSE)</f>
        <v>0.11153868159592431</v>
      </c>
    </row>
    <row r="1118" spans="1:7">
      <c r="A1118" t="str">
        <f t="shared" si="18"/>
        <v>SFm1985CZ16</v>
      </c>
      <c r="B1118" t="s">
        <v>53</v>
      </c>
      <c r="C1118" t="s">
        <v>58</v>
      </c>
      <c r="D1118" t="s">
        <v>44</v>
      </c>
      <c r="E1118" t="s">
        <v>95</v>
      </c>
      <c r="F1118">
        <v>2</v>
      </c>
      <c r="G1118">
        <f>VLOOKUP(A1118,'2017TstatWeights'!$A$4:$I$83,4+F1118,FALSE)</f>
        <v>0.23433697545148646</v>
      </c>
    </row>
    <row r="1119" spans="1:7">
      <c r="A1119" t="str">
        <f t="shared" si="18"/>
        <v>SFm1985CZ16</v>
      </c>
      <c r="B1119" t="s">
        <v>53</v>
      </c>
      <c r="C1119" t="s">
        <v>58</v>
      </c>
      <c r="D1119" t="s">
        <v>44</v>
      </c>
      <c r="E1119" t="s">
        <v>95</v>
      </c>
      <c r="F1119">
        <v>3</v>
      </c>
      <c r="G1119">
        <f>VLOOKUP(A1119,'2017TstatWeights'!$A$4:$I$83,4+F1119,FALSE)</f>
        <v>0.21800285354411725</v>
      </c>
    </row>
    <row r="1120" spans="1:7">
      <c r="A1120" t="str">
        <f t="shared" si="18"/>
        <v>SFm1985CZ16</v>
      </c>
      <c r="B1120" t="s">
        <v>53</v>
      </c>
      <c r="C1120" t="s">
        <v>58</v>
      </c>
      <c r="D1120" t="s">
        <v>44</v>
      </c>
      <c r="E1120" t="s">
        <v>95</v>
      </c>
      <c r="F1120">
        <v>4</v>
      </c>
      <c r="G1120">
        <f>VLOOKUP(A1120,'2017TstatWeights'!$A$4:$I$83,4+F1120,FALSE)</f>
        <v>0.21206306454472368</v>
      </c>
    </row>
    <row r="1121" spans="1:7">
      <c r="A1121" t="str">
        <f t="shared" si="18"/>
        <v>SFm1985CZ16</v>
      </c>
      <c r="B1121" t="s">
        <v>53</v>
      </c>
      <c r="C1121" t="s">
        <v>58</v>
      </c>
      <c r="D1121" t="s">
        <v>44</v>
      </c>
      <c r="E1121" t="s">
        <v>95</v>
      </c>
      <c r="F1121">
        <v>5</v>
      </c>
      <c r="G1121">
        <f>VLOOKUP(A1121,'2017TstatWeights'!$A$4:$I$83,4+F1121,FALSE)</f>
        <v>0.22405842523416697</v>
      </c>
    </row>
    <row r="1122" spans="1:7" ht="30">
      <c r="A1122" s="69" t="s">
        <v>127</v>
      </c>
      <c r="B1122" t="s">
        <v>59</v>
      </c>
      <c r="C1122">
        <v>1975</v>
      </c>
      <c r="D1122" t="s">
        <v>28</v>
      </c>
      <c r="E1122" t="s">
        <v>95</v>
      </c>
      <c r="F1122">
        <v>1</v>
      </c>
      <c r="G1122">
        <v>0.15374603413504692</v>
      </c>
    </row>
    <row r="1123" spans="1:7">
      <c r="B1123" t="s">
        <v>59</v>
      </c>
      <c r="C1123">
        <v>1975</v>
      </c>
      <c r="D1123" t="s">
        <v>28</v>
      </c>
      <c r="E1123" t="s">
        <v>95</v>
      </c>
      <c r="F1123">
        <v>2</v>
      </c>
      <c r="G1123">
        <v>0.21088431722478015</v>
      </c>
    </row>
    <row r="1124" spans="1:7">
      <c r="B1124" t="s">
        <v>59</v>
      </c>
      <c r="C1124">
        <v>1975</v>
      </c>
      <c r="D1124" t="s">
        <v>28</v>
      </c>
      <c r="E1124" t="s">
        <v>95</v>
      </c>
      <c r="F1124">
        <v>3</v>
      </c>
      <c r="G1124">
        <v>0.16759694239078127</v>
      </c>
    </row>
    <row r="1125" spans="1:7">
      <c r="B1125" t="s">
        <v>59</v>
      </c>
      <c r="C1125">
        <v>1975</v>
      </c>
      <c r="D1125" t="s">
        <v>28</v>
      </c>
      <c r="E1125" t="s">
        <v>95</v>
      </c>
      <c r="F1125">
        <v>4</v>
      </c>
      <c r="G1125">
        <v>0.23746824455168192</v>
      </c>
    </row>
    <row r="1126" spans="1:7">
      <c r="B1126" t="s">
        <v>59</v>
      </c>
      <c r="C1126">
        <v>1975</v>
      </c>
      <c r="D1126" t="s">
        <v>28</v>
      </c>
      <c r="E1126" t="s">
        <v>95</v>
      </c>
      <c r="F1126">
        <v>5</v>
      </c>
      <c r="G1126">
        <v>0.2303054616977096</v>
      </c>
    </row>
    <row r="1127" spans="1:7">
      <c r="B1127" t="s">
        <v>59</v>
      </c>
      <c r="C1127">
        <v>1975</v>
      </c>
      <c r="D1127" t="s">
        <v>30</v>
      </c>
      <c r="E1127" t="s">
        <v>95</v>
      </c>
      <c r="F1127">
        <v>1</v>
      </c>
      <c r="G1127">
        <v>6.0766109208312206E-2</v>
      </c>
    </row>
    <row r="1128" spans="1:7">
      <c r="B1128" t="s">
        <v>59</v>
      </c>
      <c r="C1128">
        <v>1975</v>
      </c>
      <c r="D1128" t="s">
        <v>30</v>
      </c>
      <c r="E1128" t="s">
        <v>95</v>
      </c>
      <c r="F1128">
        <v>2</v>
      </c>
      <c r="G1128">
        <v>0.05</v>
      </c>
    </row>
    <row r="1129" spans="1:7">
      <c r="B1129" t="s">
        <v>59</v>
      </c>
      <c r="C1129">
        <v>1975</v>
      </c>
      <c r="D1129" t="s">
        <v>30</v>
      </c>
      <c r="E1129" t="s">
        <v>95</v>
      </c>
      <c r="F1129">
        <v>3</v>
      </c>
      <c r="G1129">
        <v>0.57162990759003718</v>
      </c>
    </row>
    <row r="1130" spans="1:7">
      <c r="B1130" t="s">
        <v>59</v>
      </c>
      <c r="C1130">
        <v>1975</v>
      </c>
      <c r="D1130" t="s">
        <v>30</v>
      </c>
      <c r="E1130" t="s">
        <v>95</v>
      </c>
      <c r="F1130">
        <v>4</v>
      </c>
      <c r="G1130">
        <v>5.000000000000001E-2</v>
      </c>
    </row>
    <row r="1131" spans="1:7">
      <c r="B1131" t="s">
        <v>59</v>
      </c>
      <c r="C1131">
        <v>1975</v>
      </c>
      <c r="D1131" t="s">
        <v>30</v>
      </c>
      <c r="E1131" t="s">
        <v>95</v>
      </c>
      <c r="F1131">
        <v>5</v>
      </c>
      <c r="G1131">
        <v>0.26760494239818383</v>
      </c>
    </row>
    <row r="1132" spans="1:7">
      <c r="B1132" t="s">
        <v>59</v>
      </c>
      <c r="C1132">
        <v>1975</v>
      </c>
      <c r="D1132" t="s">
        <v>31</v>
      </c>
      <c r="E1132" t="s">
        <v>95</v>
      </c>
      <c r="F1132">
        <v>1</v>
      </c>
      <c r="G1132">
        <v>0.63261442941882018</v>
      </c>
    </row>
    <row r="1133" spans="1:7">
      <c r="B1133" t="s">
        <v>59</v>
      </c>
      <c r="C1133">
        <v>1975</v>
      </c>
      <c r="D1133" t="s">
        <v>31</v>
      </c>
      <c r="E1133" t="s">
        <v>95</v>
      </c>
      <c r="F1133">
        <v>2</v>
      </c>
      <c r="G1133">
        <v>0.05</v>
      </c>
    </row>
    <row r="1134" spans="1:7">
      <c r="B1134" t="s">
        <v>59</v>
      </c>
      <c r="C1134">
        <v>1975</v>
      </c>
      <c r="D1134" t="s">
        <v>31</v>
      </c>
      <c r="E1134" t="s">
        <v>95</v>
      </c>
      <c r="F1134">
        <v>3</v>
      </c>
      <c r="G1134">
        <v>0.21738650659463438</v>
      </c>
    </row>
    <row r="1135" spans="1:7">
      <c r="B1135" t="s">
        <v>59</v>
      </c>
      <c r="C1135">
        <v>1975</v>
      </c>
      <c r="D1135" t="s">
        <v>31</v>
      </c>
      <c r="E1135" t="s">
        <v>95</v>
      </c>
      <c r="F1135">
        <v>4</v>
      </c>
      <c r="G1135">
        <v>0.05</v>
      </c>
    </row>
    <row r="1136" spans="1:7">
      <c r="B1136" t="s">
        <v>59</v>
      </c>
      <c r="C1136">
        <v>1975</v>
      </c>
      <c r="D1136" t="s">
        <v>31</v>
      </c>
      <c r="E1136" t="s">
        <v>95</v>
      </c>
      <c r="F1136">
        <v>5</v>
      </c>
      <c r="G1136">
        <v>5.000000000000001E-2</v>
      </c>
    </row>
    <row r="1137" spans="2:7">
      <c r="B1137" t="s">
        <v>59</v>
      </c>
      <c r="C1137">
        <v>1975</v>
      </c>
      <c r="D1137" t="s">
        <v>32</v>
      </c>
      <c r="E1137" t="s">
        <v>95</v>
      </c>
      <c r="F1137">
        <v>1</v>
      </c>
      <c r="G1137">
        <v>5.0000144855222445E-2</v>
      </c>
    </row>
    <row r="1138" spans="2:7">
      <c r="B1138" t="s">
        <v>59</v>
      </c>
      <c r="C1138">
        <v>1975</v>
      </c>
      <c r="D1138" t="s">
        <v>32</v>
      </c>
      <c r="E1138" t="s">
        <v>95</v>
      </c>
      <c r="F1138">
        <v>2</v>
      </c>
      <c r="G1138">
        <v>0.12635636550070387</v>
      </c>
    </row>
    <row r="1139" spans="2:7">
      <c r="B1139" t="s">
        <v>59</v>
      </c>
      <c r="C1139">
        <v>1975</v>
      </c>
      <c r="D1139" t="s">
        <v>32</v>
      </c>
      <c r="E1139" t="s">
        <v>95</v>
      </c>
      <c r="F1139">
        <v>3</v>
      </c>
      <c r="G1139">
        <v>0.42246059091259819</v>
      </c>
    </row>
    <row r="1140" spans="2:7">
      <c r="B1140" t="s">
        <v>59</v>
      </c>
      <c r="C1140">
        <v>1975</v>
      </c>
      <c r="D1140" t="s">
        <v>32</v>
      </c>
      <c r="E1140" t="s">
        <v>95</v>
      </c>
      <c r="F1140">
        <v>4</v>
      </c>
      <c r="G1140">
        <v>0.24404099437914489</v>
      </c>
    </row>
    <row r="1141" spans="2:7">
      <c r="B1141" t="s">
        <v>59</v>
      </c>
      <c r="C1141">
        <v>1975</v>
      </c>
      <c r="D1141" t="s">
        <v>32</v>
      </c>
      <c r="E1141" t="s">
        <v>95</v>
      </c>
      <c r="F1141">
        <v>5</v>
      </c>
      <c r="G1141">
        <v>0.15714287537487093</v>
      </c>
    </row>
    <row r="1142" spans="2:7">
      <c r="B1142" t="s">
        <v>59</v>
      </c>
      <c r="C1142">
        <v>1975</v>
      </c>
      <c r="D1142" t="s">
        <v>33</v>
      </c>
      <c r="E1142" t="s">
        <v>95</v>
      </c>
      <c r="F1142">
        <v>1</v>
      </c>
      <c r="G1142">
        <v>4.9999999999999996E-2</v>
      </c>
    </row>
    <row r="1143" spans="2:7">
      <c r="B1143" t="s">
        <v>59</v>
      </c>
      <c r="C1143">
        <v>1975</v>
      </c>
      <c r="D1143" t="s">
        <v>33</v>
      </c>
      <c r="E1143" t="s">
        <v>95</v>
      </c>
      <c r="F1143">
        <v>2</v>
      </c>
      <c r="G1143">
        <v>0.30208945540301735</v>
      </c>
    </row>
    <row r="1144" spans="2:7">
      <c r="B1144" t="s">
        <v>59</v>
      </c>
      <c r="C1144">
        <v>1975</v>
      </c>
      <c r="D1144" t="s">
        <v>33</v>
      </c>
      <c r="E1144" t="s">
        <v>95</v>
      </c>
      <c r="F1144">
        <v>3</v>
      </c>
      <c r="G1144">
        <v>5.000000000000001E-2</v>
      </c>
    </row>
    <row r="1145" spans="2:7">
      <c r="B1145" t="s">
        <v>59</v>
      </c>
      <c r="C1145">
        <v>1975</v>
      </c>
      <c r="D1145" t="s">
        <v>33</v>
      </c>
      <c r="E1145" t="s">
        <v>95</v>
      </c>
      <c r="F1145">
        <v>4</v>
      </c>
      <c r="G1145">
        <v>0.05</v>
      </c>
    </row>
    <row r="1146" spans="2:7">
      <c r="B1146" t="s">
        <v>59</v>
      </c>
      <c r="C1146">
        <v>1975</v>
      </c>
      <c r="D1146" t="s">
        <v>33</v>
      </c>
      <c r="E1146" t="s">
        <v>95</v>
      </c>
      <c r="F1146">
        <v>5</v>
      </c>
      <c r="G1146">
        <v>0.54791147309036636</v>
      </c>
    </row>
    <row r="1147" spans="2:7">
      <c r="B1147" t="s">
        <v>59</v>
      </c>
      <c r="C1147">
        <v>1975</v>
      </c>
      <c r="D1147" t="s">
        <v>34</v>
      </c>
      <c r="E1147" t="s">
        <v>95</v>
      </c>
      <c r="F1147">
        <v>1</v>
      </c>
      <c r="G1147">
        <v>0.47499509851448102</v>
      </c>
    </row>
    <row r="1148" spans="2:7">
      <c r="B1148" t="s">
        <v>59</v>
      </c>
      <c r="C1148">
        <v>1975</v>
      </c>
      <c r="D1148" t="s">
        <v>34</v>
      </c>
      <c r="E1148" t="s">
        <v>95</v>
      </c>
      <c r="F1148">
        <v>2</v>
      </c>
      <c r="G1148">
        <v>0.05</v>
      </c>
    </row>
    <row r="1149" spans="2:7">
      <c r="B1149" t="s">
        <v>59</v>
      </c>
      <c r="C1149">
        <v>1975</v>
      </c>
      <c r="D1149" t="s">
        <v>34</v>
      </c>
      <c r="E1149" t="s">
        <v>95</v>
      </c>
      <c r="F1149">
        <v>3</v>
      </c>
      <c r="G1149">
        <v>5.7479909722743742E-2</v>
      </c>
    </row>
    <row r="1150" spans="2:7">
      <c r="B1150" t="s">
        <v>59</v>
      </c>
      <c r="C1150">
        <v>1975</v>
      </c>
      <c r="D1150" t="s">
        <v>34</v>
      </c>
      <c r="E1150" t="s">
        <v>95</v>
      </c>
      <c r="F1150">
        <v>4</v>
      </c>
      <c r="G1150">
        <v>0.36752592835457315</v>
      </c>
    </row>
    <row r="1151" spans="2:7">
      <c r="B1151" t="s">
        <v>59</v>
      </c>
      <c r="C1151">
        <v>1975</v>
      </c>
      <c r="D1151" t="s">
        <v>34</v>
      </c>
      <c r="E1151" t="s">
        <v>95</v>
      </c>
      <c r="F1151">
        <v>5</v>
      </c>
      <c r="G1151">
        <v>5.0000000000000017E-2</v>
      </c>
    </row>
    <row r="1152" spans="2:7">
      <c r="B1152" t="s">
        <v>59</v>
      </c>
      <c r="C1152">
        <v>1975</v>
      </c>
      <c r="D1152" t="s">
        <v>35</v>
      </c>
      <c r="E1152" t="s">
        <v>95</v>
      </c>
      <c r="F1152">
        <v>1</v>
      </c>
      <c r="G1152">
        <v>0.05</v>
      </c>
    </row>
    <row r="1153" spans="2:7">
      <c r="B1153" t="s">
        <v>59</v>
      </c>
      <c r="C1153">
        <v>1975</v>
      </c>
      <c r="D1153" t="s">
        <v>35</v>
      </c>
      <c r="E1153" t="s">
        <v>95</v>
      </c>
      <c r="F1153">
        <v>2</v>
      </c>
      <c r="G1153">
        <v>0.32647491443517884</v>
      </c>
    </row>
    <row r="1154" spans="2:7">
      <c r="B1154" t="s">
        <v>59</v>
      </c>
      <c r="C1154">
        <v>1975</v>
      </c>
      <c r="D1154" t="s">
        <v>35</v>
      </c>
      <c r="E1154" t="s">
        <v>95</v>
      </c>
      <c r="F1154">
        <v>3</v>
      </c>
      <c r="G1154">
        <v>0.14119271204485964</v>
      </c>
    </row>
    <row r="1155" spans="2:7">
      <c r="B1155" t="s">
        <v>59</v>
      </c>
      <c r="C1155">
        <v>1975</v>
      </c>
      <c r="D1155" t="s">
        <v>35</v>
      </c>
      <c r="E1155" t="s">
        <v>95</v>
      </c>
      <c r="F1155">
        <v>4</v>
      </c>
      <c r="G1155">
        <v>5.0019335824407471E-2</v>
      </c>
    </row>
    <row r="1156" spans="2:7">
      <c r="B1156" t="s">
        <v>59</v>
      </c>
      <c r="C1156">
        <v>1975</v>
      </c>
      <c r="D1156" t="s">
        <v>35</v>
      </c>
      <c r="E1156" t="s">
        <v>95</v>
      </c>
      <c r="F1156">
        <v>5</v>
      </c>
      <c r="G1156">
        <v>0.43231400253179719</v>
      </c>
    </row>
    <row r="1157" spans="2:7">
      <c r="B1157" t="s">
        <v>59</v>
      </c>
      <c r="C1157">
        <v>1975</v>
      </c>
      <c r="D1157" t="s">
        <v>36</v>
      </c>
      <c r="E1157" t="s">
        <v>95</v>
      </c>
      <c r="F1157">
        <v>1</v>
      </c>
      <c r="G1157">
        <v>0.05</v>
      </c>
    </row>
    <row r="1158" spans="2:7">
      <c r="B1158" t="s">
        <v>59</v>
      </c>
      <c r="C1158">
        <v>1975</v>
      </c>
      <c r="D1158" t="s">
        <v>36</v>
      </c>
      <c r="E1158" t="s">
        <v>95</v>
      </c>
      <c r="F1158">
        <v>2</v>
      </c>
      <c r="G1158">
        <v>4.9999999999999982E-2</v>
      </c>
    </row>
    <row r="1159" spans="2:7">
      <c r="B1159" t="s">
        <v>59</v>
      </c>
      <c r="C1159">
        <v>1975</v>
      </c>
      <c r="D1159" t="s">
        <v>36</v>
      </c>
      <c r="E1159" t="s">
        <v>95</v>
      </c>
      <c r="F1159">
        <v>3</v>
      </c>
      <c r="G1159">
        <v>0.16840880287069465</v>
      </c>
    </row>
    <row r="1160" spans="2:7">
      <c r="B1160" t="s">
        <v>59</v>
      </c>
      <c r="C1160">
        <v>1975</v>
      </c>
      <c r="D1160" t="s">
        <v>36</v>
      </c>
      <c r="E1160" t="s">
        <v>95</v>
      </c>
      <c r="F1160">
        <v>4</v>
      </c>
      <c r="G1160">
        <v>0.13522898840564704</v>
      </c>
    </row>
    <row r="1161" spans="2:7">
      <c r="B1161" t="s">
        <v>59</v>
      </c>
      <c r="C1161">
        <v>1975</v>
      </c>
      <c r="D1161" t="s">
        <v>36</v>
      </c>
      <c r="E1161" t="s">
        <v>95</v>
      </c>
      <c r="F1161">
        <v>5</v>
      </c>
      <c r="G1161">
        <v>0.59636316424051283</v>
      </c>
    </row>
    <row r="1162" spans="2:7">
      <c r="B1162" t="s">
        <v>59</v>
      </c>
      <c r="C1162">
        <v>1975</v>
      </c>
      <c r="D1162" t="s">
        <v>37</v>
      </c>
      <c r="E1162" t="s">
        <v>95</v>
      </c>
      <c r="F1162">
        <v>1</v>
      </c>
      <c r="G1162">
        <v>0.05</v>
      </c>
    </row>
    <row r="1163" spans="2:7">
      <c r="B1163" t="s">
        <v>59</v>
      </c>
      <c r="C1163">
        <v>1975</v>
      </c>
      <c r="D1163" t="s">
        <v>37</v>
      </c>
      <c r="E1163" t="s">
        <v>95</v>
      </c>
      <c r="F1163">
        <v>2</v>
      </c>
      <c r="G1163">
        <v>0.05</v>
      </c>
    </row>
    <row r="1164" spans="2:7">
      <c r="B1164" t="s">
        <v>59</v>
      </c>
      <c r="C1164">
        <v>1975</v>
      </c>
      <c r="D1164" t="s">
        <v>37</v>
      </c>
      <c r="E1164" t="s">
        <v>95</v>
      </c>
      <c r="F1164">
        <v>3</v>
      </c>
      <c r="G1164">
        <v>4.9999999999999996E-2</v>
      </c>
    </row>
    <row r="1165" spans="2:7">
      <c r="B1165" t="s">
        <v>59</v>
      </c>
      <c r="C1165">
        <v>1975</v>
      </c>
      <c r="D1165" t="s">
        <v>37</v>
      </c>
      <c r="E1165" t="s">
        <v>95</v>
      </c>
      <c r="F1165">
        <v>4</v>
      </c>
      <c r="G1165">
        <v>0.80000091069564838</v>
      </c>
    </row>
    <row r="1166" spans="2:7">
      <c r="B1166" t="s">
        <v>59</v>
      </c>
      <c r="C1166">
        <v>1975</v>
      </c>
      <c r="D1166" t="s">
        <v>37</v>
      </c>
      <c r="E1166" t="s">
        <v>95</v>
      </c>
      <c r="F1166">
        <v>5</v>
      </c>
      <c r="G1166">
        <v>5.0000000000000017E-2</v>
      </c>
    </row>
    <row r="1167" spans="2:7">
      <c r="B1167" t="s">
        <v>59</v>
      </c>
      <c r="C1167">
        <v>1975</v>
      </c>
      <c r="D1167" t="s">
        <v>38</v>
      </c>
      <c r="E1167" t="s">
        <v>95</v>
      </c>
      <c r="F1167">
        <v>1</v>
      </c>
      <c r="G1167">
        <v>0.24293929889944924</v>
      </c>
    </row>
    <row r="1168" spans="2:7">
      <c r="B1168" t="s">
        <v>59</v>
      </c>
      <c r="C1168">
        <v>1975</v>
      </c>
      <c r="D1168" t="s">
        <v>38</v>
      </c>
      <c r="E1168" t="s">
        <v>95</v>
      </c>
      <c r="F1168">
        <v>2</v>
      </c>
      <c r="G1168">
        <v>0.21160949569448301</v>
      </c>
    </row>
    <row r="1169" spans="2:7">
      <c r="B1169" t="s">
        <v>59</v>
      </c>
      <c r="C1169">
        <v>1975</v>
      </c>
      <c r="D1169" t="s">
        <v>38</v>
      </c>
      <c r="E1169" t="s">
        <v>95</v>
      </c>
      <c r="F1169">
        <v>3</v>
      </c>
      <c r="G1169">
        <v>0.20626298982838778</v>
      </c>
    </row>
    <row r="1170" spans="2:7">
      <c r="B1170" t="s">
        <v>59</v>
      </c>
      <c r="C1170">
        <v>1975</v>
      </c>
      <c r="D1170" t="s">
        <v>38</v>
      </c>
      <c r="E1170" t="s">
        <v>95</v>
      </c>
      <c r="F1170">
        <v>4</v>
      </c>
      <c r="G1170">
        <v>5.000000000000001E-2</v>
      </c>
    </row>
    <row r="1171" spans="2:7">
      <c r="B1171" t="s">
        <v>59</v>
      </c>
      <c r="C1171">
        <v>1975</v>
      </c>
      <c r="D1171" t="s">
        <v>38</v>
      </c>
      <c r="E1171" t="s">
        <v>95</v>
      </c>
      <c r="F1171">
        <v>5</v>
      </c>
      <c r="G1171">
        <v>0.28918917120097493</v>
      </c>
    </row>
    <row r="1172" spans="2:7">
      <c r="B1172" t="s">
        <v>59</v>
      </c>
      <c r="C1172">
        <v>1975</v>
      </c>
      <c r="D1172" t="s">
        <v>39</v>
      </c>
      <c r="E1172" t="s">
        <v>95</v>
      </c>
      <c r="F1172">
        <v>1</v>
      </c>
      <c r="G1172">
        <v>5.0000046555512039E-2</v>
      </c>
    </row>
    <row r="1173" spans="2:7">
      <c r="B1173" t="s">
        <v>59</v>
      </c>
      <c r="C1173">
        <v>1975</v>
      </c>
      <c r="D1173" t="s">
        <v>39</v>
      </c>
      <c r="E1173" t="s">
        <v>95</v>
      </c>
      <c r="F1173">
        <v>2</v>
      </c>
      <c r="G1173">
        <v>0.05</v>
      </c>
    </row>
    <row r="1174" spans="2:7">
      <c r="B1174" t="s">
        <v>59</v>
      </c>
      <c r="C1174">
        <v>1975</v>
      </c>
      <c r="D1174" t="s">
        <v>39</v>
      </c>
      <c r="E1174" t="s">
        <v>95</v>
      </c>
      <c r="F1174">
        <v>3</v>
      </c>
      <c r="G1174">
        <v>0.24648699626680715</v>
      </c>
    </row>
    <row r="1175" spans="2:7">
      <c r="B1175" t="s">
        <v>59</v>
      </c>
      <c r="C1175">
        <v>1975</v>
      </c>
      <c r="D1175" t="s">
        <v>39</v>
      </c>
      <c r="E1175" t="s">
        <v>95</v>
      </c>
      <c r="F1175">
        <v>4</v>
      </c>
      <c r="G1175">
        <v>0.05</v>
      </c>
    </row>
    <row r="1176" spans="2:7">
      <c r="B1176" t="s">
        <v>59</v>
      </c>
      <c r="C1176">
        <v>1975</v>
      </c>
      <c r="D1176" t="s">
        <v>39</v>
      </c>
      <c r="E1176" t="s">
        <v>95</v>
      </c>
      <c r="F1176">
        <v>5</v>
      </c>
      <c r="G1176">
        <v>0.60351390892167078</v>
      </c>
    </row>
    <row r="1177" spans="2:7">
      <c r="B1177" t="s">
        <v>59</v>
      </c>
      <c r="C1177">
        <v>1975</v>
      </c>
      <c r="D1177" t="s">
        <v>40</v>
      </c>
      <c r="E1177" t="s">
        <v>95</v>
      </c>
      <c r="F1177">
        <v>1</v>
      </c>
      <c r="G1177">
        <v>0.05</v>
      </c>
    </row>
    <row r="1178" spans="2:7">
      <c r="B1178" t="s">
        <v>59</v>
      </c>
      <c r="C1178">
        <v>1975</v>
      </c>
      <c r="D1178" t="s">
        <v>40</v>
      </c>
      <c r="E1178" t="s">
        <v>95</v>
      </c>
      <c r="F1178">
        <v>2</v>
      </c>
      <c r="G1178">
        <v>0.05</v>
      </c>
    </row>
    <row r="1179" spans="2:7">
      <c r="B1179" t="s">
        <v>59</v>
      </c>
      <c r="C1179">
        <v>1975</v>
      </c>
      <c r="D1179" t="s">
        <v>40</v>
      </c>
      <c r="E1179" t="s">
        <v>95</v>
      </c>
      <c r="F1179">
        <v>3</v>
      </c>
      <c r="G1179">
        <v>0.05</v>
      </c>
    </row>
    <row r="1180" spans="2:7">
      <c r="B1180" t="s">
        <v>59</v>
      </c>
      <c r="C1180">
        <v>1975</v>
      </c>
      <c r="D1180" t="s">
        <v>40</v>
      </c>
      <c r="E1180" t="s">
        <v>95</v>
      </c>
      <c r="F1180">
        <v>4</v>
      </c>
      <c r="G1180">
        <v>0.37834612032435244</v>
      </c>
    </row>
    <row r="1181" spans="2:7">
      <c r="B1181" t="s">
        <v>59</v>
      </c>
      <c r="C1181">
        <v>1975</v>
      </c>
      <c r="D1181" t="s">
        <v>40</v>
      </c>
      <c r="E1181" t="s">
        <v>95</v>
      </c>
      <c r="F1181">
        <v>5</v>
      </c>
      <c r="G1181">
        <v>0.47165475460834982</v>
      </c>
    </row>
    <row r="1182" spans="2:7">
      <c r="B1182" t="s">
        <v>59</v>
      </c>
      <c r="C1182">
        <v>1975</v>
      </c>
      <c r="D1182" t="s">
        <v>41</v>
      </c>
      <c r="E1182" t="s">
        <v>95</v>
      </c>
      <c r="F1182">
        <v>1</v>
      </c>
      <c r="G1182">
        <v>0.34760912167106434</v>
      </c>
    </row>
    <row r="1183" spans="2:7">
      <c r="B1183" t="s">
        <v>59</v>
      </c>
      <c r="C1183">
        <v>1975</v>
      </c>
      <c r="D1183" t="s">
        <v>41</v>
      </c>
      <c r="E1183" t="s">
        <v>95</v>
      </c>
      <c r="F1183">
        <v>2</v>
      </c>
      <c r="G1183">
        <v>0.1445052477296748</v>
      </c>
    </row>
    <row r="1184" spans="2:7">
      <c r="B1184" t="s">
        <v>59</v>
      </c>
      <c r="C1184">
        <v>1975</v>
      </c>
      <c r="D1184" t="s">
        <v>41</v>
      </c>
      <c r="E1184" t="s">
        <v>95</v>
      </c>
      <c r="F1184">
        <v>3</v>
      </c>
      <c r="G1184">
        <v>0.11446089590032801</v>
      </c>
    </row>
    <row r="1185" spans="2:7">
      <c r="B1185" t="s">
        <v>59</v>
      </c>
      <c r="C1185">
        <v>1975</v>
      </c>
      <c r="D1185" t="s">
        <v>41</v>
      </c>
      <c r="E1185" t="s">
        <v>95</v>
      </c>
      <c r="F1185">
        <v>4</v>
      </c>
      <c r="G1185">
        <v>5.4888428638028758E-2</v>
      </c>
    </row>
    <row r="1186" spans="2:7">
      <c r="B1186" t="s">
        <v>59</v>
      </c>
      <c r="C1186">
        <v>1975</v>
      </c>
      <c r="D1186" t="s">
        <v>41</v>
      </c>
      <c r="E1186" t="s">
        <v>95</v>
      </c>
      <c r="F1186">
        <v>5</v>
      </c>
      <c r="G1186">
        <v>0.3385372567656354</v>
      </c>
    </row>
    <row r="1187" spans="2:7">
      <c r="B1187" t="s">
        <v>59</v>
      </c>
      <c r="C1187">
        <v>1975</v>
      </c>
      <c r="D1187" t="s">
        <v>42</v>
      </c>
      <c r="E1187" t="s">
        <v>95</v>
      </c>
      <c r="F1187">
        <v>1</v>
      </c>
      <c r="G1187">
        <v>4.9999999999999989E-2</v>
      </c>
    </row>
    <row r="1188" spans="2:7">
      <c r="B1188" t="s">
        <v>59</v>
      </c>
      <c r="C1188">
        <v>1975</v>
      </c>
      <c r="D1188" t="s">
        <v>42</v>
      </c>
      <c r="E1188" t="s">
        <v>95</v>
      </c>
      <c r="F1188">
        <v>2</v>
      </c>
      <c r="G1188">
        <v>0.1233952712876802</v>
      </c>
    </row>
    <row r="1189" spans="2:7">
      <c r="B1189" t="s">
        <v>59</v>
      </c>
      <c r="C1189">
        <v>1975</v>
      </c>
      <c r="D1189" t="s">
        <v>42</v>
      </c>
      <c r="E1189" t="s">
        <v>95</v>
      </c>
      <c r="F1189">
        <v>3</v>
      </c>
      <c r="G1189">
        <v>0.05</v>
      </c>
    </row>
    <row r="1190" spans="2:7">
      <c r="B1190" t="s">
        <v>59</v>
      </c>
      <c r="C1190">
        <v>1975</v>
      </c>
      <c r="D1190" t="s">
        <v>42</v>
      </c>
      <c r="E1190" t="s">
        <v>95</v>
      </c>
      <c r="F1190">
        <v>4</v>
      </c>
      <c r="G1190">
        <v>0.7266056897287051</v>
      </c>
    </row>
    <row r="1191" spans="2:7">
      <c r="B1191" t="s">
        <v>59</v>
      </c>
      <c r="C1191">
        <v>1975</v>
      </c>
      <c r="D1191" t="s">
        <v>42</v>
      </c>
      <c r="E1191" t="s">
        <v>95</v>
      </c>
      <c r="F1191">
        <v>5</v>
      </c>
      <c r="G1191">
        <v>0.05</v>
      </c>
    </row>
    <row r="1192" spans="2:7">
      <c r="B1192" t="s">
        <v>59</v>
      </c>
      <c r="C1192">
        <v>1975</v>
      </c>
      <c r="D1192" t="s">
        <v>43</v>
      </c>
      <c r="E1192" t="s">
        <v>95</v>
      </c>
      <c r="F1192">
        <v>1</v>
      </c>
      <c r="G1192">
        <v>4.9999999999999996E-2</v>
      </c>
    </row>
    <row r="1193" spans="2:7">
      <c r="B1193" t="s">
        <v>59</v>
      </c>
      <c r="C1193">
        <v>1975</v>
      </c>
      <c r="D1193" t="s">
        <v>43</v>
      </c>
      <c r="E1193" t="s">
        <v>95</v>
      </c>
      <c r="F1193">
        <v>2</v>
      </c>
      <c r="G1193">
        <v>0.05</v>
      </c>
    </row>
    <row r="1194" spans="2:7">
      <c r="B1194" t="s">
        <v>59</v>
      </c>
      <c r="C1194">
        <v>1975</v>
      </c>
      <c r="D1194" t="s">
        <v>43</v>
      </c>
      <c r="E1194" t="s">
        <v>95</v>
      </c>
      <c r="F1194">
        <v>3</v>
      </c>
      <c r="G1194">
        <v>0.05</v>
      </c>
    </row>
    <row r="1195" spans="2:7">
      <c r="B1195" t="s">
        <v>59</v>
      </c>
      <c r="C1195">
        <v>1975</v>
      </c>
      <c r="D1195" t="s">
        <v>43</v>
      </c>
      <c r="E1195" t="s">
        <v>95</v>
      </c>
      <c r="F1195">
        <v>4</v>
      </c>
      <c r="G1195">
        <v>0.77956914780807085</v>
      </c>
    </row>
    <row r="1196" spans="2:7">
      <c r="B1196" t="s">
        <v>59</v>
      </c>
      <c r="C1196">
        <v>1975</v>
      </c>
      <c r="D1196" t="s">
        <v>43</v>
      </c>
      <c r="E1196" t="s">
        <v>95</v>
      </c>
      <c r="F1196">
        <v>5</v>
      </c>
      <c r="G1196">
        <v>7.0431799506449677E-2</v>
      </c>
    </row>
    <row r="1197" spans="2:7">
      <c r="B1197" t="s">
        <v>59</v>
      </c>
      <c r="C1197">
        <v>1975</v>
      </c>
      <c r="D1197" t="s">
        <v>44</v>
      </c>
      <c r="E1197" t="s">
        <v>95</v>
      </c>
      <c r="F1197">
        <v>1</v>
      </c>
      <c r="G1197">
        <v>0.40826539446988985</v>
      </c>
    </row>
    <row r="1198" spans="2:7">
      <c r="B1198" t="s">
        <v>59</v>
      </c>
      <c r="C1198">
        <v>1975</v>
      </c>
      <c r="D1198" t="s">
        <v>44</v>
      </c>
      <c r="E1198" t="s">
        <v>95</v>
      </c>
      <c r="F1198">
        <v>2</v>
      </c>
      <c r="G1198">
        <v>0.17340144333018209</v>
      </c>
    </row>
    <row r="1199" spans="2:7">
      <c r="B1199" t="s">
        <v>59</v>
      </c>
      <c r="C1199">
        <v>1975</v>
      </c>
      <c r="D1199" t="s">
        <v>44</v>
      </c>
      <c r="E1199" t="s">
        <v>95</v>
      </c>
      <c r="F1199">
        <v>3</v>
      </c>
      <c r="G1199">
        <v>0.05</v>
      </c>
    </row>
    <row r="1200" spans="2:7">
      <c r="B1200" t="s">
        <v>59</v>
      </c>
      <c r="C1200">
        <v>1975</v>
      </c>
      <c r="D1200" t="s">
        <v>44</v>
      </c>
      <c r="E1200" t="s">
        <v>95</v>
      </c>
      <c r="F1200">
        <v>4</v>
      </c>
      <c r="G1200">
        <v>0.05</v>
      </c>
    </row>
    <row r="1201" spans="2:7">
      <c r="B1201" t="s">
        <v>59</v>
      </c>
      <c r="C1201">
        <v>1975</v>
      </c>
      <c r="D1201" t="s">
        <v>44</v>
      </c>
      <c r="E1201" t="s">
        <v>95</v>
      </c>
      <c r="F1201">
        <v>5</v>
      </c>
      <c r="G1201">
        <v>0.31833410459816952</v>
      </c>
    </row>
    <row r="1202" spans="2:7">
      <c r="B1202" t="s">
        <v>59</v>
      </c>
      <c r="C1202">
        <v>1985</v>
      </c>
      <c r="D1202" t="s">
        <v>28</v>
      </c>
      <c r="E1202" t="s">
        <v>95</v>
      </c>
      <c r="F1202">
        <v>1</v>
      </c>
      <c r="G1202">
        <v>6.2826932808820526E-2</v>
      </c>
    </row>
    <row r="1203" spans="2:7">
      <c r="B1203" t="s">
        <v>59</v>
      </c>
      <c r="C1203">
        <v>1985</v>
      </c>
      <c r="D1203" t="s">
        <v>28</v>
      </c>
      <c r="E1203" t="s">
        <v>95</v>
      </c>
      <c r="F1203">
        <v>2</v>
      </c>
      <c r="G1203">
        <v>0.33343626925054182</v>
      </c>
    </row>
    <row r="1204" spans="2:7">
      <c r="B1204" t="s">
        <v>59</v>
      </c>
      <c r="C1204">
        <v>1985</v>
      </c>
      <c r="D1204" t="s">
        <v>28</v>
      </c>
      <c r="E1204" t="s">
        <v>95</v>
      </c>
      <c r="F1204">
        <v>3</v>
      </c>
      <c r="G1204">
        <v>0.41766608593227877</v>
      </c>
    </row>
    <row r="1205" spans="2:7">
      <c r="B1205" t="s">
        <v>59</v>
      </c>
      <c r="C1205">
        <v>1985</v>
      </c>
      <c r="D1205" t="s">
        <v>28</v>
      </c>
      <c r="E1205" t="s">
        <v>95</v>
      </c>
      <c r="F1205">
        <v>4</v>
      </c>
      <c r="G1205">
        <v>7.3918149948086029E-2</v>
      </c>
    </row>
    <row r="1206" spans="2:7">
      <c r="B1206" t="s">
        <v>59</v>
      </c>
      <c r="C1206">
        <v>1985</v>
      </c>
      <c r="D1206" t="s">
        <v>28</v>
      </c>
      <c r="E1206" t="s">
        <v>95</v>
      </c>
      <c r="F1206">
        <v>5</v>
      </c>
      <c r="G1206">
        <v>0.11215355538504862</v>
      </c>
    </row>
    <row r="1207" spans="2:7">
      <c r="B1207" t="s">
        <v>59</v>
      </c>
      <c r="C1207">
        <v>1985</v>
      </c>
      <c r="D1207" t="s">
        <v>30</v>
      </c>
      <c r="E1207" t="s">
        <v>95</v>
      </c>
      <c r="F1207">
        <v>1</v>
      </c>
      <c r="G1207">
        <v>6.6982412637811795E-2</v>
      </c>
    </row>
    <row r="1208" spans="2:7">
      <c r="B1208" t="s">
        <v>59</v>
      </c>
      <c r="C1208">
        <v>1985</v>
      </c>
      <c r="D1208" t="s">
        <v>30</v>
      </c>
      <c r="E1208" t="s">
        <v>95</v>
      </c>
      <c r="F1208">
        <v>2</v>
      </c>
      <c r="G1208">
        <v>0.05</v>
      </c>
    </row>
    <row r="1209" spans="2:7">
      <c r="B1209" t="s">
        <v>59</v>
      </c>
      <c r="C1209">
        <v>1985</v>
      </c>
      <c r="D1209" t="s">
        <v>30</v>
      </c>
      <c r="E1209" t="s">
        <v>95</v>
      </c>
      <c r="F1209">
        <v>3</v>
      </c>
      <c r="G1209">
        <v>0.62422612263083954</v>
      </c>
    </row>
    <row r="1210" spans="2:7">
      <c r="B1210" t="s">
        <v>59</v>
      </c>
      <c r="C1210">
        <v>1985</v>
      </c>
      <c r="D1210" t="s">
        <v>30</v>
      </c>
      <c r="E1210" t="s">
        <v>95</v>
      </c>
      <c r="F1210">
        <v>4</v>
      </c>
      <c r="G1210">
        <v>5.000000000000001E-2</v>
      </c>
    </row>
    <row r="1211" spans="2:7">
      <c r="B1211" t="s">
        <v>59</v>
      </c>
      <c r="C1211">
        <v>1985</v>
      </c>
      <c r="D1211" t="s">
        <v>30</v>
      </c>
      <c r="E1211" t="s">
        <v>95</v>
      </c>
      <c r="F1211">
        <v>5</v>
      </c>
      <c r="G1211">
        <v>0.20879242354306748</v>
      </c>
    </row>
    <row r="1212" spans="2:7">
      <c r="B1212" t="s">
        <v>59</v>
      </c>
      <c r="C1212">
        <v>1985</v>
      </c>
      <c r="D1212" t="s">
        <v>31</v>
      </c>
      <c r="E1212" t="s">
        <v>95</v>
      </c>
      <c r="F1212">
        <v>1</v>
      </c>
      <c r="G1212">
        <v>0.49931818727311078</v>
      </c>
    </row>
    <row r="1213" spans="2:7">
      <c r="B1213" t="s">
        <v>59</v>
      </c>
      <c r="C1213">
        <v>1985</v>
      </c>
      <c r="D1213" t="s">
        <v>31</v>
      </c>
      <c r="E1213" t="s">
        <v>95</v>
      </c>
      <c r="F1213">
        <v>2</v>
      </c>
      <c r="G1213">
        <v>5.000174638766941E-2</v>
      </c>
    </row>
    <row r="1214" spans="2:7">
      <c r="B1214" t="s">
        <v>59</v>
      </c>
      <c r="C1214">
        <v>1985</v>
      </c>
      <c r="D1214" t="s">
        <v>31</v>
      </c>
      <c r="E1214" t="s">
        <v>95</v>
      </c>
      <c r="F1214">
        <v>3</v>
      </c>
      <c r="G1214">
        <v>0.05</v>
      </c>
    </row>
    <row r="1215" spans="2:7">
      <c r="B1215" t="s">
        <v>59</v>
      </c>
      <c r="C1215">
        <v>1985</v>
      </c>
      <c r="D1215" t="s">
        <v>31</v>
      </c>
      <c r="E1215" t="s">
        <v>95</v>
      </c>
      <c r="F1215">
        <v>4</v>
      </c>
      <c r="G1215">
        <v>0.34653843046833133</v>
      </c>
    </row>
    <row r="1216" spans="2:7">
      <c r="B1216" t="s">
        <v>59</v>
      </c>
      <c r="C1216">
        <v>1985</v>
      </c>
      <c r="D1216" t="s">
        <v>31</v>
      </c>
      <c r="E1216" t="s">
        <v>95</v>
      </c>
      <c r="F1216">
        <v>5</v>
      </c>
      <c r="G1216">
        <v>5.4142566518377733E-2</v>
      </c>
    </row>
    <row r="1217" spans="2:7">
      <c r="B1217" t="s">
        <v>59</v>
      </c>
      <c r="C1217">
        <v>1985</v>
      </c>
      <c r="D1217" t="s">
        <v>32</v>
      </c>
      <c r="E1217" t="s">
        <v>95</v>
      </c>
      <c r="F1217">
        <v>1</v>
      </c>
      <c r="G1217">
        <v>5.0014416445173321E-2</v>
      </c>
    </row>
    <row r="1218" spans="2:7">
      <c r="B1218" t="s">
        <v>59</v>
      </c>
      <c r="C1218">
        <v>1985</v>
      </c>
      <c r="D1218" t="s">
        <v>32</v>
      </c>
      <c r="E1218" t="s">
        <v>95</v>
      </c>
      <c r="F1218">
        <v>2</v>
      </c>
      <c r="G1218">
        <v>5.0203425331966423E-2</v>
      </c>
    </row>
    <row r="1219" spans="2:7">
      <c r="B1219" t="s">
        <v>59</v>
      </c>
      <c r="C1219">
        <v>1985</v>
      </c>
      <c r="D1219" t="s">
        <v>32</v>
      </c>
      <c r="E1219" t="s">
        <v>95</v>
      </c>
      <c r="F1219">
        <v>3</v>
      </c>
      <c r="G1219">
        <v>5.0008194769529904E-2</v>
      </c>
    </row>
    <row r="1220" spans="2:7">
      <c r="B1220" t="s">
        <v>59</v>
      </c>
      <c r="C1220">
        <v>1985</v>
      </c>
      <c r="D1220" t="s">
        <v>32</v>
      </c>
      <c r="E1220" t="s">
        <v>95</v>
      </c>
      <c r="F1220">
        <v>4</v>
      </c>
      <c r="G1220">
        <v>0.36490669546305832</v>
      </c>
    </row>
    <row r="1221" spans="2:7">
      <c r="B1221" t="s">
        <v>59</v>
      </c>
      <c r="C1221">
        <v>1985</v>
      </c>
      <c r="D1221" t="s">
        <v>32</v>
      </c>
      <c r="E1221" t="s">
        <v>95</v>
      </c>
      <c r="F1221">
        <v>5</v>
      </c>
      <c r="G1221">
        <v>0.48486819092075201</v>
      </c>
    </row>
    <row r="1222" spans="2:7">
      <c r="B1222" t="s">
        <v>59</v>
      </c>
      <c r="C1222">
        <v>1985</v>
      </c>
      <c r="D1222" t="s">
        <v>33</v>
      </c>
      <c r="E1222" t="s">
        <v>95</v>
      </c>
      <c r="F1222">
        <v>1</v>
      </c>
      <c r="G1222">
        <v>5.000000000000001E-2</v>
      </c>
    </row>
    <row r="1223" spans="2:7">
      <c r="B1223" t="s">
        <v>59</v>
      </c>
      <c r="C1223">
        <v>1985</v>
      </c>
      <c r="D1223" t="s">
        <v>33</v>
      </c>
      <c r="E1223" t="s">
        <v>95</v>
      </c>
      <c r="F1223">
        <v>2</v>
      </c>
      <c r="G1223">
        <v>0.67432127203139725</v>
      </c>
    </row>
    <row r="1224" spans="2:7">
      <c r="B1224" t="s">
        <v>59</v>
      </c>
      <c r="C1224">
        <v>1985</v>
      </c>
      <c r="D1224" t="s">
        <v>33</v>
      </c>
      <c r="E1224" t="s">
        <v>95</v>
      </c>
      <c r="F1224">
        <v>3</v>
      </c>
      <c r="G1224">
        <v>5.000000000000001E-2</v>
      </c>
    </row>
    <row r="1225" spans="2:7">
      <c r="B1225" t="s">
        <v>59</v>
      </c>
      <c r="C1225">
        <v>1985</v>
      </c>
      <c r="D1225" t="s">
        <v>33</v>
      </c>
      <c r="E1225" t="s">
        <v>95</v>
      </c>
      <c r="F1225">
        <v>4</v>
      </c>
      <c r="G1225">
        <v>0.05</v>
      </c>
    </row>
    <row r="1226" spans="2:7">
      <c r="B1226" t="s">
        <v>59</v>
      </c>
      <c r="C1226">
        <v>1985</v>
      </c>
      <c r="D1226" t="s">
        <v>33</v>
      </c>
      <c r="E1226" t="s">
        <v>95</v>
      </c>
      <c r="F1226">
        <v>5</v>
      </c>
      <c r="G1226">
        <v>0.17567966090968465</v>
      </c>
    </row>
    <row r="1227" spans="2:7">
      <c r="B1227" t="s">
        <v>59</v>
      </c>
      <c r="C1227">
        <v>1985</v>
      </c>
      <c r="D1227" t="s">
        <v>34</v>
      </c>
      <c r="E1227" t="s">
        <v>95</v>
      </c>
      <c r="F1227">
        <v>1</v>
      </c>
      <c r="G1227">
        <v>0.05</v>
      </c>
    </row>
    <row r="1228" spans="2:7">
      <c r="B1228" t="s">
        <v>59</v>
      </c>
      <c r="C1228">
        <v>1985</v>
      </c>
      <c r="D1228" t="s">
        <v>34</v>
      </c>
      <c r="E1228" t="s">
        <v>95</v>
      </c>
      <c r="F1228">
        <v>2</v>
      </c>
      <c r="G1228">
        <v>0.05</v>
      </c>
    </row>
    <row r="1229" spans="2:7">
      <c r="B1229" t="s">
        <v>59</v>
      </c>
      <c r="C1229">
        <v>1985</v>
      </c>
      <c r="D1229" t="s">
        <v>34</v>
      </c>
      <c r="E1229" t="s">
        <v>95</v>
      </c>
      <c r="F1229">
        <v>3</v>
      </c>
      <c r="G1229">
        <v>5.4037634760911668E-2</v>
      </c>
    </row>
    <row r="1230" spans="2:7">
      <c r="B1230" t="s">
        <v>59</v>
      </c>
      <c r="C1230">
        <v>1985</v>
      </c>
      <c r="D1230" t="s">
        <v>34</v>
      </c>
      <c r="E1230" t="s">
        <v>95</v>
      </c>
      <c r="F1230">
        <v>4</v>
      </c>
      <c r="G1230">
        <v>0.05</v>
      </c>
    </row>
    <row r="1231" spans="2:7">
      <c r="B1231" t="s">
        <v>59</v>
      </c>
      <c r="C1231">
        <v>1985</v>
      </c>
      <c r="D1231" t="s">
        <v>34</v>
      </c>
      <c r="E1231" t="s">
        <v>95</v>
      </c>
      <c r="F1231">
        <v>5</v>
      </c>
      <c r="G1231">
        <v>0.79596332280890769</v>
      </c>
    </row>
    <row r="1232" spans="2:7">
      <c r="B1232" t="s">
        <v>59</v>
      </c>
      <c r="C1232">
        <v>1985</v>
      </c>
      <c r="D1232" t="s">
        <v>35</v>
      </c>
      <c r="E1232" t="s">
        <v>95</v>
      </c>
      <c r="F1232">
        <v>1</v>
      </c>
      <c r="G1232">
        <v>0.05</v>
      </c>
    </row>
    <row r="1233" spans="2:7">
      <c r="B1233" t="s">
        <v>59</v>
      </c>
      <c r="C1233">
        <v>1985</v>
      </c>
      <c r="D1233" t="s">
        <v>35</v>
      </c>
      <c r="E1233" t="s">
        <v>95</v>
      </c>
      <c r="F1233">
        <v>2</v>
      </c>
      <c r="G1233">
        <v>0.24936670033840141</v>
      </c>
    </row>
    <row r="1234" spans="2:7">
      <c r="B1234" t="s">
        <v>59</v>
      </c>
      <c r="C1234">
        <v>1985</v>
      </c>
      <c r="D1234" t="s">
        <v>35</v>
      </c>
      <c r="E1234" t="s">
        <v>95</v>
      </c>
      <c r="F1234">
        <v>3</v>
      </c>
      <c r="G1234">
        <v>5.000000000000001E-2</v>
      </c>
    </row>
    <row r="1235" spans="2:7">
      <c r="B1235" t="s">
        <v>59</v>
      </c>
      <c r="C1235">
        <v>1985</v>
      </c>
      <c r="D1235" t="s">
        <v>35</v>
      </c>
      <c r="E1235" t="s">
        <v>95</v>
      </c>
      <c r="F1235">
        <v>4</v>
      </c>
      <c r="G1235">
        <v>0.05</v>
      </c>
    </row>
    <row r="1236" spans="2:7">
      <c r="B1236" t="s">
        <v>59</v>
      </c>
      <c r="C1236">
        <v>1985</v>
      </c>
      <c r="D1236" t="s">
        <v>35</v>
      </c>
      <c r="E1236" t="s">
        <v>95</v>
      </c>
      <c r="F1236">
        <v>5</v>
      </c>
      <c r="G1236">
        <v>0.60063426046912405</v>
      </c>
    </row>
    <row r="1237" spans="2:7">
      <c r="B1237" t="s">
        <v>59</v>
      </c>
      <c r="C1237">
        <v>1985</v>
      </c>
      <c r="D1237" t="s">
        <v>36</v>
      </c>
      <c r="E1237" t="s">
        <v>95</v>
      </c>
      <c r="F1237">
        <v>1</v>
      </c>
      <c r="G1237">
        <v>0.05</v>
      </c>
    </row>
    <row r="1238" spans="2:7">
      <c r="B1238" t="s">
        <v>59</v>
      </c>
      <c r="C1238">
        <v>1985</v>
      </c>
      <c r="D1238" t="s">
        <v>36</v>
      </c>
      <c r="E1238" t="s">
        <v>95</v>
      </c>
      <c r="F1238">
        <v>2</v>
      </c>
      <c r="G1238">
        <v>0.05</v>
      </c>
    </row>
    <row r="1239" spans="2:7">
      <c r="B1239" t="s">
        <v>59</v>
      </c>
      <c r="C1239">
        <v>1985</v>
      </c>
      <c r="D1239" t="s">
        <v>36</v>
      </c>
      <c r="E1239" t="s">
        <v>95</v>
      </c>
      <c r="F1239">
        <v>3</v>
      </c>
      <c r="G1239">
        <v>0.41916992372796047</v>
      </c>
    </row>
    <row r="1240" spans="2:7">
      <c r="B1240" t="s">
        <v>59</v>
      </c>
      <c r="C1240">
        <v>1985</v>
      </c>
      <c r="D1240" t="s">
        <v>36</v>
      </c>
      <c r="E1240" t="s">
        <v>95</v>
      </c>
      <c r="F1240">
        <v>4</v>
      </c>
      <c r="G1240">
        <v>0.05</v>
      </c>
    </row>
    <row r="1241" spans="2:7">
      <c r="B1241" t="s">
        <v>59</v>
      </c>
      <c r="C1241">
        <v>1985</v>
      </c>
      <c r="D1241" t="s">
        <v>36</v>
      </c>
      <c r="E1241" t="s">
        <v>95</v>
      </c>
      <c r="F1241">
        <v>5</v>
      </c>
      <c r="G1241">
        <v>0.43083102187252281</v>
      </c>
    </row>
    <row r="1242" spans="2:7">
      <c r="B1242" t="s">
        <v>59</v>
      </c>
      <c r="C1242">
        <v>1985</v>
      </c>
      <c r="D1242" t="s">
        <v>37</v>
      </c>
      <c r="E1242" t="s">
        <v>95</v>
      </c>
      <c r="F1242">
        <v>1</v>
      </c>
      <c r="G1242">
        <v>0.05</v>
      </c>
    </row>
    <row r="1243" spans="2:7">
      <c r="B1243" t="s">
        <v>59</v>
      </c>
      <c r="C1243">
        <v>1985</v>
      </c>
      <c r="D1243" t="s">
        <v>37</v>
      </c>
      <c r="E1243" t="s">
        <v>95</v>
      </c>
      <c r="F1243">
        <v>2</v>
      </c>
      <c r="G1243">
        <v>0.05</v>
      </c>
    </row>
    <row r="1244" spans="2:7">
      <c r="B1244" t="s">
        <v>59</v>
      </c>
      <c r="C1244">
        <v>1985</v>
      </c>
      <c r="D1244" t="s">
        <v>37</v>
      </c>
      <c r="E1244" t="s">
        <v>95</v>
      </c>
      <c r="F1244">
        <v>3</v>
      </c>
      <c r="G1244">
        <v>5.000000000000001E-2</v>
      </c>
    </row>
    <row r="1245" spans="2:7">
      <c r="B1245" t="s">
        <v>59</v>
      </c>
      <c r="C1245">
        <v>1985</v>
      </c>
      <c r="D1245" t="s">
        <v>37</v>
      </c>
      <c r="E1245" t="s">
        <v>95</v>
      </c>
      <c r="F1245">
        <v>4</v>
      </c>
      <c r="G1245">
        <v>0.05</v>
      </c>
    </row>
    <row r="1246" spans="2:7">
      <c r="B1246" t="s">
        <v>59</v>
      </c>
      <c r="C1246">
        <v>1985</v>
      </c>
      <c r="D1246" t="s">
        <v>37</v>
      </c>
      <c r="E1246" t="s">
        <v>95</v>
      </c>
      <c r="F1246">
        <v>5</v>
      </c>
      <c r="G1246">
        <v>0.80000095292900186</v>
      </c>
    </row>
    <row r="1247" spans="2:7">
      <c r="B1247" t="s">
        <v>59</v>
      </c>
      <c r="C1247">
        <v>1985</v>
      </c>
      <c r="D1247" t="s">
        <v>38</v>
      </c>
      <c r="E1247" t="s">
        <v>95</v>
      </c>
      <c r="F1247">
        <v>1</v>
      </c>
      <c r="G1247">
        <v>9.7075968889387812E-2</v>
      </c>
    </row>
    <row r="1248" spans="2:7">
      <c r="B1248" t="s">
        <v>59</v>
      </c>
      <c r="C1248">
        <v>1985</v>
      </c>
      <c r="D1248" t="s">
        <v>38</v>
      </c>
      <c r="E1248" t="s">
        <v>95</v>
      </c>
      <c r="F1248">
        <v>2</v>
      </c>
      <c r="G1248">
        <v>0.05</v>
      </c>
    </row>
    <row r="1249" spans="2:7">
      <c r="B1249" t="s">
        <v>59</v>
      </c>
      <c r="C1249">
        <v>1985</v>
      </c>
      <c r="D1249" t="s">
        <v>38</v>
      </c>
      <c r="E1249" t="s">
        <v>95</v>
      </c>
      <c r="F1249">
        <v>3</v>
      </c>
      <c r="G1249">
        <v>0.75291980475286036</v>
      </c>
    </row>
    <row r="1250" spans="2:7">
      <c r="B1250" t="s">
        <v>59</v>
      </c>
      <c r="C1250">
        <v>1985</v>
      </c>
      <c r="D1250" t="s">
        <v>38</v>
      </c>
      <c r="E1250" t="s">
        <v>95</v>
      </c>
      <c r="F1250">
        <v>4</v>
      </c>
      <c r="G1250">
        <v>5.000000000000001E-2</v>
      </c>
    </row>
    <row r="1251" spans="2:7">
      <c r="B1251" t="s">
        <v>59</v>
      </c>
      <c r="C1251">
        <v>1985</v>
      </c>
      <c r="D1251" t="s">
        <v>38</v>
      </c>
      <c r="E1251" t="s">
        <v>95</v>
      </c>
      <c r="F1251">
        <v>5</v>
      </c>
      <c r="G1251">
        <v>5.0005166177552407E-2</v>
      </c>
    </row>
    <row r="1252" spans="2:7">
      <c r="B1252" t="s">
        <v>59</v>
      </c>
      <c r="C1252">
        <v>1985</v>
      </c>
      <c r="D1252" t="s">
        <v>39</v>
      </c>
      <c r="E1252" t="s">
        <v>95</v>
      </c>
      <c r="F1252">
        <v>1</v>
      </c>
      <c r="G1252">
        <v>5.0000157878815774E-2</v>
      </c>
    </row>
    <row r="1253" spans="2:7">
      <c r="B1253" t="s">
        <v>59</v>
      </c>
      <c r="C1253">
        <v>1985</v>
      </c>
      <c r="D1253" t="s">
        <v>39</v>
      </c>
      <c r="E1253" t="s">
        <v>95</v>
      </c>
      <c r="F1253">
        <v>2</v>
      </c>
      <c r="G1253">
        <v>5.0000099231383703E-2</v>
      </c>
    </row>
    <row r="1254" spans="2:7">
      <c r="B1254" t="s">
        <v>59</v>
      </c>
      <c r="C1254">
        <v>1985</v>
      </c>
      <c r="D1254" t="s">
        <v>39</v>
      </c>
      <c r="E1254" t="s">
        <v>95</v>
      </c>
      <c r="F1254">
        <v>3</v>
      </c>
      <c r="G1254">
        <v>0.26305919463010785</v>
      </c>
    </row>
    <row r="1255" spans="2:7">
      <c r="B1255" t="s">
        <v>59</v>
      </c>
      <c r="C1255">
        <v>1985</v>
      </c>
      <c r="D1255" t="s">
        <v>39</v>
      </c>
      <c r="E1255" t="s">
        <v>95</v>
      </c>
      <c r="F1255">
        <v>4</v>
      </c>
      <c r="G1255">
        <v>5.0000069550610704E-2</v>
      </c>
    </row>
    <row r="1256" spans="2:7">
      <c r="B1256" t="s">
        <v>59</v>
      </c>
      <c r="C1256">
        <v>1985</v>
      </c>
      <c r="D1256" t="s">
        <v>39</v>
      </c>
      <c r="E1256" t="s">
        <v>95</v>
      </c>
      <c r="F1256">
        <v>5</v>
      </c>
      <c r="G1256">
        <v>0.58694143071928984</v>
      </c>
    </row>
    <row r="1257" spans="2:7">
      <c r="B1257" t="s">
        <v>59</v>
      </c>
      <c r="C1257">
        <v>1985</v>
      </c>
      <c r="D1257" t="s">
        <v>40</v>
      </c>
      <c r="E1257" t="s">
        <v>95</v>
      </c>
      <c r="F1257">
        <v>1</v>
      </c>
      <c r="G1257">
        <v>5.000000000000001E-2</v>
      </c>
    </row>
    <row r="1258" spans="2:7">
      <c r="B1258" t="s">
        <v>59</v>
      </c>
      <c r="C1258">
        <v>1985</v>
      </c>
      <c r="D1258" t="s">
        <v>40</v>
      </c>
      <c r="E1258" t="s">
        <v>95</v>
      </c>
      <c r="F1258">
        <v>2</v>
      </c>
      <c r="G1258">
        <v>5.000000000000001E-2</v>
      </c>
    </row>
    <row r="1259" spans="2:7">
      <c r="B1259" t="s">
        <v>59</v>
      </c>
      <c r="C1259">
        <v>1985</v>
      </c>
      <c r="D1259" t="s">
        <v>40</v>
      </c>
      <c r="E1259" t="s">
        <v>95</v>
      </c>
      <c r="F1259">
        <v>3</v>
      </c>
      <c r="G1259">
        <v>4.9999999999999982E-2</v>
      </c>
    </row>
    <row r="1260" spans="2:7">
      <c r="B1260" t="s">
        <v>59</v>
      </c>
      <c r="C1260">
        <v>1985</v>
      </c>
      <c r="D1260" t="s">
        <v>40</v>
      </c>
      <c r="E1260" t="s">
        <v>95</v>
      </c>
      <c r="F1260">
        <v>4</v>
      </c>
      <c r="G1260">
        <v>0.05</v>
      </c>
    </row>
    <row r="1261" spans="2:7">
      <c r="B1261" t="s">
        <v>59</v>
      </c>
      <c r="C1261">
        <v>1985</v>
      </c>
      <c r="D1261" t="s">
        <v>40</v>
      </c>
      <c r="E1261" t="s">
        <v>95</v>
      </c>
      <c r="F1261">
        <v>5</v>
      </c>
      <c r="G1261">
        <v>0.80000095072959965</v>
      </c>
    </row>
    <row r="1262" spans="2:7">
      <c r="B1262" t="s">
        <v>59</v>
      </c>
      <c r="C1262">
        <v>1985</v>
      </c>
      <c r="D1262" t="s">
        <v>41</v>
      </c>
      <c r="E1262" t="s">
        <v>95</v>
      </c>
      <c r="F1262">
        <v>1</v>
      </c>
      <c r="G1262">
        <v>0.16019211394320229</v>
      </c>
    </row>
    <row r="1263" spans="2:7">
      <c r="B1263" t="s">
        <v>59</v>
      </c>
      <c r="C1263">
        <v>1985</v>
      </c>
      <c r="D1263" t="s">
        <v>41</v>
      </c>
      <c r="E1263" t="s">
        <v>95</v>
      </c>
      <c r="F1263">
        <v>2</v>
      </c>
      <c r="G1263">
        <v>0.21119884862200966</v>
      </c>
    </row>
    <row r="1264" spans="2:7">
      <c r="B1264" t="s">
        <v>59</v>
      </c>
      <c r="C1264">
        <v>1985</v>
      </c>
      <c r="D1264" t="s">
        <v>41</v>
      </c>
      <c r="E1264" t="s">
        <v>95</v>
      </c>
      <c r="F1264">
        <v>3</v>
      </c>
      <c r="G1264">
        <v>0.14170881728800735</v>
      </c>
    </row>
    <row r="1265" spans="2:7">
      <c r="B1265" t="s">
        <v>59</v>
      </c>
      <c r="C1265">
        <v>1985</v>
      </c>
      <c r="D1265" t="s">
        <v>41</v>
      </c>
      <c r="E1265" t="s">
        <v>95</v>
      </c>
      <c r="F1265">
        <v>4</v>
      </c>
      <c r="G1265">
        <v>0.15785173833468885</v>
      </c>
    </row>
    <row r="1266" spans="2:7">
      <c r="B1266" t="s">
        <v>59</v>
      </c>
      <c r="C1266">
        <v>1985</v>
      </c>
      <c r="D1266" t="s">
        <v>41</v>
      </c>
      <c r="E1266" t="s">
        <v>95</v>
      </c>
      <c r="F1266">
        <v>5</v>
      </c>
      <c r="G1266">
        <v>0.32904944093088173</v>
      </c>
    </row>
    <row r="1267" spans="2:7">
      <c r="B1267" t="s">
        <v>59</v>
      </c>
      <c r="C1267">
        <v>1985</v>
      </c>
      <c r="D1267" t="s">
        <v>42</v>
      </c>
      <c r="E1267" t="s">
        <v>95</v>
      </c>
      <c r="F1267">
        <v>1</v>
      </c>
      <c r="G1267">
        <v>5.0173563854234597E-2</v>
      </c>
    </row>
    <row r="1268" spans="2:7">
      <c r="B1268" t="s">
        <v>59</v>
      </c>
      <c r="C1268">
        <v>1985</v>
      </c>
      <c r="D1268" t="s">
        <v>42</v>
      </c>
      <c r="E1268" t="s">
        <v>95</v>
      </c>
      <c r="F1268">
        <v>2</v>
      </c>
      <c r="G1268">
        <v>0.37155298719153734</v>
      </c>
    </row>
    <row r="1269" spans="2:7">
      <c r="B1269" t="s">
        <v>59</v>
      </c>
      <c r="C1269">
        <v>1985</v>
      </c>
      <c r="D1269" t="s">
        <v>42</v>
      </c>
      <c r="E1269" t="s">
        <v>95</v>
      </c>
      <c r="F1269">
        <v>3</v>
      </c>
      <c r="G1269">
        <v>0.16201740672577311</v>
      </c>
    </row>
    <row r="1270" spans="2:7">
      <c r="B1270" t="s">
        <v>59</v>
      </c>
      <c r="C1270">
        <v>1985</v>
      </c>
      <c r="D1270" t="s">
        <v>42</v>
      </c>
      <c r="E1270" t="s">
        <v>95</v>
      </c>
      <c r="F1270">
        <v>4</v>
      </c>
      <c r="G1270">
        <v>0.11044639797606047</v>
      </c>
    </row>
    <row r="1271" spans="2:7">
      <c r="B1271" t="s">
        <v>59</v>
      </c>
      <c r="C1271">
        <v>1985</v>
      </c>
      <c r="D1271" t="s">
        <v>42</v>
      </c>
      <c r="E1271" t="s">
        <v>95</v>
      </c>
      <c r="F1271">
        <v>5</v>
      </c>
      <c r="G1271">
        <v>0.30581054806853797</v>
      </c>
    </row>
    <row r="1272" spans="2:7">
      <c r="B1272" t="s">
        <v>59</v>
      </c>
      <c r="C1272">
        <v>1985</v>
      </c>
      <c r="D1272" t="s">
        <v>43</v>
      </c>
      <c r="E1272" t="s">
        <v>95</v>
      </c>
      <c r="F1272">
        <v>1</v>
      </c>
      <c r="G1272">
        <v>5.000000000000001E-2</v>
      </c>
    </row>
    <row r="1273" spans="2:7">
      <c r="B1273" t="s">
        <v>59</v>
      </c>
      <c r="C1273">
        <v>1985</v>
      </c>
      <c r="D1273" t="s">
        <v>43</v>
      </c>
      <c r="E1273" t="s">
        <v>95</v>
      </c>
      <c r="F1273">
        <v>2</v>
      </c>
      <c r="G1273">
        <v>0.23577749439471313</v>
      </c>
    </row>
    <row r="1274" spans="2:7">
      <c r="B1274" t="s">
        <v>59</v>
      </c>
      <c r="C1274">
        <v>1985</v>
      </c>
      <c r="D1274" t="s">
        <v>43</v>
      </c>
      <c r="E1274" t="s">
        <v>95</v>
      </c>
      <c r="F1274">
        <v>3</v>
      </c>
      <c r="G1274">
        <v>0.05</v>
      </c>
    </row>
    <row r="1275" spans="2:7">
      <c r="B1275" t="s">
        <v>59</v>
      </c>
      <c r="C1275">
        <v>1985</v>
      </c>
      <c r="D1275" t="s">
        <v>43</v>
      </c>
      <c r="E1275" t="s">
        <v>95</v>
      </c>
      <c r="F1275">
        <v>4</v>
      </c>
      <c r="G1275">
        <v>0.05</v>
      </c>
    </row>
    <row r="1276" spans="2:7">
      <c r="B1276" t="s">
        <v>59</v>
      </c>
      <c r="C1276">
        <v>1985</v>
      </c>
      <c r="D1276" t="s">
        <v>43</v>
      </c>
      <c r="E1276" t="s">
        <v>95</v>
      </c>
      <c r="F1276">
        <v>5</v>
      </c>
      <c r="G1276">
        <v>0.61422348581715192</v>
      </c>
    </row>
    <row r="1277" spans="2:7">
      <c r="B1277" t="s">
        <v>59</v>
      </c>
      <c r="C1277">
        <v>1985</v>
      </c>
      <c r="D1277" t="s">
        <v>44</v>
      </c>
      <c r="E1277" t="s">
        <v>95</v>
      </c>
      <c r="F1277">
        <v>1</v>
      </c>
      <c r="G1277">
        <v>0.22336306181085894</v>
      </c>
    </row>
    <row r="1278" spans="2:7">
      <c r="B1278" t="s">
        <v>59</v>
      </c>
      <c r="C1278">
        <v>1985</v>
      </c>
      <c r="D1278" t="s">
        <v>44</v>
      </c>
      <c r="E1278" t="s">
        <v>95</v>
      </c>
      <c r="F1278">
        <v>2</v>
      </c>
      <c r="G1278">
        <v>0.22652569231872524</v>
      </c>
    </row>
    <row r="1279" spans="2:7">
      <c r="B1279" t="s">
        <v>59</v>
      </c>
      <c r="C1279">
        <v>1985</v>
      </c>
      <c r="D1279" t="s">
        <v>44</v>
      </c>
      <c r="E1279" t="s">
        <v>95</v>
      </c>
      <c r="F1279">
        <v>3</v>
      </c>
      <c r="G1279">
        <v>0.05</v>
      </c>
    </row>
    <row r="1280" spans="2:7">
      <c r="B1280" t="s">
        <v>59</v>
      </c>
      <c r="C1280">
        <v>1985</v>
      </c>
      <c r="D1280" t="s">
        <v>44</v>
      </c>
      <c r="E1280" t="s">
        <v>95</v>
      </c>
      <c r="F1280">
        <v>4</v>
      </c>
      <c r="G1280">
        <v>0.05</v>
      </c>
    </row>
    <row r="1281" spans="2:7">
      <c r="B1281" t="s">
        <v>59</v>
      </c>
      <c r="C1281">
        <v>1985</v>
      </c>
      <c r="D1281" t="s">
        <v>44</v>
      </c>
      <c r="E1281" t="s">
        <v>95</v>
      </c>
      <c r="F1281">
        <v>5</v>
      </c>
      <c r="G1281">
        <v>0.45011219451991608</v>
      </c>
    </row>
    <row r="1282" spans="2:7">
      <c r="B1282" t="s">
        <v>59</v>
      </c>
      <c r="C1282">
        <v>1996</v>
      </c>
      <c r="D1282" t="s">
        <v>28</v>
      </c>
      <c r="E1282" t="s">
        <v>95</v>
      </c>
      <c r="F1282">
        <v>1</v>
      </c>
      <c r="G1282">
        <v>9.1530044404941918E-2</v>
      </c>
    </row>
    <row r="1283" spans="2:7">
      <c r="B1283" t="s">
        <v>59</v>
      </c>
      <c r="C1283">
        <v>1996</v>
      </c>
      <c r="D1283" t="s">
        <v>28</v>
      </c>
      <c r="E1283" t="s">
        <v>95</v>
      </c>
      <c r="F1283">
        <v>2</v>
      </c>
      <c r="G1283">
        <v>0.57411680182980596</v>
      </c>
    </row>
    <row r="1284" spans="2:7">
      <c r="B1284" t="s">
        <v>59</v>
      </c>
      <c r="C1284">
        <v>1996</v>
      </c>
      <c r="D1284" t="s">
        <v>28</v>
      </c>
      <c r="E1284" t="s">
        <v>95</v>
      </c>
      <c r="F1284">
        <v>3</v>
      </c>
      <c r="G1284">
        <v>5.0124550135975145E-2</v>
      </c>
    </row>
    <row r="1285" spans="2:7">
      <c r="B1285" t="s">
        <v>59</v>
      </c>
      <c r="C1285">
        <v>1996</v>
      </c>
      <c r="D1285" t="s">
        <v>28</v>
      </c>
      <c r="E1285" t="s">
        <v>95</v>
      </c>
      <c r="F1285">
        <v>4</v>
      </c>
      <c r="G1285">
        <v>0.106556145537338</v>
      </c>
    </row>
    <row r="1286" spans="2:7">
      <c r="B1286" t="s">
        <v>59</v>
      </c>
      <c r="C1286">
        <v>1996</v>
      </c>
      <c r="D1286" t="s">
        <v>28</v>
      </c>
      <c r="E1286" t="s">
        <v>95</v>
      </c>
      <c r="F1286">
        <v>5</v>
      </c>
      <c r="G1286">
        <v>0.17767344722627984</v>
      </c>
    </row>
    <row r="1287" spans="2:7">
      <c r="B1287" t="s">
        <v>59</v>
      </c>
      <c r="C1287">
        <v>1996</v>
      </c>
      <c r="D1287" t="s">
        <v>30</v>
      </c>
      <c r="E1287" t="s">
        <v>95</v>
      </c>
      <c r="F1287">
        <v>1</v>
      </c>
      <c r="G1287">
        <v>0.05</v>
      </c>
    </row>
    <row r="1288" spans="2:7">
      <c r="B1288" t="s">
        <v>59</v>
      </c>
      <c r="C1288">
        <v>1996</v>
      </c>
      <c r="D1288" t="s">
        <v>30</v>
      </c>
      <c r="E1288" t="s">
        <v>95</v>
      </c>
      <c r="F1288">
        <v>2</v>
      </c>
      <c r="G1288">
        <v>0.05</v>
      </c>
    </row>
    <row r="1289" spans="2:7">
      <c r="B1289" t="s">
        <v>59</v>
      </c>
      <c r="C1289">
        <v>1996</v>
      </c>
      <c r="D1289" t="s">
        <v>30</v>
      </c>
      <c r="E1289" t="s">
        <v>95</v>
      </c>
      <c r="F1289">
        <v>3</v>
      </c>
      <c r="G1289">
        <v>0.4071600299110944</v>
      </c>
    </row>
    <row r="1290" spans="2:7">
      <c r="B1290" t="s">
        <v>59</v>
      </c>
      <c r="C1290">
        <v>1996</v>
      </c>
      <c r="D1290" t="s">
        <v>30</v>
      </c>
      <c r="E1290" t="s">
        <v>95</v>
      </c>
      <c r="F1290">
        <v>4</v>
      </c>
      <c r="G1290">
        <v>5.000000000000001E-2</v>
      </c>
    </row>
    <row r="1291" spans="2:7">
      <c r="B1291" t="s">
        <v>59</v>
      </c>
      <c r="C1291">
        <v>1996</v>
      </c>
      <c r="D1291" t="s">
        <v>30</v>
      </c>
      <c r="E1291" t="s">
        <v>95</v>
      </c>
      <c r="F1291">
        <v>5</v>
      </c>
      <c r="G1291">
        <v>0.44284091895613059</v>
      </c>
    </row>
    <row r="1292" spans="2:7">
      <c r="B1292" t="s">
        <v>59</v>
      </c>
      <c r="C1292">
        <v>1996</v>
      </c>
      <c r="D1292" t="s">
        <v>31</v>
      </c>
      <c r="E1292" t="s">
        <v>95</v>
      </c>
      <c r="F1292">
        <v>1</v>
      </c>
      <c r="G1292">
        <v>0.25554152672424951</v>
      </c>
    </row>
    <row r="1293" spans="2:7">
      <c r="B1293" t="s">
        <v>59</v>
      </c>
      <c r="C1293">
        <v>1996</v>
      </c>
      <c r="D1293" t="s">
        <v>31</v>
      </c>
      <c r="E1293" t="s">
        <v>95</v>
      </c>
      <c r="F1293">
        <v>2</v>
      </c>
      <c r="G1293">
        <v>5.0000055927700689E-2</v>
      </c>
    </row>
    <row r="1294" spans="2:7">
      <c r="B1294" t="s">
        <v>59</v>
      </c>
      <c r="C1294">
        <v>1996</v>
      </c>
      <c r="D1294" t="s">
        <v>31</v>
      </c>
      <c r="E1294" t="s">
        <v>95</v>
      </c>
      <c r="F1294">
        <v>3</v>
      </c>
      <c r="G1294">
        <v>0.48660264875605874</v>
      </c>
    </row>
    <row r="1295" spans="2:7">
      <c r="B1295" t="s">
        <v>59</v>
      </c>
      <c r="C1295">
        <v>1996</v>
      </c>
      <c r="D1295" t="s">
        <v>31</v>
      </c>
      <c r="E1295" t="s">
        <v>95</v>
      </c>
      <c r="F1295">
        <v>4</v>
      </c>
      <c r="G1295">
        <v>0.15785670941377505</v>
      </c>
    </row>
    <row r="1296" spans="2:7">
      <c r="B1296" t="s">
        <v>59</v>
      </c>
      <c r="C1296">
        <v>1996</v>
      </c>
      <c r="D1296" t="s">
        <v>31</v>
      </c>
      <c r="E1296" t="s">
        <v>95</v>
      </c>
      <c r="F1296">
        <v>5</v>
      </c>
      <c r="G1296">
        <v>4.9999999999999996E-2</v>
      </c>
    </row>
    <row r="1297" spans="2:7">
      <c r="B1297" t="s">
        <v>59</v>
      </c>
      <c r="C1297">
        <v>1996</v>
      </c>
      <c r="D1297" t="s">
        <v>32</v>
      </c>
      <c r="E1297" t="s">
        <v>95</v>
      </c>
      <c r="F1297">
        <v>1</v>
      </c>
      <c r="G1297">
        <v>0.05</v>
      </c>
    </row>
    <row r="1298" spans="2:7">
      <c r="B1298" t="s">
        <v>59</v>
      </c>
      <c r="C1298">
        <v>1996</v>
      </c>
      <c r="D1298" t="s">
        <v>32</v>
      </c>
      <c r="E1298" t="s">
        <v>95</v>
      </c>
      <c r="F1298">
        <v>2</v>
      </c>
      <c r="G1298">
        <v>0.05</v>
      </c>
    </row>
    <row r="1299" spans="2:7">
      <c r="B1299" t="s">
        <v>59</v>
      </c>
      <c r="C1299">
        <v>1996</v>
      </c>
      <c r="D1299" t="s">
        <v>32</v>
      </c>
      <c r="E1299" t="s">
        <v>95</v>
      </c>
      <c r="F1299">
        <v>3</v>
      </c>
      <c r="G1299">
        <v>0.05</v>
      </c>
    </row>
    <row r="1300" spans="2:7">
      <c r="B1300" t="s">
        <v>59</v>
      </c>
      <c r="C1300">
        <v>1996</v>
      </c>
      <c r="D1300" t="s">
        <v>32</v>
      </c>
      <c r="E1300" t="s">
        <v>95</v>
      </c>
      <c r="F1300">
        <v>4</v>
      </c>
      <c r="G1300">
        <v>0.05</v>
      </c>
    </row>
    <row r="1301" spans="2:7">
      <c r="B1301" t="s">
        <v>59</v>
      </c>
      <c r="C1301">
        <v>1996</v>
      </c>
      <c r="D1301" t="s">
        <v>32</v>
      </c>
      <c r="E1301" t="s">
        <v>95</v>
      </c>
      <c r="F1301">
        <v>5</v>
      </c>
      <c r="G1301">
        <v>0.80000096315200198</v>
      </c>
    </row>
    <row r="1302" spans="2:7">
      <c r="B1302" t="s">
        <v>59</v>
      </c>
      <c r="C1302">
        <v>1996</v>
      </c>
      <c r="D1302" t="s">
        <v>33</v>
      </c>
      <c r="E1302" t="s">
        <v>95</v>
      </c>
      <c r="F1302">
        <v>1</v>
      </c>
      <c r="G1302">
        <v>5.000000000000001E-2</v>
      </c>
    </row>
    <row r="1303" spans="2:7">
      <c r="B1303" t="s">
        <v>59</v>
      </c>
      <c r="C1303">
        <v>1996</v>
      </c>
      <c r="D1303" t="s">
        <v>33</v>
      </c>
      <c r="E1303" t="s">
        <v>95</v>
      </c>
      <c r="F1303">
        <v>2</v>
      </c>
      <c r="G1303">
        <v>0.05</v>
      </c>
    </row>
    <row r="1304" spans="2:7">
      <c r="B1304" t="s">
        <v>59</v>
      </c>
      <c r="C1304">
        <v>1996</v>
      </c>
      <c r="D1304" t="s">
        <v>33</v>
      </c>
      <c r="E1304" t="s">
        <v>95</v>
      </c>
      <c r="F1304">
        <v>3</v>
      </c>
      <c r="G1304">
        <v>5.000000000000001E-2</v>
      </c>
    </row>
    <row r="1305" spans="2:7">
      <c r="B1305" t="s">
        <v>59</v>
      </c>
      <c r="C1305">
        <v>1996</v>
      </c>
      <c r="D1305" t="s">
        <v>33</v>
      </c>
      <c r="E1305" t="s">
        <v>95</v>
      </c>
      <c r="F1305">
        <v>4</v>
      </c>
      <c r="G1305">
        <v>0.05</v>
      </c>
    </row>
    <row r="1306" spans="2:7">
      <c r="B1306" t="s">
        <v>59</v>
      </c>
      <c r="C1306">
        <v>1996</v>
      </c>
      <c r="D1306" t="s">
        <v>33</v>
      </c>
      <c r="E1306" t="s">
        <v>95</v>
      </c>
      <c r="F1306">
        <v>5</v>
      </c>
      <c r="G1306">
        <v>0.8000009535645678</v>
      </c>
    </row>
    <row r="1307" spans="2:7">
      <c r="B1307" t="s">
        <v>59</v>
      </c>
      <c r="C1307">
        <v>1996</v>
      </c>
      <c r="D1307" t="s">
        <v>34</v>
      </c>
      <c r="E1307" t="s">
        <v>95</v>
      </c>
      <c r="F1307">
        <v>1</v>
      </c>
      <c r="G1307">
        <v>0.05</v>
      </c>
    </row>
    <row r="1308" spans="2:7">
      <c r="B1308" t="s">
        <v>59</v>
      </c>
      <c r="C1308">
        <v>1996</v>
      </c>
      <c r="D1308" t="s">
        <v>34</v>
      </c>
      <c r="E1308" t="s">
        <v>95</v>
      </c>
      <c r="F1308">
        <v>2</v>
      </c>
      <c r="G1308">
        <v>0.05</v>
      </c>
    </row>
    <row r="1309" spans="2:7">
      <c r="B1309" t="s">
        <v>59</v>
      </c>
      <c r="C1309">
        <v>1996</v>
      </c>
      <c r="D1309" t="s">
        <v>34</v>
      </c>
      <c r="E1309" t="s">
        <v>95</v>
      </c>
      <c r="F1309">
        <v>3</v>
      </c>
      <c r="G1309">
        <v>0.05</v>
      </c>
    </row>
    <row r="1310" spans="2:7">
      <c r="B1310" t="s">
        <v>59</v>
      </c>
      <c r="C1310">
        <v>1996</v>
      </c>
      <c r="D1310" t="s">
        <v>34</v>
      </c>
      <c r="E1310" t="s">
        <v>95</v>
      </c>
      <c r="F1310">
        <v>4</v>
      </c>
      <c r="G1310">
        <v>0.05</v>
      </c>
    </row>
    <row r="1311" spans="2:7">
      <c r="B1311" t="s">
        <v>59</v>
      </c>
      <c r="C1311">
        <v>1996</v>
      </c>
      <c r="D1311" t="s">
        <v>34</v>
      </c>
      <c r="E1311" t="s">
        <v>95</v>
      </c>
      <c r="F1311">
        <v>5</v>
      </c>
      <c r="G1311">
        <v>0.80000094818797474</v>
      </c>
    </row>
    <row r="1312" spans="2:7">
      <c r="B1312" t="s">
        <v>59</v>
      </c>
      <c r="C1312">
        <v>1996</v>
      </c>
      <c r="D1312" t="s">
        <v>35</v>
      </c>
      <c r="E1312" t="s">
        <v>95</v>
      </c>
      <c r="F1312">
        <v>1</v>
      </c>
      <c r="G1312">
        <v>0.05</v>
      </c>
    </row>
    <row r="1313" spans="2:7">
      <c r="B1313" t="s">
        <v>59</v>
      </c>
      <c r="C1313">
        <v>1996</v>
      </c>
      <c r="D1313" t="s">
        <v>35</v>
      </c>
      <c r="E1313" t="s">
        <v>95</v>
      </c>
      <c r="F1313">
        <v>2</v>
      </c>
      <c r="G1313">
        <v>0.24448237468327122</v>
      </c>
    </row>
    <row r="1314" spans="2:7">
      <c r="B1314" t="s">
        <v>59</v>
      </c>
      <c r="C1314">
        <v>1996</v>
      </c>
      <c r="D1314" t="s">
        <v>35</v>
      </c>
      <c r="E1314" t="s">
        <v>95</v>
      </c>
      <c r="F1314">
        <v>3</v>
      </c>
      <c r="G1314">
        <v>5.000000000000001E-2</v>
      </c>
    </row>
    <row r="1315" spans="2:7">
      <c r="B1315" t="s">
        <v>59</v>
      </c>
      <c r="C1315">
        <v>1996</v>
      </c>
      <c r="D1315" t="s">
        <v>35</v>
      </c>
      <c r="E1315" t="s">
        <v>95</v>
      </c>
      <c r="F1315">
        <v>4</v>
      </c>
      <c r="G1315">
        <v>0.05</v>
      </c>
    </row>
    <row r="1316" spans="2:7">
      <c r="B1316" t="s">
        <v>59</v>
      </c>
      <c r="C1316">
        <v>1996</v>
      </c>
      <c r="D1316" t="s">
        <v>35</v>
      </c>
      <c r="E1316" t="s">
        <v>95</v>
      </c>
      <c r="F1316">
        <v>5</v>
      </c>
      <c r="G1316">
        <v>0.60551858617412946</v>
      </c>
    </row>
    <row r="1317" spans="2:7">
      <c r="B1317" t="s">
        <v>59</v>
      </c>
      <c r="C1317">
        <v>1996</v>
      </c>
      <c r="D1317" t="s">
        <v>36</v>
      </c>
      <c r="E1317" t="s">
        <v>95</v>
      </c>
      <c r="F1317">
        <v>1</v>
      </c>
      <c r="G1317">
        <v>0.05</v>
      </c>
    </row>
    <row r="1318" spans="2:7">
      <c r="B1318" t="s">
        <v>59</v>
      </c>
      <c r="C1318">
        <v>1996</v>
      </c>
      <c r="D1318" t="s">
        <v>36</v>
      </c>
      <c r="E1318" t="s">
        <v>95</v>
      </c>
      <c r="F1318">
        <v>2</v>
      </c>
      <c r="G1318">
        <v>0.05</v>
      </c>
    </row>
    <row r="1319" spans="2:7">
      <c r="B1319" t="s">
        <v>59</v>
      </c>
      <c r="C1319">
        <v>1996</v>
      </c>
      <c r="D1319" t="s">
        <v>36</v>
      </c>
      <c r="E1319" t="s">
        <v>95</v>
      </c>
      <c r="F1319">
        <v>3</v>
      </c>
      <c r="G1319">
        <v>0.21411447736223185</v>
      </c>
    </row>
    <row r="1320" spans="2:7">
      <c r="B1320" t="s">
        <v>59</v>
      </c>
      <c r="C1320">
        <v>1996</v>
      </c>
      <c r="D1320" t="s">
        <v>36</v>
      </c>
      <c r="E1320" t="s">
        <v>95</v>
      </c>
      <c r="F1320">
        <v>4</v>
      </c>
      <c r="G1320">
        <v>0.05</v>
      </c>
    </row>
    <row r="1321" spans="2:7">
      <c r="B1321" t="s">
        <v>59</v>
      </c>
      <c r="C1321">
        <v>1996</v>
      </c>
      <c r="D1321" t="s">
        <v>36</v>
      </c>
      <c r="E1321" t="s">
        <v>95</v>
      </c>
      <c r="F1321">
        <v>5</v>
      </c>
      <c r="G1321">
        <v>0.63588645608990468</v>
      </c>
    </row>
    <row r="1322" spans="2:7">
      <c r="B1322" t="s">
        <v>59</v>
      </c>
      <c r="C1322">
        <v>1996</v>
      </c>
      <c r="D1322" t="s">
        <v>37</v>
      </c>
      <c r="E1322" t="s">
        <v>95</v>
      </c>
      <c r="F1322">
        <v>1</v>
      </c>
      <c r="G1322">
        <v>0.05</v>
      </c>
    </row>
    <row r="1323" spans="2:7">
      <c r="B1323" t="s">
        <v>59</v>
      </c>
      <c r="C1323">
        <v>1996</v>
      </c>
      <c r="D1323" t="s">
        <v>37</v>
      </c>
      <c r="E1323" t="s">
        <v>95</v>
      </c>
      <c r="F1323">
        <v>2</v>
      </c>
      <c r="G1323">
        <v>0.8000008941354001</v>
      </c>
    </row>
    <row r="1324" spans="2:7">
      <c r="B1324" t="s">
        <v>59</v>
      </c>
      <c r="C1324">
        <v>1996</v>
      </c>
      <c r="D1324" t="s">
        <v>37</v>
      </c>
      <c r="E1324" t="s">
        <v>95</v>
      </c>
      <c r="F1324">
        <v>3</v>
      </c>
      <c r="G1324">
        <v>5.000000000000001E-2</v>
      </c>
    </row>
    <row r="1325" spans="2:7">
      <c r="B1325" t="s">
        <v>59</v>
      </c>
      <c r="C1325">
        <v>1996</v>
      </c>
      <c r="D1325" t="s">
        <v>37</v>
      </c>
      <c r="E1325" t="s">
        <v>95</v>
      </c>
      <c r="F1325">
        <v>4</v>
      </c>
      <c r="G1325">
        <v>0.05</v>
      </c>
    </row>
    <row r="1326" spans="2:7">
      <c r="B1326" t="s">
        <v>59</v>
      </c>
      <c r="C1326">
        <v>1996</v>
      </c>
      <c r="D1326" t="s">
        <v>37</v>
      </c>
      <c r="E1326" t="s">
        <v>95</v>
      </c>
      <c r="F1326">
        <v>5</v>
      </c>
      <c r="G1326">
        <v>0.05</v>
      </c>
    </row>
    <row r="1327" spans="2:7">
      <c r="B1327" t="s">
        <v>59</v>
      </c>
      <c r="C1327">
        <v>1996</v>
      </c>
      <c r="D1327" t="s">
        <v>38</v>
      </c>
      <c r="E1327" t="s">
        <v>95</v>
      </c>
      <c r="F1327">
        <v>1</v>
      </c>
      <c r="G1327">
        <v>0.05</v>
      </c>
    </row>
    <row r="1328" spans="2:7">
      <c r="B1328" t="s">
        <v>59</v>
      </c>
      <c r="C1328">
        <v>1996</v>
      </c>
      <c r="D1328" t="s">
        <v>38</v>
      </c>
      <c r="E1328" t="s">
        <v>95</v>
      </c>
      <c r="F1328">
        <v>2</v>
      </c>
      <c r="G1328">
        <v>5.0000000000000044E-2</v>
      </c>
    </row>
    <row r="1329" spans="2:7">
      <c r="B1329" t="s">
        <v>59</v>
      </c>
      <c r="C1329">
        <v>1996</v>
      </c>
      <c r="D1329" t="s">
        <v>38</v>
      </c>
      <c r="E1329" t="s">
        <v>95</v>
      </c>
      <c r="F1329">
        <v>3</v>
      </c>
      <c r="G1329">
        <v>0.05</v>
      </c>
    </row>
    <row r="1330" spans="2:7">
      <c r="B1330" t="s">
        <v>59</v>
      </c>
      <c r="C1330">
        <v>1996</v>
      </c>
      <c r="D1330" t="s">
        <v>38</v>
      </c>
      <c r="E1330" t="s">
        <v>95</v>
      </c>
      <c r="F1330">
        <v>4</v>
      </c>
      <c r="G1330">
        <v>4.9999999999999989E-2</v>
      </c>
    </row>
    <row r="1331" spans="2:7">
      <c r="B1331" t="s">
        <v>59</v>
      </c>
      <c r="C1331">
        <v>1996</v>
      </c>
      <c r="D1331" t="s">
        <v>38</v>
      </c>
      <c r="E1331" t="s">
        <v>95</v>
      </c>
      <c r="F1331">
        <v>5</v>
      </c>
      <c r="G1331">
        <v>0.80000087896217587</v>
      </c>
    </row>
    <row r="1332" spans="2:7">
      <c r="B1332" t="s">
        <v>59</v>
      </c>
      <c r="C1332">
        <v>1996</v>
      </c>
      <c r="D1332" t="s">
        <v>39</v>
      </c>
      <c r="E1332" t="s">
        <v>95</v>
      </c>
      <c r="F1332">
        <v>1</v>
      </c>
      <c r="G1332">
        <v>0.05</v>
      </c>
    </row>
    <row r="1333" spans="2:7">
      <c r="B1333" t="s">
        <v>59</v>
      </c>
      <c r="C1333">
        <v>1996</v>
      </c>
      <c r="D1333" t="s">
        <v>39</v>
      </c>
      <c r="E1333" t="s">
        <v>95</v>
      </c>
      <c r="F1333">
        <v>2</v>
      </c>
      <c r="G1333">
        <v>0.05</v>
      </c>
    </row>
    <row r="1334" spans="2:7">
      <c r="B1334" t="s">
        <v>59</v>
      </c>
      <c r="C1334">
        <v>1996</v>
      </c>
      <c r="D1334" t="s">
        <v>39</v>
      </c>
      <c r="E1334" t="s">
        <v>95</v>
      </c>
      <c r="F1334">
        <v>3</v>
      </c>
      <c r="G1334">
        <v>4.9999999999999989E-2</v>
      </c>
    </row>
    <row r="1335" spans="2:7">
      <c r="B1335" t="s">
        <v>59</v>
      </c>
      <c r="C1335">
        <v>1996</v>
      </c>
      <c r="D1335" t="s">
        <v>39</v>
      </c>
      <c r="E1335" t="s">
        <v>95</v>
      </c>
      <c r="F1335">
        <v>4</v>
      </c>
      <c r="G1335">
        <v>0.05</v>
      </c>
    </row>
    <row r="1336" spans="2:7">
      <c r="B1336" t="s">
        <v>59</v>
      </c>
      <c r="C1336">
        <v>1996</v>
      </c>
      <c r="D1336" t="s">
        <v>39</v>
      </c>
      <c r="E1336" t="s">
        <v>95</v>
      </c>
      <c r="F1336">
        <v>5</v>
      </c>
      <c r="G1336">
        <v>0.80000090257132572</v>
      </c>
    </row>
    <row r="1337" spans="2:7">
      <c r="B1337" t="s">
        <v>59</v>
      </c>
      <c r="C1337">
        <v>1996</v>
      </c>
      <c r="D1337" t="s">
        <v>40</v>
      </c>
      <c r="E1337" t="s">
        <v>95</v>
      </c>
      <c r="F1337">
        <v>1</v>
      </c>
      <c r="G1337">
        <v>0.05</v>
      </c>
    </row>
    <row r="1338" spans="2:7">
      <c r="B1338" t="s">
        <v>59</v>
      </c>
      <c r="C1338">
        <v>1996</v>
      </c>
      <c r="D1338" t="s">
        <v>40</v>
      </c>
      <c r="E1338" t="s">
        <v>95</v>
      </c>
      <c r="F1338">
        <v>2</v>
      </c>
      <c r="G1338">
        <v>0.05</v>
      </c>
    </row>
    <row r="1339" spans="2:7">
      <c r="B1339" t="s">
        <v>59</v>
      </c>
      <c r="C1339">
        <v>1996</v>
      </c>
      <c r="D1339" t="s">
        <v>40</v>
      </c>
      <c r="E1339" t="s">
        <v>95</v>
      </c>
      <c r="F1339">
        <v>3</v>
      </c>
      <c r="G1339">
        <v>0.05</v>
      </c>
    </row>
    <row r="1340" spans="2:7">
      <c r="B1340" t="s">
        <v>59</v>
      </c>
      <c r="C1340">
        <v>1996</v>
      </c>
      <c r="D1340" t="s">
        <v>40</v>
      </c>
      <c r="E1340" t="s">
        <v>95</v>
      </c>
      <c r="F1340">
        <v>4</v>
      </c>
      <c r="G1340">
        <v>0.59846872555919917</v>
      </c>
    </row>
    <row r="1341" spans="2:7">
      <c r="B1341" t="s">
        <v>59</v>
      </c>
      <c r="C1341">
        <v>1996</v>
      </c>
      <c r="D1341" t="s">
        <v>40</v>
      </c>
      <c r="E1341" t="s">
        <v>95</v>
      </c>
      <c r="F1341">
        <v>5</v>
      </c>
      <c r="G1341">
        <v>0.25153222718987794</v>
      </c>
    </row>
    <row r="1342" spans="2:7">
      <c r="B1342" t="s">
        <v>59</v>
      </c>
      <c r="C1342">
        <v>1996</v>
      </c>
      <c r="D1342" t="s">
        <v>41</v>
      </c>
      <c r="E1342" t="s">
        <v>95</v>
      </c>
      <c r="F1342">
        <v>1</v>
      </c>
      <c r="G1342">
        <v>0.12253812273001424</v>
      </c>
    </row>
    <row r="1343" spans="2:7">
      <c r="B1343" t="s">
        <v>59</v>
      </c>
      <c r="C1343">
        <v>1996</v>
      </c>
      <c r="D1343" t="s">
        <v>41</v>
      </c>
      <c r="E1343" t="s">
        <v>95</v>
      </c>
      <c r="F1343">
        <v>2</v>
      </c>
      <c r="G1343">
        <v>0.178423067145105</v>
      </c>
    </row>
    <row r="1344" spans="2:7">
      <c r="B1344" t="s">
        <v>59</v>
      </c>
      <c r="C1344">
        <v>1996</v>
      </c>
      <c r="D1344" t="s">
        <v>41</v>
      </c>
      <c r="E1344" t="s">
        <v>95</v>
      </c>
      <c r="F1344">
        <v>3</v>
      </c>
      <c r="G1344">
        <v>0.15376108515471082</v>
      </c>
    </row>
    <row r="1345" spans="2:7">
      <c r="B1345" t="s">
        <v>59</v>
      </c>
      <c r="C1345">
        <v>1996</v>
      </c>
      <c r="D1345" t="s">
        <v>41</v>
      </c>
      <c r="E1345" t="s">
        <v>95</v>
      </c>
      <c r="F1345">
        <v>4</v>
      </c>
      <c r="G1345">
        <v>0.16392277967769397</v>
      </c>
    </row>
    <row r="1346" spans="2:7">
      <c r="B1346" t="s">
        <v>59</v>
      </c>
      <c r="C1346">
        <v>1996</v>
      </c>
      <c r="D1346" t="s">
        <v>41</v>
      </c>
      <c r="E1346" t="s">
        <v>95</v>
      </c>
      <c r="F1346">
        <v>5</v>
      </c>
      <c r="G1346">
        <v>0.38135590531879632</v>
      </c>
    </row>
    <row r="1347" spans="2:7">
      <c r="B1347" t="s">
        <v>59</v>
      </c>
      <c r="C1347">
        <v>1996</v>
      </c>
      <c r="D1347" t="s">
        <v>42</v>
      </c>
      <c r="E1347" t="s">
        <v>95</v>
      </c>
      <c r="F1347">
        <v>1</v>
      </c>
      <c r="G1347">
        <v>0.05</v>
      </c>
    </row>
    <row r="1348" spans="2:7">
      <c r="B1348" t="s">
        <v>59</v>
      </c>
      <c r="C1348">
        <v>1996</v>
      </c>
      <c r="D1348" t="s">
        <v>42</v>
      </c>
      <c r="E1348" t="s">
        <v>95</v>
      </c>
      <c r="F1348">
        <v>2</v>
      </c>
      <c r="G1348">
        <v>5.0000000000000017E-2</v>
      </c>
    </row>
    <row r="1349" spans="2:7">
      <c r="B1349" t="s">
        <v>59</v>
      </c>
      <c r="C1349">
        <v>1996</v>
      </c>
      <c r="D1349" t="s">
        <v>42</v>
      </c>
      <c r="E1349" t="s">
        <v>95</v>
      </c>
      <c r="F1349">
        <v>3</v>
      </c>
      <c r="G1349">
        <v>0.80000091613596913</v>
      </c>
    </row>
    <row r="1350" spans="2:7">
      <c r="B1350" t="s">
        <v>59</v>
      </c>
      <c r="C1350">
        <v>1996</v>
      </c>
      <c r="D1350" t="s">
        <v>42</v>
      </c>
      <c r="E1350" t="s">
        <v>95</v>
      </c>
      <c r="F1350">
        <v>4</v>
      </c>
      <c r="G1350">
        <v>0.05</v>
      </c>
    </row>
    <row r="1351" spans="2:7">
      <c r="B1351" t="s">
        <v>59</v>
      </c>
      <c r="C1351">
        <v>1996</v>
      </c>
      <c r="D1351" t="s">
        <v>42</v>
      </c>
      <c r="E1351" t="s">
        <v>95</v>
      </c>
      <c r="F1351">
        <v>5</v>
      </c>
      <c r="G1351">
        <v>4.9999999999999989E-2</v>
      </c>
    </row>
    <row r="1352" spans="2:7">
      <c r="B1352" t="s">
        <v>59</v>
      </c>
      <c r="C1352">
        <v>1996</v>
      </c>
      <c r="D1352" t="s">
        <v>43</v>
      </c>
      <c r="E1352" t="s">
        <v>95</v>
      </c>
      <c r="F1352">
        <v>1</v>
      </c>
      <c r="G1352">
        <v>5.000000000000001E-2</v>
      </c>
    </row>
    <row r="1353" spans="2:7">
      <c r="B1353" t="s">
        <v>59</v>
      </c>
      <c r="C1353">
        <v>1996</v>
      </c>
      <c r="D1353" t="s">
        <v>43</v>
      </c>
      <c r="E1353" t="s">
        <v>95</v>
      </c>
      <c r="F1353">
        <v>2</v>
      </c>
      <c r="G1353">
        <v>0.05</v>
      </c>
    </row>
    <row r="1354" spans="2:7">
      <c r="B1354" t="s">
        <v>59</v>
      </c>
      <c r="C1354">
        <v>1996</v>
      </c>
      <c r="D1354" t="s">
        <v>43</v>
      </c>
      <c r="E1354" t="s">
        <v>95</v>
      </c>
      <c r="F1354">
        <v>3</v>
      </c>
      <c r="G1354">
        <v>0.12281448048713495</v>
      </c>
    </row>
    <row r="1355" spans="2:7">
      <c r="B1355" t="s">
        <v>59</v>
      </c>
      <c r="C1355">
        <v>1996</v>
      </c>
      <c r="D1355" t="s">
        <v>43</v>
      </c>
      <c r="E1355" t="s">
        <v>95</v>
      </c>
      <c r="F1355">
        <v>4</v>
      </c>
      <c r="G1355">
        <v>0.21752079318098794</v>
      </c>
    </row>
    <row r="1356" spans="2:7">
      <c r="B1356" t="s">
        <v>59</v>
      </c>
      <c r="C1356">
        <v>1996</v>
      </c>
      <c r="D1356" t="s">
        <v>43</v>
      </c>
      <c r="E1356" t="s">
        <v>95</v>
      </c>
      <c r="F1356">
        <v>5</v>
      </c>
      <c r="G1356">
        <v>0.55966569672936983</v>
      </c>
    </row>
    <row r="1357" spans="2:7">
      <c r="B1357" t="s">
        <v>59</v>
      </c>
      <c r="C1357">
        <v>1996</v>
      </c>
      <c r="D1357" t="s">
        <v>44</v>
      </c>
      <c r="E1357" t="s">
        <v>95</v>
      </c>
      <c r="F1357">
        <v>1</v>
      </c>
      <c r="G1357">
        <v>0.05</v>
      </c>
    </row>
    <row r="1358" spans="2:7">
      <c r="B1358" t="s">
        <v>59</v>
      </c>
      <c r="C1358">
        <v>1996</v>
      </c>
      <c r="D1358" t="s">
        <v>44</v>
      </c>
      <c r="E1358" t="s">
        <v>95</v>
      </c>
      <c r="F1358">
        <v>2</v>
      </c>
      <c r="G1358">
        <v>0.05</v>
      </c>
    </row>
    <row r="1359" spans="2:7">
      <c r="B1359" t="s">
        <v>59</v>
      </c>
      <c r="C1359">
        <v>1996</v>
      </c>
      <c r="D1359" t="s">
        <v>44</v>
      </c>
      <c r="E1359" t="s">
        <v>95</v>
      </c>
      <c r="F1359">
        <v>3</v>
      </c>
      <c r="G1359">
        <v>0.05</v>
      </c>
    </row>
    <row r="1360" spans="2:7">
      <c r="B1360" t="s">
        <v>59</v>
      </c>
      <c r="C1360">
        <v>1996</v>
      </c>
      <c r="D1360" t="s">
        <v>44</v>
      </c>
      <c r="E1360" t="s">
        <v>95</v>
      </c>
      <c r="F1360">
        <v>4</v>
      </c>
      <c r="G1360">
        <v>0.05</v>
      </c>
    </row>
    <row r="1361" spans="2:7">
      <c r="B1361" t="s">
        <v>59</v>
      </c>
      <c r="C1361">
        <v>1996</v>
      </c>
      <c r="D1361" t="s">
        <v>44</v>
      </c>
      <c r="E1361" t="s">
        <v>95</v>
      </c>
      <c r="F1361">
        <v>5</v>
      </c>
      <c r="G1361">
        <v>0.80000093493011992</v>
      </c>
    </row>
    <row r="1362" spans="2:7">
      <c r="B1362" t="s">
        <v>59</v>
      </c>
      <c r="C1362">
        <v>2003</v>
      </c>
      <c r="D1362" t="s">
        <v>28</v>
      </c>
      <c r="E1362" t="s">
        <v>95</v>
      </c>
      <c r="F1362">
        <v>1</v>
      </c>
      <c r="G1362">
        <v>0.1346477625878921</v>
      </c>
    </row>
    <row r="1363" spans="2:7">
      <c r="B1363" t="s">
        <v>59</v>
      </c>
      <c r="C1363">
        <v>2003</v>
      </c>
      <c r="D1363" t="s">
        <v>28</v>
      </c>
      <c r="E1363" t="s">
        <v>95</v>
      </c>
      <c r="F1363">
        <v>2</v>
      </c>
      <c r="G1363">
        <v>5.0188979200342751E-2</v>
      </c>
    </row>
    <row r="1364" spans="2:7">
      <c r="B1364" t="s">
        <v>59</v>
      </c>
      <c r="C1364">
        <v>2003</v>
      </c>
      <c r="D1364" t="s">
        <v>28</v>
      </c>
      <c r="E1364" t="s">
        <v>95</v>
      </c>
      <c r="F1364">
        <v>3</v>
      </c>
      <c r="G1364">
        <v>0.10275421585918934</v>
      </c>
    </row>
    <row r="1365" spans="2:7">
      <c r="B1365" t="s">
        <v>59</v>
      </c>
      <c r="C1365">
        <v>2003</v>
      </c>
      <c r="D1365" t="s">
        <v>28</v>
      </c>
      <c r="E1365" t="s">
        <v>95</v>
      </c>
      <c r="F1365">
        <v>4</v>
      </c>
      <c r="G1365">
        <v>0.55817543889095589</v>
      </c>
    </row>
    <row r="1366" spans="2:7">
      <c r="B1366" t="s">
        <v>59</v>
      </c>
      <c r="C1366">
        <v>2003</v>
      </c>
      <c r="D1366" t="s">
        <v>28</v>
      </c>
      <c r="E1366" t="s">
        <v>95</v>
      </c>
      <c r="F1366">
        <v>5</v>
      </c>
      <c r="G1366">
        <v>0.15423456513204778</v>
      </c>
    </row>
    <row r="1367" spans="2:7">
      <c r="B1367" t="s">
        <v>59</v>
      </c>
      <c r="C1367">
        <v>2003</v>
      </c>
      <c r="D1367" t="s">
        <v>30</v>
      </c>
      <c r="E1367" t="s">
        <v>95</v>
      </c>
      <c r="F1367">
        <v>1</v>
      </c>
      <c r="G1367">
        <v>0.33202556095846286</v>
      </c>
    </row>
    <row r="1368" spans="2:7">
      <c r="B1368" t="s">
        <v>59</v>
      </c>
      <c r="C1368">
        <v>2003</v>
      </c>
      <c r="D1368" t="s">
        <v>30</v>
      </c>
      <c r="E1368" t="s">
        <v>95</v>
      </c>
      <c r="F1368">
        <v>2</v>
      </c>
      <c r="G1368">
        <v>5.0000241708872038E-2</v>
      </c>
    </row>
    <row r="1369" spans="2:7">
      <c r="B1369" t="s">
        <v>59</v>
      </c>
      <c r="C1369">
        <v>2003</v>
      </c>
      <c r="D1369" t="s">
        <v>30</v>
      </c>
      <c r="E1369" t="s">
        <v>95</v>
      </c>
      <c r="F1369">
        <v>3</v>
      </c>
      <c r="G1369">
        <v>0.12414436345948818</v>
      </c>
    </row>
    <row r="1370" spans="2:7">
      <c r="B1370" t="s">
        <v>59</v>
      </c>
      <c r="C1370">
        <v>2003</v>
      </c>
      <c r="D1370" t="s">
        <v>30</v>
      </c>
      <c r="E1370" t="s">
        <v>95</v>
      </c>
      <c r="F1370">
        <v>4</v>
      </c>
      <c r="G1370">
        <v>5.0000143642775025E-2</v>
      </c>
    </row>
    <row r="1371" spans="2:7">
      <c r="B1371" t="s">
        <v>59</v>
      </c>
      <c r="C1371">
        <v>2003</v>
      </c>
      <c r="D1371" t="s">
        <v>30</v>
      </c>
      <c r="E1371" t="s">
        <v>95</v>
      </c>
      <c r="F1371">
        <v>5</v>
      </c>
      <c r="G1371">
        <v>0.44383065844964714</v>
      </c>
    </row>
    <row r="1372" spans="2:7">
      <c r="B1372" t="s">
        <v>59</v>
      </c>
      <c r="C1372">
        <v>2003</v>
      </c>
      <c r="D1372" t="s">
        <v>31</v>
      </c>
      <c r="E1372" t="s">
        <v>95</v>
      </c>
      <c r="F1372">
        <v>1</v>
      </c>
      <c r="G1372">
        <v>0.05</v>
      </c>
    </row>
    <row r="1373" spans="2:7">
      <c r="B1373" t="s">
        <v>59</v>
      </c>
      <c r="C1373">
        <v>2003</v>
      </c>
      <c r="D1373" t="s">
        <v>31</v>
      </c>
      <c r="E1373" t="s">
        <v>95</v>
      </c>
      <c r="F1373">
        <v>2</v>
      </c>
      <c r="G1373">
        <v>0.05</v>
      </c>
    </row>
    <row r="1374" spans="2:7">
      <c r="B1374" t="s">
        <v>59</v>
      </c>
      <c r="C1374">
        <v>2003</v>
      </c>
      <c r="D1374" t="s">
        <v>31</v>
      </c>
      <c r="E1374" t="s">
        <v>95</v>
      </c>
      <c r="F1374">
        <v>3</v>
      </c>
      <c r="G1374">
        <v>4.9999999999999996E-2</v>
      </c>
    </row>
    <row r="1375" spans="2:7">
      <c r="B1375" t="s">
        <v>59</v>
      </c>
      <c r="C1375">
        <v>2003</v>
      </c>
      <c r="D1375" t="s">
        <v>31</v>
      </c>
      <c r="E1375" t="s">
        <v>95</v>
      </c>
      <c r="F1375">
        <v>4</v>
      </c>
      <c r="G1375">
        <v>0.17490061880078403</v>
      </c>
    </row>
    <row r="1376" spans="2:7">
      <c r="B1376" t="s">
        <v>59</v>
      </c>
      <c r="C1376">
        <v>2003</v>
      </c>
      <c r="D1376" t="s">
        <v>31</v>
      </c>
      <c r="E1376" t="s">
        <v>95</v>
      </c>
      <c r="F1376">
        <v>5</v>
      </c>
      <c r="G1376">
        <v>0.67510033150992632</v>
      </c>
    </row>
    <row r="1377" spans="2:7">
      <c r="B1377" t="s">
        <v>59</v>
      </c>
      <c r="C1377">
        <v>2003</v>
      </c>
      <c r="D1377" t="s">
        <v>32</v>
      </c>
      <c r="E1377" t="s">
        <v>95</v>
      </c>
      <c r="F1377">
        <v>1</v>
      </c>
      <c r="G1377">
        <v>5.0002844917175694E-2</v>
      </c>
    </row>
    <row r="1378" spans="2:7">
      <c r="B1378" t="s">
        <v>59</v>
      </c>
      <c r="C1378">
        <v>2003</v>
      </c>
      <c r="D1378" t="s">
        <v>32</v>
      </c>
      <c r="E1378" t="s">
        <v>95</v>
      </c>
      <c r="F1378">
        <v>2</v>
      </c>
      <c r="G1378">
        <v>0.3024899191604184</v>
      </c>
    </row>
    <row r="1379" spans="2:7">
      <c r="B1379" t="s">
        <v>59</v>
      </c>
      <c r="C1379">
        <v>2003</v>
      </c>
      <c r="D1379" t="s">
        <v>32</v>
      </c>
      <c r="E1379" t="s">
        <v>95</v>
      </c>
      <c r="F1379">
        <v>3</v>
      </c>
      <c r="G1379">
        <v>0.14778465306451644</v>
      </c>
    </row>
    <row r="1380" spans="2:7">
      <c r="B1380" t="s">
        <v>59</v>
      </c>
      <c r="C1380">
        <v>2003</v>
      </c>
      <c r="D1380" t="s">
        <v>32</v>
      </c>
      <c r="E1380" t="s">
        <v>95</v>
      </c>
      <c r="F1380">
        <v>4</v>
      </c>
      <c r="G1380">
        <v>5.6107552592332521E-2</v>
      </c>
    </row>
    <row r="1381" spans="2:7">
      <c r="B1381" t="s">
        <v>59</v>
      </c>
      <c r="C1381">
        <v>2003</v>
      </c>
      <c r="D1381" t="s">
        <v>32</v>
      </c>
      <c r="E1381" t="s">
        <v>95</v>
      </c>
      <c r="F1381">
        <v>5</v>
      </c>
      <c r="G1381">
        <v>0.44361596966889977</v>
      </c>
    </row>
    <row r="1382" spans="2:7">
      <c r="B1382" t="s">
        <v>59</v>
      </c>
      <c r="C1382">
        <v>2003</v>
      </c>
      <c r="D1382" t="s">
        <v>33</v>
      </c>
      <c r="E1382" t="s">
        <v>95</v>
      </c>
      <c r="F1382">
        <v>1</v>
      </c>
      <c r="G1382">
        <v>0.05</v>
      </c>
    </row>
    <row r="1383" spans="2:7">
      <c r="B1383" t="s">
        <v>59</v>
      </c>
      <c r="C1383">
        <v>2003</v>
      </c>
      <c r="D1383" t="s">
        <v>33</v>
      </c>
      <c r="E1383" t="s">
        <v>95</v>
      </c>
      <c r="F1383">
        <v>2</v>
      </c>
      <c r="G1383">
        <v>0.05</v>
      </c>
    </row>
    <row r="1384" spans="2:7">
      <c r="B1384" t="s">
        <v>59</v>
      </c>
      <c r="C1384">
        <v>2003</v>
      </c>
      <c r="D1384" t="s">
        <v>33</v>
      </c>
      <c r="E1384" t="s">
        <v>95</v>
      </c>
      <c r="F1384">
        <v>3</v>
      </c>
      <c r="G1384">
        <v>0.05</v>
      </c>
    </row>
    <row r="1385" spans="2:7">
      <c r="B1385" t="s">
        <v>59</v>
      </c>
      <c r="C1385">
        <v>2003</v>
      </c>
      <c r="D1385" t="s">
        <v>33</v>
      </c>
      <c r="E1385" t="s">
        <v>95</v>
      </c>
      <c r="F1385">
        <v>4</v>
      </c>
      <c r="G1385">
        <v>0.50514663819591288</v>
      </c>
    </row>
    <row r="1386" spans="2:7">
      <c r="B1386" t="s">
        <v>59</v>
      </c>
      <c r="C1386">
        <v>2003</v>
      </c>
      <c r="D1386" t="s">
        <v>33</v>
      </c>
      <c r="E1386" t="s">
        <v>95</v>
      </c>
      <c r="F1386">
        <v>5</v>
      </c>
      <c r="G1386">
        <v>0.34485431272124445</v>
      </c>
    </row>
    <row r="1387" spans="2:7">
      <c r="B1387" t="s">
        <v>59</v>
      </c>
      <c r="C1387">
        <v>2003</v>
      </c>
      <c r="D1387" t="s">
        <v>34</v>
      </c>
      <c r="E1387" t="s">
        <v>95</v>
      </c>
      <c r="F1387">
        <v>1</v>
      </c>
      <c r="G1387">
        <v>0.05</v>
      </c>
    </row>
    <row r="1388" spans="2:7">
      <c r="B1388" t="s">
        <v>59</v>
      </c>
      <c r="C1388">
        <v>2003</v>
      </c>
      <c r="D1388" t="s">
        <v>34</v>
      </c>
      <c r="E1388" t="s">
        <v>95</v>
      </c>
      <c r="F1388">
        <v>2</v>
      </c>
      <c r="G1388">
        <v>0.05</v>
      </c>
    </row>
    <row r="1389" spans="2:7">
      <c r="B1389" t="s">
        <v>59</v>
      </c>
      <c r="C1389">
        <v>2003</v>
      </c>
      <c r="D1389" t="s">
        <v>34</v>
      </c>
      <c r="E1389" t="s">
        <v>95</v>
      </c>
      <c r="F1389">
        <v>3</v>
      </c>
      <c r="G1389">
        <v>0.05</v>
      </c>
    </row>
    <row r="1390" spans="2:7">
      <c r="B1390" t="s">
        <v>59</v>
      </c>
      <c r="C1390">
        <v>2003</v>
      </c>
      <c r="D1390" t="s">
        <v>34</v>
      </c>
      <c r="E1390" t="s">
        <v>95</v>
      </c>
      <c r="F1390">
        <v>4</v>
      </c>
      <c r="G1390">
        <v>0.05</v>
      </c>
    </row>
    <row r="1391" spans="2:7">
      <c r="B1391" t="s">
        <v>59</v>
      </c>
      <c r="C1391">
        <v>2003</v>
      </c>
      <c r="D1391" t="s">
        <v>34</v>
      </c>
      <c r="E1391" t="s">
        <v>95</v>
      </c>
      <c r="F1391">
        <v>5</v>
      </c>
      <c r="G1391">
        <v>0.80000094818797474</v>
      </c>
    </row>
    <row r="1392" spans="2:7">
      <c r="B1392" t="s">
        <v>59</v>
      </c>
      <c r="C1392">
        <v>2003</v>
      </c>
      <c r="D1392" t="s">
        <v>35</v>
      </c>
      <c r="E1392" t="s">
        <v>95</v>
      </c>
      <c r="F1392">
        <v>1</v>
      </c>
      <c r="G1392">
        <v>0.05</v>
      </c>
    </row>
    <row r="1393" spans="2:7">
      <c r="B1393" t="s">
        <v>59</v>
      </c>
      <c r="C1393">
        <v>2003</v>
      </c>
      <c r="D1393" t="s">
        <v>35</v>
      </c>
      <c r="E1393" t="s">
        <v>95</v>
      </c>
      <c r="F1393">
        <v>2</v>
      </c>
      <c r="G1393">
        <v>0.05</v>
      </c>
    </row>
    <row r="1394" spans="2:7">
      <c r="B1394" t="s">
        <v>59</v>
      </c>
      <c r="C1394">
        <v>2003</v>
      </c>
      <c r="D1394" t="s">
        <v>35</v>
      </c>
      <c r="E1394" t="s">
        <v>95</v>
      </c>
      <c r="F1394">
        <v>3</v>
      </c>
      <c r="G1394">
        <v>0.28884906795322729</v>
      </c>
    </row>
    <row r="1395" spans="2:7">
      <c r="B1395" t="s">
        <v>59</v>
      </c>
      <c r="C1395">
        <v>2003</v>
      </c>
      <c r="D1395" t="s">
        <v>35</v>
      </c>
      <c r="E1395" t="s">
        <v>95</v>
      </c>
      <c r="F1395">
        <v>4</v>
      </c>
      <c r="G1395">
        <v>0.56115188375191039</v>
      </c>
    </row>
    <row r="1396" spans="2:7">
      <c r="B1396" t="s">
        <v>59</v>
      </c>
      <c r="C1396">
        <v>2003</v>
      </c>
      <c r="D1396" t="s">
        <v>35</v>
      </c>
      <c r="E1396" t="s">
        <v>95</v>
      </c>
      <c r="F1396">
        <v>5</v>
      </c>
      <c r="G1396">
        <v>0.05</v>
      </c>
    </row>
    <row r="1397" spans="2:7">
      <c r="B1397" t="s">
        <v>59</v>
      </c>
      <c r="C1397">
        <v>2003</v>
      </c>
      <c r="D1397" t="s">
        <v>36</v>
      </c>
      <c r="E1397" t="s">
        <v>95</v>
      </c>
      <c r="F1397">
        <v>1</v>
      </c>
      <c r="G1397">
        <v>0.05</v>
      </c>
    </row>
    <row r="1398" spans="2:7">
      <c r="B1398" t="s">
        <v>59</v>
      </c>
      <c r="C1398">
        <v>2003</v>
      </c>
      <c r="D1398" t="s">
        <v>36</v>
      </c>
      <c r="E1398" t="s">
        <v>95</v>
      </c>
      <c r="F1398">
        <v>2</v>
      </c>
      <c r="G1398">
        <v>0.05</v>
      </c>
    </row>
    <row r="1399" spans="2:7">
      <c r="B1399" t="s">
        <v>59</v>
      </c>
      <c r="C1399">
        <v>2003</v>
      </c>
      <c r="D1399" t="s">
        <v>36</v>
      </c>
      <c r="E1399" t="s">
        <v>95</v>
      </c>
      <c r="F1399">
        <v>3</v>
      </c>
      <c r="G1399">
        <v>0.50584396686924338</v>
      </c>
    </row>
    <row r="1400" spans="2:7">
      <c r="B1400" t="s">
        <v>59</v>
      </c>
      <c r="C1400">
        <v>2003</v>
      </c>
      <c r="D1400" t="s">
        <v>36</v>
      </c>
      <c r="E1400" t="s">
        <v>95</v>
      </c>
      <c r="F1400">
        <v>4</v>
      </c>
      <c r="G1400">
        <v>0.34415695119275935</v>
      </c>
    </row>
    <row r="1401" spans="2:7">
      <c r="B1401" t="s">
        <v>59</v>
      </c>
      <c r="C1401">
        <v>2003</v>
      </c>
      <c r="D1401" t="s">
        <v>36</v>
      </c>
      <c r="E1401" t="s">
        <v>95</v>
      </c>
      <c r="F1401">
        <v>5</v>
      </c>
      <c r="G1401">
        <v>5.000000000000001E-2</v>
      </c>
    </row>
    <row r="1402" spans="2:7">
      <c r="B1402" t="s">
        <v>59</v>
      </c>
      <c r="C1402">
        <v>2003</v>
      </c>
      <c r="D1402" t="s">
        <v>37</v>
      </c>
      <c r="E1402" t="s">
        <v>95</v>
      </c>
      <c r="F1402">
        <v>1</v>
      </c>
      <c r="G1402">
        <v>0.05</v>
      </c>
    </row>
    <row r="1403" spans="2:7">
      <c r="B1403" t="s">
        <v>59</v>
      </c>
      <c r="C1403">
        <v>2003</v>
      </c>
      <c r="D1403" t="s">
        <v>37</v>
      </c>
      <c r="E1403" t="s">
        <v>95</v>
      </c>
      <c r="F1403">
        <v>2</v>
      </c>
      <c r="G1403">
        <v>0.05</v>
      </c>
    </row>
    <row r="1404" spans="2:7">
      <c r="B1404" t="s">
        <v>59</v>
      </c>
      <c r="C1404">
        <v>2003</v>
      </c>
      <c r="D1404" t="s">
        <v>37</v>
      </c>
      <c r="E1404" t="s">
        <v>95</v>
      </c>
      <c r="F1404">
        <v>3</v>
      </c>
      <c r="G1404">
        <v>0.8000008940745168</v>
      </c>
    </row>
    <row r="1405" spans="2:7">
      <c r="B1405" t="s">
        <v>59</v>
      </c>
      <c r="C1405">
        <v>2003</v>
      </c>
      <c r="D1405" t="s">
        <v>37</v>
      </c>
      <c r="E1405" t="s">
        <v>95</v>
      </c>
      <c r="F1405">
        <v>4</v>
      </c>
      <c r="G1405">
        <v>0.05</v>
      </c>
    </row>
    <row r="1406" spans="2:7">
      <c r="B1406" t="s">
        <v>59</v>
      </c>
      <c r="C1406">
        <v>2003</v>
      </c>
      <c r="D1406" t="s">
        <v>37</v>
      </c>
      <c r="E1406" t="s">
        <v>95</v>
      </c>
      <c r="F1406">
        <v>5</v>
      </c>
      <c r="G1406">
        <v>0.05</v>
      </c>
    </row>
    <row r="1407" spans="2:7">
      <c r="B1407" t="s">
        <v>59</v>
      </c>
      <c r="C1407">
        <v>2003</v>
      </c>
      <c r="D1407" t="s">
        <v>38</v>
      </c>
      <c r="E1407" t="s">
        <v>95</v>
      </c>
      <c r="F1407">
        <v>1</v>
      </c>
      <c r="G1407">
        <v>0.05</v>
      </c>
    </row>
    <row r="1408" spans="2:7">
      <c r="B1408" t="s">
        <v>59</v>
      </c>
      <c r="C1408">
        <v>2003</v>
      </c>
      <c r="D1408" t="s">
        <v>38</v>
      </c>
      <c r="E1408" t="s">
        <v>95</v>
      </c>
      <c r="F1408">
        <v>2</v>
      </c>
      <c r="G1408">
        <v>0.10047404653757955</v>
      </c>
    </row>
    <row r="1409" spans="2:7">
      <c r="B1409" t="s">
        <v>59</v>
      </c>
      <c r="C1409">
        <v>2003</v>
      </c>
      <c r="D1409" t="s">
        <v>38</v>
      </c>
      <c r="E1409" t="s">
        <v>95</v>
      </c>
      <c r="F1409">
        <v>3</v>
      </c>
      <c r="G1409">
        <v>0.2084742081314008</v>
      </c>
    </row>
    <row r="1410" spans="2:7">
      <c r="B1410" t="s">
        <v>59</v>
      </c>
      <c r="C1410">
        <v>2003</v>
      </c>
      <c r="D1410" t="s">
        <v>38</v>
      </c>
      <c r="E1410" t="s">
        <v>95</v>
      </c>
      <c r="F1410">
        <v>4</v>
      </c>
      <c r="G1410">
        <v>0.22137125183961612</v>
      </c>
    </row>
    <row r="1411" spans="2:7">
      <c r="B1411" t="s">
        <v>59</v>
      </c>
      <c r="C1411">
        <v>2003</v>
      </c>
      <c r="D1411" t="s">
        <v>38</v>
      </c>
      <c r="E1411" t="s">
        <v>95</v>
      </c>
      <c r="F1411">
        <v>5</v>
      </c>
      <c r="G1411">
        <v>0.41968143006502445</v>
      </c>
    </row>
    <row r="1412" spans="2:7">
      <c r="B1412" t="s">
        <v>59</v>
      </c>
      <c r="C1412">
        <v>2003</v>
      </c>
      <c r="D1412" t="s">
        <v>39</v>
      </c>
      <c r="E1412" t="s">
        <v>95</v>
      </c>
      <c r="F1412">
        <v>1</v>
      </c>
      <c r="G1412">
        <v>0.42961819022116443</v>
      </c>
    </row>
    <row r="1413" spans="2:7">
      <c r="B1413" t="s">
        <v>59</v>
      </c>
      <c r="C1413">
        <v>2003</v>
      </c>
      <c r="D1413" t="s">
        <v>39</v>
      </c>
      <c r="E1413" t="s">
        <v>95</v>
      </c>
      <c r="F1413">
        <v>2</v>
      </c>
      <c r="G1413">
        <v>0.18496648983452685</v>
      </c>
    </row>
    <row r="1414" spans="2:7">
      <c r="B1414" t="s">
        <v>59</v>
      </c>
      <c r="C1414">
        <v>2003</v>
      </c>
      <c r="D1414" t="s">
        <v>39</v>
      </c>
      <c r="E1414" t="s">
        <v>95</v>
      </c>
      <c r="F1414">
        <v>3</v>
      </c>
      <c r="G1414">
        <v>0.05</v>
      </c>
    </row>
    <row r="1415" spans="2:7">
      <c r="B1415" t="s">
        <v>59</v>
      </c>
      <c r="C1415">
        <v>2003</v>
      </c>
      <c r="D1415" t="s">
        <v>39</v>
      </c>
      <c r="E1415" t="s">
        <v>95</v>
      </c>
      <c r="F1415">
        <v>4</v>
      </c>
      <c r="G1415">
        <v>0.26464274756291251</v>
      </c>
    </row>
    <row r="1416" spans="2:7">
      <c r="B1416" t="s">
        <v>59</v>
      </c>
      <c r="C1416">
        <v>2003</v>
      </c>
      <c r="D1416" t="s">
        <v>39</v>
      </c>
      <c r="E1416" t="s">
        <v>95</v>
      </c>
      <c r="F1416">
        <v>5</v>
      </c>
      <c r="G1416">
        <v>7.0773467203897877E-2</v>
      </c>
    </row>
    <row r="1417" spans="2:7">
      <c r="B1417" t="s">
        <v>59</v>
      </c>
      <c r="C1417">
        <v>2003</v>
      </c>
      <c r="D1417" t="s">
        <v>40</v>
      </c>
      <c r="E1417" t="s">
        <v>95</v>
      </c>
      <c r="F1417">
        <v>1</v>
      </c>
      <c r="G1417">
        <v>0.05</v>
      </c>
    </row>
    <row r="1418" spans="2:7">
      <c r="B1418" t="s">
        <v>59</v>
      </c>
      <c r="C1418">
        <v>2003</v>
      </c>
      <c r="D1418" t="s">
        <v>40</v>
      </c>
      <c r="E1418" t="s">
        <v>95</v>
      </c>
      <c r="F1418">
        <v>2</v>
      </c>
      <c r="G1418">
        <v>0.05</v>
      </c>
    </row>
    <row r="1419" spans="2:7">
      <c r="B1419" t="s">
        <v>59</v>
      </c>
      <c r="C1419">
        <v>2003</v>
      </c>
      <c r="D1419" t="s">
        <v>40</v>
      </c>
      <c r="E1419" t="s">
        <v>95</v>
      </c>
      <c r="F1419">
        <v>3</v>
      </c>
      <c r="G1419">
        <v>0.80000095907449476</v>
      </c>
    </row>
    <row r="1420" spans="2:7">
      <c r="B1420" t="s">
        <v>59</v>
      </c>
      <c r="C1420">
        <v>2003</v>
      </c>
      <c r="D1420" t="s">
        <v>40</v>
      </c>
      <c r="E1420" t="s">
        <v>95</v>
      </c>
      <c r="F1420">
        <v>4</v>
      </c>
      <c r="G1420">
        <v>0.05</v>
      </c>
    </row>
    <row r="1421" spans="2:7">
      <c r="B1421" t="s">
        <v>59</v>
      </c>
      <c r="C1421">
        <v>2003</v>
      </c>
      <c r="D1421" t="s">
        <v>40</v>
      </c>
      <c r="E1421" t="s">
        <v>95</v>
      </c>
      <c r="F1421">
        <v>5</v>
      </c>
      <c r="G1421">
        <v>0.05</v>
      </c>
    </row>
    <row r="1422" spans="2:7">
      <c r="B1422" t="s">
        <v>59</v>
      </c>
      <c r="C1422">
        <v>2003</v>
      </c>
      <c r="D1422" t="s">
        <v>41</v>
      </c>
      <c r="E1422" t="s">
        <v>95</v>
      </c>
      <c r="F1422">
        <v>1</v>
      </c>
      <c r="G1422">
        <v>0.73213736381229255</v>
      </c>
    </row>
    <row r="1423" spans="2:7">
      <c r="B1423" t="s">
        <v>59</v>
      </c>
      <c r="C1423">
        <v>2003</v>
      </c>
      <c r="D1423" t="s">
        <v>41</v>
      </c>
      <c r="E1423" t="s">
        <v>95</v>
      </c>
      <c r="F1423">
        <v>2</v>
      </c>
      <c r="G1423">
        <v>0.05</v>
      </c>
    </row>
    <row r="1424" spans="2:7">
      <c r="B1424" t="s">
        <v>59</v>
      </c>
      <c r="C1424">
        <v>2003</v>
      </c>
      <c r="D1424" t="s">
        <v>41</v>
      </c>
      <c r="E1424" t="s">
        <v>95</v>
      </c>
      <c r="F1424">
        <v>3</v>
      </c>
      <c r="G1424">
        <v>6.0059017640363067E-2</v>
      </c>
    </row>
    <row r="1425" spans="2:7">
      <c r="B1425" t="s">
        <v>59</v>
      </c>
      <c r="C1425">
        <v>2003</v>
      </c>
      <c r="D1425" t="s">
        <v>41</v>
      </c>
      <c r="E1425" t="s">
        <v>95</v>
      </c>
      <c r="F1425">
        <v>4</v>
      </c>
      <c r="G1425">
        <v>5.1175069861011765E-2</v>
      </c>
    </row>
    <row r="1426" spans="2:7">
      <c r="B1426" t="s">
        <v>59</v>
      </c>
      <c r="C1426">
        <v>2003</v>
      </c>
      <c r="D1426" t="s">
        <v>41</v>
      </c>
      <c r="E1426" t="s">
        <v>95</v>
      </c>
      <c r="F1426">
        <v>5</v>
      </c>
      <c r="G1426">
        <v>0.10662944851142422</v>
      </c>
    </row>
    <row r="1427" spans="2:7">
      <c r="B1427" t="s">
        <v>59</v>
      </c>
      <c r="C1427">
        <v>2003</v>
      </c>
      <c r="D1427" t="s">
        <v>42</v>
      </c>
      <c r="E1427" t="s">
        <v>95</v>
      </c>
      <c r="F1427">
        <v>1</v>
      </c>
      <c r="G1427">
        <v>7.3799898670788455E-2</v>
      </c>
    </row>
    <row r="1428" spans="2:7">
      <c r="B1428" t="s">
        <v>59</v>
      </c>
      <c r="C1428">
        <v>2003</v>
      </c>
      <c r="D1428" t="s">
        <v>42</v>
      </c>
      <c r="E1428" t="s">
        <v>95</v>
      </c>
      <c r="F1428">
        <v>2</v>
      </c>
      <c r="G1428">
        <v>0.18105164559338854</v>
      </c>
    </row>
    <row r="1429" spans="2:7">
      <c r="B1429" t="s">
        <v>59</v>
      </c>
      <c r="C1429">
        <v>2003</v>
      </c>
      <c r="D1429" t="s">
        <v>42</v>
      </c>
      <c r="E1429" t="s">
        <v>95</v>
      </c>
      <c r="F1429">
        <v>3</v>
      </c>
      <c r="G1429">
        <v>0.5990683009909672</v>
      </c>
    </row>
    <row r="1430" spans="2:7">
      <c r="B1430" t="s">
        <v>59</v>
      </c>
      <c r="C1430">
        <v>2003</v>
      </c>
      <c r="D1430" t="s">
        <v>42</v>
      </c>
      <c r="E1430" t="s">
        <v>95</v>
      </c>
      <c r="F1430">
        <v>4</v>
      </c>
      <c r="G1430">
        <v>5.0000898052688647E-2</v>
      </c>
    </row>
    <row r="1431" spans="2:7">
      <c r="B1431" t="s">
        <v>59</v>
      </c>
      <c r="C1431">
        <v>2003</v>
      </c>
      <c r="D1431" t="s">
        <v>42</v>
      </c>
      <c r="E1431" t="s">
        <v>95</v>
      </c>
      <c r="F1431">
        <v>5</v>
      </c>
      <c r="G1431">
        <v>9.6080182247990059E-2</v>
      </c>
    </row>
    <row r="1432" spans="2:7">
      <c r="B1432" t="s">
        <v>59</v>
      </c>
      <c r="C1432">
        <v>2003</v>
      </c>
      <c r="D1432" t="s">
        <v>43</v>
      </c>
      <c r="E1432" t="s">
        <v>95</v>
      </c>
      <c r="F1432">
        <v>1</v>
      </c>
      <c r="G1432">
        <v>5.000000000000001E-2</v>
      </c>
    </row>
    <row r="1433" spans="2:7">
      <c r="B1433" t="s">
        <v>59</v>
      </c>
      <c r="C1433">
        <v>2003</v>
      </c>
      <c r="D1433" t="s">
        <v>43</v>
      </c>
      <c r="E1433" t="s">
        <v>95</v>
      </c>
      <c r="F1433">
        <v>2</v>
      </c>
      <c r="G1433">
        <v>0.05</v>
      </c>
    </row>
    <row r="1434" spans="2:7">
      <c r="B1434" t="s">
        <v>59</v>
      </c>
      <c r="C1434">
        <v>2003</v>
      </c>
      <c r="D1434" t="s">
        <v>43</v>
      </c>
      <c r="E1434" t="s">
        <v>95</v>
      </c>
      <c r="F1434">
        <v>3</v>
      </c>
      <c r="G1434">
        <v>8.9195063091925181E-2</v>
      </c>
    </row>
    <row r="1435" spans="2:7">
      <c r="B1435" t="s">
        <v>59</v>
      </c>
      <c r="C1435">
        <v>2003</v>
      </c>
      <c r="D1435" t="s">
        <v>43</v>
      </c>
      <c r="E1435" t="s">
        <v>95</v>
      </c>
      <c r="F1435">
        <v>4</v>
      </c>
      <c r="G1435">
        <v>0.15665381978940321</v>
      </c>
    </row>
    <row r="1436" spans="2:7">
      <c r="B1436" t="s">
        <v>59</v>
      </c>
      <c r="C1436">
        <v>2003</v>
      </c>
      <c r="D1436" t="s">
        <v>43</v>
      </c>
      <c r="E1436" t="s">
        <v>95</v>
      </c>
      <c r="F1436">
        <v>5</v>
      </c>
      <c r="G1436">
        <v>0.65415208949272829</v>
      </c>
    </row>
    <row r="1437" spans="2:7">
      <c r="B1437" t="s">
        <v>59</v>
      </c>
      <c r="C1437">
        <v>2003</v>
      </c>
      <c r="D1437" t="s">
        <v>44</v>
      </c>
      <c r="E1437" t="s">
        <v>95</v>
      </c>
      <c r="F1437">
        <v>1</v>
      </c>
      <c r="G1437">
        <v>5.0000112227977608E-2</v>
      </c>
    </row>
    <row r="1438" spans="2:7">
      <c r="B1438" t="s">
        <v>59</v>
      </c>
      <c r="C1438">
        <v>2003</v>
      </c>
      <c r="D1438" t="s">
        <v>44</v>
      </c>
      <c r="E1438" t="s">
        <v>95</v>
      </c>
      <c r="F1438">
        <v>2</v>
      </c>
      <c r="G1438">
        <v>5.0000170590443073E-2</v>
      </c>
    </row>
    <row r="1439" spans="2:7">
      <c r="B1439" t="s">
        <v>59</v>
      </c>
      <c r="C1439">
        <v>2003</v>
      </c>
      <c r="D1439" t="s">
        <v>44</v>
      </c>
      <c r="E1439" t="s">
        <v>95</v>
      </c>
      <c r="F1439">
        <v>3</v>
      </c>
      <c r="G1439">
        <v>5.0000193708597665E-2</v>
      </c>
    </row>
    <row r="1440" spans="2:7">
      <c r="B1440" t="s">
        <v>59</v>
      </c>
      <c r="C1440">
        <v>2003</v>
      </c>
      <c r="D1440" t="s">
        <v>44</v>
      </c>
      <c r="E1440" t="s">
        <v>95</v>
      </c>
      <c r="F1440">
        <v>4</v>
      </c>
      <c r="G1440">
        <v>0.30313792215125213</v>
      </c>
    </row>
    <row r="1441" spans="2:7">
      <c r="B1441" t="s">
        <v>59</v>
      </c>
      <c r="C1441">
        <v>2003</v>
      </c>
      <c r="D1441" t="s">
        <v>44</v>
      </c>
      <c r="E1441" t="s">
        <v>95</v>
      </c>
      <c r="F1441">
        <v>5</v>
      </c>
      <c r="G1441">
        <v>0.54686256593171501</v>
      </c>
    </row>
    <row r="1442" spans="2:7">
      <c r="B1442" t="s">
        <v>59</v>
      </c>
      <c r="C1442">
        <v>2007</v>
      </c>
      <c r="D1442" t="s">
        <v>28</v>
      </c>
      <c r="E1442" t="s">
        <v>95</v>
      </c>
      <c r="F1442">
        <v>1</v>
      </c>
      <c r="G1442">
        <v>0.55686191627750359</v>
      </c>
    </row>
    <row r="1443" spans="2:7">
      <c r="B1443" t="s">
        <v>59</v>
      </c>
      <c r="C1443">
        <v>2007</v>
      </c>
      <c r="D1443" t="s">
        <v>28</v>
      </c>
      <c r="E1443" t="s">
        <v>95</v>
      </c>
      <c r="F1443">
        <v>2</v>
      </c>
      <c r="G1443">
        <v>6.9784447365487334E-2</v>
      </c>
    </row>
    <row r="1444" spans="2:7">
      <c r="B1444" t="s">
        <v>59</v>
      </c>
      <c r="C1444">
        <v>2007</v>
      </c>
      <c r="D1444" t="s">
        <v>28</v>
      </c>
      <c r="E1444" t="s">
        <v>95</v>
      </c>
      <c r="F1444">
        <v>3</v>
      </c>
      <c r="G1444">
        <v>0.21318403336999128</v>
      </c>
    </row>
    <row r="1445" spans="2:7">
      <c r="B1445" t="s">
        <v>59</v>
      </c>
      <c r="C1445">
        <v>2007</v>
      </c>
      <c r="D1445" t="s">
        <v>28</v>
      </c>
      <c r="E1445" t="s">
        <v>95</v>
      </c>
      <c r="F1445">
        <v>4</v>
      </c>
      <c r="G1445">
        <v>5.000000000000001E-2</v>
      </c>
    </row>
    <row r="1446" spans="2:7">
      <c r="B1446" t="s">
        <v>59</v>
      </c>
      <c r="C1446">
        <v>2007</v>
      </c>
      <c r="D1446" t="s">
        <v>28</v>
      </c>
      <c r="E1446" t="s">
        <v>95</v>
      </c>
      <c r="F1446">
        <v>5</v>
      </c>
      <c r="G1446">
        <v>0.11017055813783223</v>
      </c>
    </row>
    <row r="1447" spans="2:7">
      <c r="B1447" t="s">
        <v>59</v>
      </c>
      <c r="C1447">
        <v>2007</v>
      </c>
      <c r="D1447" t="s">
        <v>30</v>
      </c>
      <c r="E1447" t="s">
        <v>95</v>
      </c>
      <c r="F1447">
        <v>1</v>
      </c>
      <c r="G1447">
        <v>5.0778463567478144E-2</v>
      </c>
    </row>
    <row r="1448" spans="2:7">
      <c r="B1448" t="s">
        <v>59</v>
      </c>
      <c r="C1448">
        <v>2007</v>
      </c>
      <c r="D1448" t="s">
        <v>30</v>
      </c>
      <c r="E1448" t="s">
        <v>95</v>
      </c>
      <c r="F1448">
        <v>2</v>
      </c>
      <c r="G1448">
        <v>0.541144909620351</v>
      </c>
    </row>
    <row r="1449" spans="2:7">
      <c r="B1449" t="s">
        <v>59</v>
      </c>
      <c r="C1449">
        <v>2007</v>
      </c>
      <c r="D1449" t="s">
        <v>30</v>
      </c>
      <c r="E1449" t="s">
        <v>95</v>
      </c>
      <c r="F1449">
        <v>3</v>
      </c>
      <c r="G1449">
        <v>0.1869728253182173</v>
      </c>
    </row>
    <row r="1450" spans="2:7">
      <c r="B1450" t="s">
        <v>59</v>
      </c>
      <c r="C1450">
        <v>2007</v>
      </c>
      <c r="D1450" t="s">
        <v>30</v>
      </c>
      <c r="E1450" t="s">
        <v>95</v>
      </c>
      <c r="F1450">
        <v>4</v>
      </c>
      <c r="G1450">
        <v>0.15507969139214967</v>
      </c>
    </row>
    <row r="1451" spans="2:7">
      <c r="B1451" t="s">
        <v>59</v>
      </c>
      <c r="C1451">
        <v>2007</v>
      </c>
      <c r="D1451" t="s">
        <v>30</v>
      </c>
      <c r="E1451" t="s">
        <v>95</v>
      </c>
      <c r="F1451">
        <v>5</v>
      </c>
      <c r="G1451">
        <v>6.6025065267825978E-2</v>
      </c>
    </row>
    <row r="1452" spans="2:7">
      <c r="B1452" t="s">
        <v>59</v>
      </c>
      <c r="C1452">
        <v>2007</v>
      </c>
      <c r="D1452" t="s">
        <v>31</v>
      </c>
      <c r="E1452" t="s">
        <v>95</v>
      </c>
      <c r="F1452">
        <v>1</v>
      </c>
      <c r="G1452">
        <v>6.1238170226984072E-2</v>
      </c>
    </row>
    <row r="1453" spans="2:7">
      <c r="B1453" t="s">
        <v>59</v>
      </c>
      <c r="C1453">
        <v>2007</v>
      </c>
      <c r="D1453" t="s">
        <v>31</v>
      </c>
      <c r="E1453" t="s">
        <v>95</v>
      </c>
      <c r="F1453">
        <v>2</v>
      </c>
      <c r="G1453">
        <v>0.15659962766187549</v>
      </c>
    </row>
    <row r="1454" spans="2:7">
      <c r="B1454" t="s">
        <v>59</v>
      </c>
      <c r="C1454">
        <v>2007</v>
      </c>
      <c r="D1454" t="s">
        <v>31</v>
      </c>
      <c r="E1454" t="s">
        <v>95</v>
      </c>
      <c r="F1454">
        <v>3</v>
      </c>
      <c r="G1454">
        <v>5.0358170961488785E-2</v>
      </c>
    </row>
    <row r="1455" spans="2:7">
      <c r="B1455" t="s">
        <v>59</v>
      </c>
      <c r="C1455">
        <v>2007</v>
      </c>
      <c r="D1455" t="s">
        <v>31</v>
      </c>
      <c r="E1455" t="s">
        <v>95</v>
      </c>
      <c r="F1455">
        <v>4</v>
      </c>
      <c r="G1455">
        <v>0.67969894421945631</v>
      </c>
    </row>
    <row r="1456" spans="2:7">
      <c r="B1456" t="s">
        <v>59</v>
      </c>
      <c r="C1456">
        <v>2007</v>
      </c>
      <c r="D1456" t="s">
        <v>31</v>
      </c>
      <c r="E1456" t="s">
        <v>95</v>
      </c>
      <c r="F1456">
        <v>5</v>
      </c>
      <c r="G1456">
        <v>5.2106006557556095E-2</v>
      </c>
    </row>
    <row r="1457" spans="2:7">
      <c r="B1457" t="s">
        <v>59</v>
      </c>
      <c r="C1457">
        <v>2007</v>
      </c>
      <c r="D1457" t="s">
        <v>32</v>
      </c>
      <c r="E1457" t="s">
        <v>95</v>
      </c>
      <c r="F1457">
        <v>1</v>
      </c>
      <c r="G1457">
        <v>0.44673118040548898</v>
      </c>
    </row>
    <row r="1458" spans="2:7">
      <c r="B1458" t="s">
        <v>59</v>
      </c>
      <c r="C1458">
        <v>2007</v>
      </c>
      <c r="D1458" t="s">
        <v>32</v>
      </c>
      <c r="E1458" t="s">
        <v>95</v>
      </c>
      <c r="F1458">
        <v>2</v>
      </c>
      <c r="G1458">
        <v>0.05</v>
      </c>
    </row>
    <row r="1459" spans="2:7">
      <c r="B1459" t="s">
        <v>59</v>
      </c>
      <c r="C1459">
        <v>2007</v>
      </c>
      <c r="D1459" t="s">
        <v>32</v>
      </c>
      <c r="E1459" t="s">
        <v>95</v>
      </c>
      <c r="F1459">
        <v>3</v>
      </c>
      <c r="G1459">
        <v>0.05</v>
      </c>
    </row>
    <row r="1460" spans="2:7">
      <c r="B1460" t="s">
        <v>59</v>
      </c>
      <c r="C1460">
        <v>2007</v>
      </c>
      <c r="D1460" t="s">
        <v>32</v>
      </c>
      <c r="E1460" t="s">
        <v>95</v>
      </c>
      <c r="F1460">
        <v>4</v>
      </c>
      <c r="G1460">
        <v>0.40326978236476763</v>
      </c>
    </row>
    <row r="1461" spans="2:7">
      <c r="B1461" t="s">
        <v>59</v>
      </c>
      <c r="C1461">
        <v>2007</v>
      </c>
      <c r="D1461" t="s">
        <v>32</v>
      </c>
      <c r="E1461" t="s">
        <v>95</v>
      </c>
      <c r="F1461">
        <v>5</v>
      </c>
      <c r="G1461">
        <v>5.000000000000001E-2</v>
      </c>
    </row>
    <row r="1462" spans="2:7">
      <c r="B1462" t="s">
        <v>59</v>
      </c>
      <c r="C1462">
        <v>2007</v>
      </c>
      <c r="D1462" t="s">
        <v>33</v>
      </c>
      <c r="E1462" t="s">
        <v>95</v>
      </c>
      <c r="F1462">
        <v>1</v>
      </c>
      <c r="G1462">
        <v>0.31108918654394574</v>
      </c>
    </row>
    <row r="1463" spans="2:7">
      <c r="B1463" t="s">
        <v>59</v>
      </c>
      <c r="C1463">
        <v>2007</v>
      </c>
      <c r="D1463" t="s">
        <v>33</v>
      </c>
      <c r="E1463" t="s">
        <v>95</v>
      </c>
      <c r="F1463">
        <v>2</v>
      </c>
      <c r="G1463">
        <v>0.05</v>
      </c>
    </row>
    <row r="1464" spans="2:7">
      <c r="B1464" t="s">
        <v>59</v>
      </c>
      <c r="C1464">
        <v>2007</v>
      </c>
      <c r="D1464" t="s">
        <v>33</v>
      </c>
      <c r="E1464" t="s">
        <v>95</v>
      </c>
      <c r="F1464">
        <v>3</v>
      </c>
      <c r="G1464">
        <v>0.32334542762907825</v>
      </c>
    </row>
    <row r="1465" spans="2:7">
      <c r="B1465" t="s">
        <v>59</v>
      </c>
      <c r="C1465">
        <v>2007</v>
      </c>
      <c r="D1465" t="s">
        <v>33</v>
      </c>
      <c r="E1465" t="s">
        <v>95</v>
      </c>
      <c r="F1465">
        <v>4</v>
      </c>
      <c r="G1465">
        <v>0.26556632239758271</v>
      </c>
    </row>
    <row r="1466" spans="2:7">
      <c r="B1466" t="s">
        <v>59</v>
      </c>
      <c r="C1466">
        <v>2007</v>
      </c>
      <c r="D1466" t="s">
        <v>33</v>
      </c>
      <c r="E1466" t="s">
        <v>95</v>
      </c>
      <c r="F1466">
        <v>5</v>
      </c>
      <c r="G1466">
        <v>5.0000000000000017E-2</v>
      </c>
    </row>
    <row r="1467" spans="2:7">
      <c r="B1467" t="s">
        <v>59</v>
      </c>
      <c r="C1467">
        <v>2007</v>
      </c>
      <c r="D1467" t="s">
        <v>34</v>
      </c>
      <c r="E1467" t="s">
        <v>95</v>
      </c>
      <c r="F1467">
        <v>1</v>
      </c>
      <c r="G1467">
        <v>5.0938395564996242E-2</v>
      </c>
    </row>
    <row r="1468" spans="2:7">
      <c r="B1468" t="s">
        <v>59</v>
      </c>
      <c r="C1468">
        <v>2007</v>
      </c>
      <c r="D1468" t="s">
        <v>34</v>
      </c>
      <c r="E1468" t="s">
        <v>95</v>
      </c>
      <c r="F1468">
        <v>2</v>
      </c>
      <c r="G1468">
        <v>0.18992172384676534</v>
      </c>
    </row>
    <row r="1469" spans="2:7">
      <c r="B1469" t="s">
        <v>59</v>
      </c>
      <c r="C1469">
        <v>2007</v>
      </c>
      <c r="D1469" t="s">
        <v>34</v>
      </c>
      <c r="E1469" t="s">
        <v>95</v>
      </c>
      <c r="F1469">
        <v>3</v>
      </c>
      <c r="G1469">
        <v>0.11910492682709023</v>
      </c>
    </row>
    <row r="1470" spans="2:7">
      <c r="B1470" t="s">
        <v>59</v>
      </c>
      <c r="C1470">
        <v>2007</v>
      </c>
      <c r="D1470" t="s">
        <v>34</v>
      </c>
      <c r="E1470" t="s">
        <v>95</v>
      </c>
      <c r="F1470">
        <v>4</v>
      </c>
      <c r="G1470">
        <v>0.52718241913416664</v>
      </c>
    </row>
    <row r="1471" spans="2:7">
      <c r="B1471" t="s">
        <v>59</v>
      </c>
      <c r="C1471">
        <v>2007</v>
      </c>
      <c r="D1471" t="s">
        <v>34</v>
      </c>
      <c r="E1471" t="s">
        <v>95</v>
      </c>
      <c r="F1471">
        <v>5</v>
      </c>
      <c r="G1471">
        <v>0.11285348752813941</v>
      </c>
    </row>
    <row r="1472" spans="2:7">
      <c r="B1472" t="s">
        <v>59</v>
      </c>
      <c r="C1472">
        <v>2007</v>
      </c>
      <c r="D1472" t="s">
        <v>35</v>
      </c>
      <c r="E1472" t="s">
        <v>95</v>
      </c>
      <c r="F1472">
        <v>1</v>
      </c>
      <c r="G1472">
        <v>5.0000000000000017E-2</v>
      </c>
    </row>
    <row r="1473" spans="2:7">
      <c r="B1473" t="s">
        <v>59</v>
      </c>
      <c r="C1473">
        <v>2007</v>
      </c>
      <c r="D1473" t="s">
        <v>35</v>
      </c>
      <c r="E1473" t="s">
        <v>95</v>
      </c>
      <c r="F1473">
        <v>2</v>
      </c>
      <c r="G1473">
        <v>0.80000098314131873</v>
      </c>
    </row>
    <row r="1474" spans="2:7">
      <c r="B1474" t="s">
        <v>59</v>
      </c>
      <c r="C1474">
        <v>2007</v>
      </c>
      <c r="D1474" t="s">
        <v>35</v>
      </c>
      <c r="E1474" t="s">
        <v>95</v>
      </c>
      <c r="F1474">
        <v>3</v>
      </c>
      <c r="G1474">
        <v>5.000000000000001E-2</v>
      </c>
    </row>
    <row r="1475" spans="2:7">
      <c r="B1475" t="s">
        <v>59</v>
      </c>
      <c r="C1475">
        <v>2007</v>
      </c>
      <c r="D1475" t="s">
        <v>35</v>
      </c>
      <c r="E1475" t="s">
        <v>95</v>
      </c>
      <c r="F1475">
        <v>4</v>
      </c>
      <c r="G1475">
        <v>5.0000000000000017E-2</v>
      </c>
    </row>
    <row r="1476" spans="2:7">
      <c r="B1476" t="s">
        <v>59</v>
      </c>
      <c r="C1476">
        <v>2007</v>
      </c>
      <c r="D1476" t="s">
        <v>35</v>
      </c>
      <c r="E1476" t="s">
        <v>95</v>
      </c>
      <c r="F1476">
        <v>5</v>
      </c>
      <c r="G1476">
        <v>0.05</v>
      </c>
    </row>
    <row r="1477" spans="2:7">
      <c r="B1477" t="s">
        <v>59</v>
      </c>
      <c r="C1477">
        <v>2007</v>
      </c>
      <c r="D1477" t="s">
        <v>36</v>
      </c>
      <c r="E1477" t="s">
        <v>95</v>
      </c>
      <c r="F1477">
        <v>1</v>
      </c>
      <c r="G1477">
        <v>0.05</v>
      </c>
    </row>
    <row r="1478" spans="2:7">
      <c r="B1478" t="s">
        <v>59</v>
      </c>
      <c r="C1478">
        <v>2007</v>
      </c>
      <c r="D1478" t="s">
        <v>36</v>
      </c>
      <c r="E1478" t="s">
        <v>95</v>
      </c>
      <c r="F1478">
        <v>2</v>
      </c>
      <c r="G1478">
        <v>0.05</v>
      </c>
    </row>
    <row r="1479" spans="2:7">
      <c r="B1479" t="s">
        <v>59</v>
      </c>
      <c r="C1479">
        <v>2007</v>
      </c>
      <c r="D1479" t="s">
        <v>36</v>
      </c>
      <c r="E1479" t="s">
        <v>95</v>
      </c>
      <c r="F1479">
        <v>3</v>
      </c>
      <c r="G1479">
        <v>0.48383201586369462</v>
      </c>
    </row>
    <row r="1480" spans="2:7">
      <c r="B1480" t="s">
        <v>59</v>
      </c>
      <c r="C1480">
        <v>2007</v>
      </c>
      <c r="D1480" t="s">
        <v>36</v>
      </c>
      <c r="E1480" t="s">
        <v>95</v>
      </c>
      <c r="F1480">
        <v>4</v>
      </c>
      <c r="G1480">
        <v>0.36616890375796485</v>
      </c>
    </row>
    <row r="1481" spans="2:7">
      <c r="B1481" t="s">
        <v>59</v>
      </c>
      <c r="C1481">
        <v>2007</v>
      </c>
      <c r="D1481" t="s">
        <v>36</v>
      </c>
      <c r="E1481" t="s">
        <v>95</v>
      </c>
      <c r="F1481">
        <v>5</v>
      </c>
      <c r="G1481">
        <v>5.000000000000001E-2</v>
      </c>
    </row>
    <row r="1482" spans="2:7">
      <c r="B1482" t="s">
        <v>59</v>
      </c>
      <c r="C1482">
        <v>2007</v>
      </c>
      <c r="D1482" t="s">
        <v>37</v>
      </c>
      <c r="E1482" t="s">
        <v>95</v>
      </c>
      <c r="F1482">
        <v>1</v>
      </c>
      <c r="G1482">
        <v>4.9999999999999996E-2</v>
      </c>
    </row>
    <row r="1483" spans="2:7">
      <c r="B1483" t="s">
        <v>59</v>
      </c>
      <c r="C1483">
        <v>2007</v>
      </c>
      <c r="D1483" t="s">
        <v>37</v>
      </c>
      <c r="E1483" t="s">
        <v>95</v>
      </c>
      <c r="F1483">
        <v>2</v>
      </c>
      <c r="G1483">
        <v>4.9999999999999989E-2</v>
      </c>
    </row>
    <row r="1484" spans="2:7">
      <c r="B1484" t="s">
        <v>59</v>
      </c>
      <c r="C1484">
        <v>2007</v>
      </c>
      <c r="D1484" t="s">
        <v>37</v>
      </c>
      <c r="E1484" t="s">
        <v>95</v>
      </c>
      <c r="F1484">
        <v>3</v>
      </c>
      <c r="G1484">
        <v>5.0000000000000024E-2</v>
      </c>
    </row>
    <row r="1485" spans="2:7">
      <c r="B1485" t="s">
        <v>59</v>
      </c>
      <c r="C1485">
        <v>2007</v>
      </c>
      <c r="D1485" t="s">
        <v>37</v>
      </c>
      <c r="E1485" t="s">
        <v>95</v>
      </c>
      <c r="F1485">
        <v>4</v>
      </c>
      <c r="G1485">
        <v>0.44565562340439824</v>
      </c>
    </row>
    <row r="1486" spans="2:7">
      <c r="B1486" t="s">
        <v>59</v>
      </c>
      <c r="C1486">
        <v>2007</v>
      </c>
      <c r="D1486" t="s">
        <v>37</v>
      </c>
      <c r="E1486" t="s">
        <v>95</v>
      </c>
      <c r="F1486">
        <v>5</v>
      </c>
      <c r="G1486">
        <v>0.40434533424999547</v>
      </c>
    </row>
    <row r="1487" spans="2:7">
      <c r="B1487" t="s">
        <v>59</v>
      </c>
      <c r="C1487">
        <v>2007</v>
      </c>
      <c r="D1487" t="s">
        <v>38</v>
      </c>
      <c r="E1487" t="s">
        <v>95</v>
      </c>
      <c r="F1487">
        <v>1</v>
      </c>
      <c r="G1487">
        <v>5.0000046555512039E-2</v>
      </c>
    </row>
    <row r="1488" spans="2:7">
      <c r="B1488" t="s">
        <v>59</v>
      </c>
      <c r="C1488">
        <v>2007</v>
      </c>
      <c r="D1488" t="s">
        <v>38</v>
      </c>
      <c r="E1488" t="s">
        <v>95</v>
      </c>
      <c r="F1488">
        <v>2</v>
      </c>
      <c r="G1488">
        <v>5.0000555207414393E-2</v>
      </c>
    </row>
    <row r="1489" spans="2:7">
      <c r="B1489" t="s">
        <v>59</v>
      </c>
      <c r="C1489">
        <v>2007</v>
      </c>
      <c r="D1489" t="s">
        <v>38</v>
      </c>
      <c r="E1489" t="s">
        <v>95</v>
      </c>
      <c r="F1489">
        <v>3</v>
      </c>
      <c r="G1489">
        <v>0.35720158408067482</v>
      </c>
    </row>
    <row r="1490" spans="2:7">
      <c r="B1490" t="s">
        <v>59</v>
      </c>
      <c r="C1490">
        <v>2007</v>
      </c>
      <c r="D1490" t="s">
        <v>38</v>
      </c>
      <c r="E1490" t="s">
        <v>95</v>
      </c>
      <c r="F1490">
        <v>4</v>
      </c>
      <c r="G1490">
        <v>0.48122855192180425</v>
      </c>
    </row>
    <row r="1491" spans="2:7">
      <c r="B1491" t="s">
        <v>59</v>
      </c>
      <c r="C1491">
        <v>2007</v>
      </c>
      <c r="D1491" t="s">
        <v>38</v>
      </c>
      <c r="E1491" t="s">
        <v>95</v>
      </c>
      <c r="F1491">
        <v>5</v>
      </c>
      <c r="G1491">
        <v>6.1570212347045447E-2</v>
      </c>
    </row>
    <row r="1492" spans="2:7">
      <c r="B1492" t="s">
        <v>59</v>
      </c>
      <c r="C1492">
        <v>2007</v>
      </c>
      <c r="D1492" t="s">
        <v>39</v>
      </c>
      <c r="E1492" t="s">
        <v>95</v>
      </c>
      <c r="F1492">
        <v>1</v>
      </c>
      <c r="G1492">
        <v>0.23053611425276246</v>
      </c>
    </row>
    <row r="1493" spans="2:7">
      <c r="B1493" t="s">
        <v>59</v>
      </c>
      <c r="C1493">
        <v>2007</v>
      </c>
      <c r="D1493" t="s">
        <v>39</v>
      </c>
      <c r="E1493" t="s">
        <v>95</v>
      </c>
      <c r="F1493">
        <v>2</v>
      </c>
      <c r="G1493">
        <v>0.12119797220666156</v>
      </c>
    </row>
    <row r="1494" spans="2:7">
      <c r="B1494" t="s">
        <v>59</v>
      </c>
      <c r="C1494">
        <v>2007</v>
      </c>
      <c r="D1494" t="s">
        <v>39</v>
      </c>
      <c r="E1494" t="s">
        <v>95</v>
      </c>
      <c r="F1494">
        <v>3</v>
      </c>
      <c r="G1494">
        <v>0.05</v>
      </c>
    </row>
    <row r="1495" spans="2:7">
      <c r="B1495" t="s">
        <v>59</v>
      </c>
      <c r="C1495">
        <v>2007</v>
      </c>
      <c r="D1495" t="s">
        <v>39</v>
      </c>
      <c r="E1495" t="s">
        <v>95</v>
      </c>
      <c r="F1495">
        <v>4</v>
      </c>
      <c r="G1495">
        <v>0.51013303133177346</v>
      </c>
    </row>
    <row r="1496" spans="2:7">
      <c r="B1496" t="s">
        <v>59</v>
      </c>
      <c r="C1496">
        <v>2007</v>
      </c>
      <c r="D1496" t="s">
        <v>39</v>
      </c>
      <c r="E1496" t="s">
        <v>95</v>
      </c>
      <c r="F1496">
        <v>5</v>
      </c>
      <c r="G1496">
        <v>8.8133775801399153E-2</v>
      </c>
    </row>
    <row r="1497" spans="2:7">
      <c r="B1497" t="s">
        <v>59</v>
      </c>
      <c r="C1497">
        <v>2007</v>
      </c>
      <c r="D1497" t="s">
        <v>40</v>
      </c>
      <c r="E1497" t="s">
        <v>95</v>
      </c>
      <c r="F1497">
        <v>1</v>
      </c>
      <c r="G1497">
        <v>0.24141089095659163</v>
      </c>
    </row>
    <row r="1498" spans="2:7">
      <c r="B1498" t="s">
        <v>59</v>
      </c>
      <c r="C1498">
        <v>2007</v>
      </c>
      <c r="D1498" t="s">
        <v>40</v>
      </c>
      <c r="E1498" t="s">
        <v>95</v>
      </c>
      <c r="F1498">
        <v>2</v>
      </c>
      <c r="G1498">
        <v>0.12891425525343961</v>
      </c>
    </row>
    <row r="1499" spans="2:7">
      <c r="B1499" t="s">
        <v>59</v>
      </c>
      <c r="C1499">
        <v>2007</v>
      </c>
      <c r="D1499" t="s">
        <v>40</v>
      </c>
      <c r="E1499" t="s">
        <v>95</v>
      </c>
      <c r="F1499">
        <v>3</v>
      </c>
      <c r="G1499">
        <v>0.24849062963124524</v>
      </c>
    </row>
    <row r="1500" spans="2:7">
      <c r="B1500" t="s">
        <v>59</v>
      </c>
      <c r="C1500">
        <v>2007</v>
      </c>
      <c r="D1500" t="s">
        <v>40</v>
      </c>
      <c r="E1500" t="s">
        <v>95</v>
      </c>
      <c r="F1500">
        <v>4</v>
      </c>
      <c r="G1500">
        <v>6.1451902631608261E-2</v>
      </c>
    </row>
    <row r="1501" spans="2:7">
      <c r="B1501" t="s">
        <v>59</v>
      </c>
      <c r="C1501">
        <v>2007</v>
      </c>
      <c r="D1501" t="s">
        <v>40</v>
      </c>
      <c r="E1501" t="s">
        <v>95</v>
      </c>
      <c r="F1501">
        <v>5</v>
      </c>
      <c r="G1501">
        <v>0.31973320360585222</v>
      </c>
    </row>
    <row r="1502" spans="2:7">
      <c r="B1502" t="s">
        <v>59</v>
      </c>
      <c r="C1502">
        <v>2007</v>
      </c>
      <c r="D1502" t="s">
        <v>41</v>
      </c>
      <c r="E1502" t="s">
        <v>95</v>
      </c>
      <c r="F1502">
        <v>1</v>
      </c>
      <c r="G1502">
        <v>0.51161086265000577</v>
      </c>
    </row>
    <row r="1503" spans="2:7">
      <c r="B1503" t="s">
        <v>59</v>
      </c>
      <c r="C1503">
        <v>2007</v>
      </c>
      <c r="D1503" t="s">
        <v>41</v>
      </c>
      <c r="E1503" t="s">
        <v>95</v>
      </c>
      <c r="F1503">
        <v>2</v>
      </c>
      <c r="G1503">
        <v>0.3209419947615843</v>
      </c>
    </row>
    <row r="1504" spans="2:7">
      <c r="B1504" t="s">
        <v>59</v>
      </c>
      <c r="C1504">
        <v>2007</v>
      </c>
      <c r="D1504" t="s">
        <v>41</v>
      </c>
      <c r="E1504" t="s">
        <v>95</v>
      </c>
      <c r="F1504">
        <v>3</v>
      </c>
      <c r="G1504">
        <v>5.6647622292493455E-2</v>
      </c>
    </row>
    <row r="1505" spans="2:7">
      <c r="B1505" t="s">
        <v>59</v>
      </c>
      <c r="C1505">
        <v>2007</v>
      </c>
      <c r="D1505" t="s">
        <v>41</v>
      </c>
      <c r="E1505" t="s">
        <v>95</v>
      </c>
      <c r="F1505">
        <v>4</v>
      </c>
      <c r="G1505">
        <v>5.4949054031456716E-2</v>
      </c>
    </row>
    <row r="1506" spans="2:7">
      <c r="B1506" t="s">
        <v>59</v>
      </c>
      <c r="C1506">
        <v>2007</v>
      </c>
      <c r="D1506" t="s">
        <v>41</v>
      </c>
      <c r="E1506" t="s">
        <v>95</v>
      </c>
      <c r="F1506">
        <v>5</v>
      </c>
      <c r="G1506">
        <v>5.5851365269454833E-2</v>
      </c>
    </row>
    <row r="1507" spans="2:7">
      <c r="B1507" t="s">
        <v>59</v>
      </c>
      <c r="C1507">
        <v>2007</v>
      </c>
      <c r="D1507" t="s">
        <v>42</v>
      </c>
      <c r="E1507" t="s">
        <v>95</v>
      </c>
      <c r="F1507">
        <v>1</v>
      </c>
      <c r="G1507">
        <v>0.41922885051283593</v>
      </c>
    </row>
    <row r="1508" spans="2:7">
      <c r="B1508" t="s">
        <v>59</v>
      </c>
      <c r="C1508">
        <v>2007</v>
      </c>
      <c r="D1508" t="s">
        <v>42</v>
      </c>
      <c r="E1508" t="s">
        <v>95</v>
      </c>
      <c r="F1508">
        <v>2</v>
      </c>
      <c r="G1508">
        <v>5.0000000000000037E-2</v>
      </c>
    </row>
    <row r="1509" spans="2:7">
      <c r="B1509" t="s">
        <v>59</v>
      </c>
      <c r="C1509">
        <v>2007</v>
      </c>
      <c r="D1509" t="s">
        <v>42</v>
      </c>
      <c r="E1509" t="s">
        <v>95</v>
      </c>
      <c r="F1509">
        <v>3</v>
      </c>
      <c r="G1509">
        <v>0.05</v>
      </c>
    </row>
    <row r="1510" spans="2:7">
      <c r="B1510" t="s">
        <v>59</v>
      </c>
      <c r="C1510">
        <v>2007</v>
      </c>
      <c r="D1510" t="s">
        <v>42</v>
      </c>
      <c r="E1510" t="s">
        <v>95</v>
      </c>
      <c r="F1510">
        <v>4</v>
      </c>
      <c r="G1510">
        <v>0.42674296525078143</v>
      </c>
    </row>
    <row r="1511" spans="2:7">
      <c r="B1511" t="s">
        <v>59</v>
      </c>
      <c r="C1511">
        <v>2007</v>
      </c>
      <c r="D1511" t="s">
        <v>42</v>
      </c>
      <c r="E1511" t="s">
        <v>95</v>
      </c>
      <c r="F1511">
        <v>5</v>
      </c>
      <c r="G1511">
        <v>5.4029131052640865E-2</v>
      </c>
    </row>
    <row r="1512" spans="2:7">
      <c r="B1512" t="s">
        <v>59</v>
      </c>
      <c r="C1512">
        <v>2007</v>
      </c>
      <c r="D1512" t="s">
        <v>43</v>
      </c>
      <c r="E1512" t="s">
        <v>95</v>
      </c>
      <c r="F1512">
        <v>1</v>
      </c>
      <c r="G1512">
        <v>5.000000000000001E-2</v>
      </c>
    </row>
    <row r="1513" spans="2:7">
      <c r="B1513" t="s">
        <v>59</v>
      </c>
      <c r="C1513">
        <v>2007</v>
      </c>
      <c r="D1513" t="s">
        <v>43</v>
      </c>
      <c r="E1513" t="s">
        <v>95</v>
      </c>
      <c r="F1513">
        <v>2</v>
      </c>
      <c r="G1513">
        <v>0.05</v>
      </c>
    </row>
    <row r="1514" spans="2:7">
      <c r="B1514" t="s">
        <v>59</v>
      </c>
      <c r="C1514">
        <v>2007</v>
      </c>
      <c r="D1514" t="s">
        <v>43</v>
      </c>
      <c r="E1514" t="s">
        <v>95</v>
      </c>
      <c r="F1514">
        <v>3</v>
      </c>
      <c r="G1514">
        <v>0.05</v>
      </c>
    </row>
    <row r="1515" spans="2:7">
      <c r="B1515" t="s">
        <v>59</v>
      </c>
      <c r="C1515">
        <v>2007</v>
      </c>
      <c r="D1515" t="s">
        <v>43</v>
      </c>
      <c r="E1515" t="s">
        <v>95</v>
      </c>
      <c r="F1515">
        <v>4</v>
      </c>
      <c r="G1515">
        <v>0.80000093892264401</v>
      </c>
    </row>
    <row r="1516" spans="2:7">
      <c r="B1516" t="s">
        <v>59</v>
      </c>
      <c r="C1516">
        <v>2007</v>
      </c>
      <c r="D1516" t="s">
        <v>43</v>
      </c>
      <c r="E1516" t="s">
        <v>95</v>
      </c>
      <c r="F1516">
        <v>5</v>
      </c>
      <c r="G1516">
        <v>4.9999999999999996E-2</v>
      </c>
    </row>
    <row r="1517" spans="2:7">
      <c r="B1517" t="s">
        <v>59</v>
      </c>
      <c r="C1517">
        <v>2007</v>
      </c>
      <c r="D1517" t="s">
        <v>44</v>
      </c>
      <c r="E1517" t="s">
        <v>95</v>
      </c>
      <c r="F1517">
        <v>1</v>
      </c>
      <c r="G1517">
        <v>0.52520353770508299</v>
      </c>
    </row>
    <row r="1518" spans="2:7">
      <c r="B1518" t="s">
        <v>59</v>
      </c>
      <c r="C1518">
        <v>2007</v>
      </c>
      <c r="D1518" t="s">
        <v>44</v>
      </c>
      <c r="E1518" t="s">
        <v>95</v>
      </c>
      <c r="F1518">
        <v>2</v>
      </c>
      <c r="G1518">
        <v>5.0000000000000017E-2</v>
      </c>
    </row>
    <row r="1519" spans="2:7">
      <c r="B1519" t="s">
        <v>59</v>
      </c>
      <c r="C1519">
        <v>2007</v>
      </c>
      <c r="D1519" t="s">
        <v>44</v>
      </c>
      <c r="E1519" t="s">
        <v>95</v>
      </c>
      <c r="F1519">
        <v>3</v>
      </c>
      <c r="G1519">
        <v>0.32479735136503624</v>
      </c>
    </row>
    <row r="1520" spans="2:7">
      <c r="B1520" t="s">
        <v>59</v>
      </c>
      <c r="C1520">
        <v>2007</v>
      </c>
      <c r="D1520" t="s">
        <v>44</v>
      </c>
      <c r="E1520" t="s">
        <v>95</v>
      </c>
      <c r="F1520">
        <v>4</v>
      </c>
      <c r="G1520">
        <v>5.000000000000001E-2</v>
      </c>
    </row>
    <row r="1521" spans="2:7">
      <c r="B1521" t="s">
        <v>59</v>
      </c>
      <c r="C1521">
        <v>2007</v>
      </c>
      <c r="D1521" t="s">
        <v>44</v>
      </c>
      <c r="E1521" t="s">
        <v>95</v>
      </c>
      <c r="F1521">
        <v>5</v>
      </c>
      <c r="G1521">
        <v>0.05</v>
      </c>
    </row>
    <row r="1522" spans="2:7">
      <c r="B1522" t="s">
        <v>59</v>
      </c>
      <c r="C1522">
        <v>2011</v>
      </c>
      <c r="D1522" t="s">
        <v>28</v>
      </c>
      <c r="E1522" t="s">
        <v>95</v>
      </c>
      <c r="F1522">
        <v>1</v>
      </c>
      <c r="G1522">
        <v>0.55686191627750359</v>
      </c>
    </row>
    <row r="1523" spans="2:7">
      <c r="B1523" t="s">
        <v>59</v>
      </c>
      <c r="C1523">
        <v>2011</v>
      </c>
      <c r="D1523" t="s">
        <v>28</v>
      </c>
      <c r="E1523" t="s">
        <v>95</v>
      </c>
      <c r="F1523">
        <v>2</v>
      </c>
      <c r="G1523">
        <v>6.9784447365487334E-2</v>
      </c>
    </row>
    <row r="1524" spans="2:7">
      <c r="B1524" t="s">
        <v>59</v>
      </c>
      <c r="C1524">
        <v>2011</v>
      </c>
      <c r="D1524" t="s">
        <v>28</v>
      </c>
      <c r="E1524" t="s">
        <v>95</v>
      </c>
      <c r="F1524">
        <v>3</v>
      </c>
      <c r="G1524">
        <v>0.21318403336999128</v>
      </c>
    </row>
    <row r="1525" spans="2:7">
      <c r="B1525" t="s">
        <v>59</v>
      </c>
      <c r="C1525">
        <v>2011</v>
      </c>
      <c r="D1525" t="s">
        <v>28</v>
      </c>
      <c r="E1525" t="s">
        <v>95</v>
      </c>
      <c r="F1525">
        <v>4</v>
      </c>
      <c r="G1525">
        <v>5.000000000000001E-2</v>
      </c>
    </row>
    <row r="1526" spans="2:7">
      <c r="B1526" t="s">
        <v>59</v>
      </c>
      <c r="C1526">
        <v>2011</v>
      </c>
      <c r="D1526" t="s">
        <v>28</v>
      </c>
      <c r="E1526" t="s">
        <v>95</v>
      </c>
      <c r="F1526">
        <v>5</v>
      </c>
      <c r="G1526">
        <v>0.11017055813783223</v>
      </c>
    </row>
    <row r="1527" spans="2:7">
      <c r="B1527" t="s">
        <v>59</v>
      </c>
      <c r="C1527">
        <v>2011</v>
      </c>
      <c r="D1527" t="s">
        <v>30</v>
      </c>
      <c r="E1527" t="s">
        <v>95</v>
      </c>
      <c r="F1527">
        <v>1</v>
      </c>
      <c r="G1527">
        <v>5.0778463567478144E-2</v>
      </c>
    </row>
    <row r="1528" spans="2:7">
      <c r="B1528" t="s">
        <v>59</v>
      </c>
      <c r="C1528">
        <v>2011</v>
      </c>
      <c r="D1528" t="s">
        <v>30</v>
      </c>
      <c r="E1528" t="s">
        <v>95</v>
      </c>
      <c r="F1528">
        <v>2</v>
      </c>
      <c r="G1528">
        <v>0.541144909620351</v>
      </c>
    </row>
    <row r="1529" spans="2:7">
      <c r="B1529" t="s">
        <v>59</v>
      </c>
      <c r="C1529">
        <v>2011</v>
      </c>
      <c r="D1529" t="s">
        <v>30</v>
      </c>
      <c r="E1529" t="s">
        <v>95</v>
      </c>
      <c r="F1529">
        <v>3</v>
      </c>
      <c r="G1529">
        <v>0.1869728253182173</v>
      </c>
    </row>
    <row r="1530" spans="2:7">
      <c r="B1530" t="s">
        <v>59</v>
      </c>
      <c r="C1530">
        <v>2011</v>
      </c>
      <c r="D1530" t="s">
        <v>30</v>
      </c>
      <c r="E1530" t="s">
        <v>95</v>
      </c>
      <c r="F1530">
        <v>4</v>
      </c>
      <c r="G1530">
        <v>0.15507969139214967</v>
      </c>
    </row>
    <row r="1531" spans="2:7">
      <c r="B1531" t="s">
        <v>59</v>
      </c>
      <c r="C1531">
        <v>2011</v>
      </c>
      <c r="D1531" t="s">
        <v>30</v>
      </c>
      <c r="E1531" t="s">
        <v>95</v>
      </c>
      <c r="F1531">
        <v>5</v>
      </c>
      <c r="G1531">
        <v>6.6025065267825978E-2</v>
      </c>
    </row>
    <row r="1532" spans="2:7">
      <c r="B1532" t="s">
        <v>59</v>
      </c>
      <c r="C1532">
        <v>2011</v>
      </c>
      <c r="D1532" t="s">
        <v>31</v>
      </c>
      <c r="E1532" t="s">
        <v>95</v>
      </c>
      <c r="F1532">
        <v>1</v>
      </c>
      <c r="G1532">
        <v>6.1238170226984072E-2</v>
      </c>
    </row>
    <row r="1533" spans="2:7">
      <c r="B1533" t="s">
        <v>59</v>
      </c>
      <c r="C1533">
        <v>2011</v>
      </c>
      <c r="D1533" t="s">
        <v>31</v>
      </c>
      <c r="E1533" t="s">
        <v>95</v>
      </c>
      <c r="F1533">
        <v>2</v>
      </c>
      <c r="G1533">
        <v>0.15659962766187549</v>
      </c>
    </row>
    <row r="1534" spans="2:7">
      <c r="B1534" t="s">
        <v>59</v>
      </c>
      <c r="C1534">
        <v>2011</v>
      </c>
      <c r="D1534" t="s">
        <v>31</v>
      </c>
      <c r="E1534" t="s">
        <v>95</v>
      </c>
      <c r="F1534">
        <v>3</v>
      </c>
      <c r="G1534">
        <v>5.0358170961488785E-2</v>
      </c>
    </row>
    <row r="1535" spans="2:7">
      <c r="B1535" t="s">
        <v>59</v>
      </c>
      <c r="C1535">
        <v>2011</v>
      </c>
      <c r="D1535" t="s">
        <v>31</v>
      </c>
      <c r="E1535" t="s">
        <v>95</v>
      </c>
      <c r="F1535">
        <v>4</v>
      </c>
      <c r="G1535">
        <v>0.67969894421945631</v>
      </c>
    </row>
    <row r="1536" spans="2:7">
      <c r="B1536" t="s">
        <v>59</v>
      </c>
      <c r="C1536">
        <v>2011</v>
      </c>
      <c r="D1536" t="s">
        <v>31</v>
      </c>
      <c r="E1536" t="s">
        <v>95</v>
      </c>
      <c r="F1536">
        <v>5</v>
      </c>
      <c r="G1536">
        <v>5.2106006557556095E-2</v>
      </c>
    </row>
    <row r="1537" spans="2:7">
      <c r="B1537" t="s">
        <v>59</v>
      </c>
      <c r="C1537">
        <v>2011</v>
      </c>
      <c r="D1537" t="s">
        <v>32</v>
      </c>
      <c r="E1537" t="s">
        <v>95</v>
      </c>
      <c r="F1537">
        <v>1</v>
      </c>
      <c r="G1537">
        <v>0.44673118040548898</v>
      </c>
    </row>
    <row r="1538" spans="2:7">
      <c r="B1538" t="s">
        <v>59</v>
      </c>
      <c r="C1538">
        <v>2011</v>
      </c>
      <c r="D1538" t="s">
        <v>32</v>
      </c>
      <c r="E1538" t="s">
        <v>95</v>
      </c>
      <c r="F1538">
        <v>2</v>
      </c>
      <c r="G1538">
        <v>0.05</v>
      </c>
    </row>
    <row r="1539" spans="2:7">
      <c r="B1539" t="s">
        <v>59</v>
      </c>
      <c r="C1539">
        <v>2011</v>
      </c>
      <c r="D1539" t="s">
        <v>32</v>
      </c>
      <c r="E1539" t="s">
        <v>95</v>
      </c>
      <c r="F1539">
        <v>3</v>
      </c>
      <c r="G1539">
        <v>0.05</v>
      </c>
    </row>
    <row r="1540" spans="2:7">
      <c r="B1540" t="s">
        <v>59</v>
      </c>
      <c r="C1540">
        <v>2011</v>
      </c>
      <c r="D1540" t="s">
        <v>32</v>
      </c>
      <c r="E1540" t="s">
        <v>95</v>
      </c>
      <c r="F1540">
        <v>4</v>
      </c>
      <c r="G1540">
        <v>0.40326978236476763</v>
      </c>
    </row>
    <row r="1541" spans="2:7">
      <c r="B1541" t="s">
        <v>59</v>
      </c>
      <c r="C1541">
        <v>2011</v>
      </c>
      <c r="D1541" t="s">
        <v>32</v>
      </c>
      <c r="E1541" t="s">
        <v>95</v>
      </c>
      <c r="F1541">
        <v>5</v>
      </c>
      <c r="G1541">
        <v>5.000000000000001E-2</v>
      </c>
    </row>
    <row r="1542" spans="2:7">
      <c r="B1542" t="s">
        <v>59</v>
      </c>
      <c r="C1542">
        <v>2011</v>
      </c>
      <c r="D1542" t="s">
        <v>33</v>
      </c>
      <c r="E1542" t="s">
        <v>95</v>
      </c>
      <c r="F1542">
        <v>1</v>
      </c>
      <c r="G1542">
        <v>0.31108918654394574</v>
      </c>
    </row>
    <row r="1543" spans="2:7">
      <c r="B1543" t="s">
        <v>59</v>
      </c>
      <c r="C1543">
        <v>2011</v>
      </c>
      <c r="D1543" t="s">
        <v>33</v>
      </c>
      <c r="E1543" t="s">
        <v>95</v>
      </c>
      <c r="F1543">
        <v>2</v>
      </c>
      <c r="G1543">
        <v>0.05</v>
      </c>
    </row>
    <row r="1544" spans="2:7">
      <c r="B1544" t="s">
        <v>59</v>
      </c>
      <c r="C1544">
        <v>2011</v>
      </c>
      <c r="D1544" t="s">
        <v>33</v>
      </c>
      <c r="E1544" t="s">
        <v>95</v>
      </c>
      <c r="F1544">
        <v>3</v>
      </c>
      <c r="G1544">
        <v>0.32334542762907825</v>
      </c>
    </row>
    <row r="1545" spans="2:7">
      <c r="B1545" t="s">
        <v>59</v>
      </c>
      <c r="C1545">
        <v>2011</v>
      </c>
      <c r="D1545" t="s">
        <v>33</v>
      </c>
      <c r="E1545" t="s">
        <v>95</v>
      </c>
      <c r="F1545">
        <v>4</v>
      </c>
      <c r="G1545">
        <v>0.26556632239758271</v>
      </c>
    </row>
    <row r="1546" spans="2:7">
      <c r="B1546" t="s">
        <v>59</v>
      </c>
      <c r="C1546">
        <v>2011</v>
      </c>
      <c r="D1546" t="s">
        <v>33</v>
      </c>
      <c r="E1546" t="s">
        <v>95</v>
      </c>
      <c r="F1546">
        <v>5</v>
      </c>
      <c r="G1546">
        <v>5.0000000000000017E-2</v>
      </c>
    </row>
    <row r="1547" spans="2:7">
      <c r="B1547" t="s">
        <v>59</v>
      </c>
      <c r="C1547">
        <v>2011</v>
      </c>
      <c r="D1547" t="s">
        <v>34</v>
      </c>
      <c r="E1547" t="s">
        <v>95</v>
      </c>
      <c r="F1547">
        <v>1</v>
      </c>
      <c r="G1547">
        <v>5.0938395564996242E-2</v>
      </c>
    </row>
    <row r="1548" spans="2:7">
      <c r="B1548" t="s">
        <v>59</v>
      </c>
      <c r="C1548">
        <v>2011</v>
      </c>
      <c r="D1548" t="s">
        <v>34</v>
      </c>
      <c r="E1548" t="s">
        <v>95</v>
      </c>
      <c r="F1548">
        <v>2</v>
      </c>
      <c r="G1548">
        <v>0.18992172384676534</v>
      </c>
    </row>
    <row r="1549" spans="2:7">
      <c r="B1549" t="s">
        <v>59</v>
      </c>
      <c r="C1549">
        <v>2011</v>
      </c>
      <c r="D1549" t="s">
        <v>34</v>
      </c>
      <c r="E1549" t="s">
        <v>95</v>
      </c>
      <c r="F1549">
        <v>3</v>
      </c>
      <c r="G1549">
        <v>0.11910492682709023</v>
      </c>
    </row>
    <row r="1550" spans="2:7">
      <c r="B1550" t="s">
        <v>59</v>
      </c>
      <c r="C1550">
        <v>2011</v>
      </c>
      <c r="D1550" t="s">
        <v>34</v>
      </c>
      <c r="E1550" t="s">
        <v>95</v>
      </c>
      <c r="F1550">
        <v>4</v>
      </c>
      <c r="G1550">
        <v>0.52718241913416664</v>
      </c>
    </row>
    <row r="1551" spans="2:7">
      <c r="B1551" t="s">
        <v>59</v>
      </c>
      <c r="C1551">
        <v>2011</v>
      </c>
      <c r="D1551" t="s">
        <v>34</v>
      </c>
      <c r="E1551" t="s">
        <v>95</v>
      </c>
      <c r="F1551">
        <v>5</v>
      </c>
      <c r="G1551">
        <v>0.11285348752813941</v>
      </c>
    </row>
    <row r="1552" spans="2:7">
      <c r="B1552" t="s">
        <v>59</v>
      </c>
      <c r="C1552">
        <v>2011</v>
      </c>
      <c r="D1552" t="s">
        <v>35</v>
      </c>
      <c r="E1552" t="s">
        <v>95</v>
      </c>
      <c r="F1552">
        <v>1</v>
      </c>
      <c r="G1552">
        <v>5.0000000000000017E-2</v>
      </c>
    </row>
    <row r="1553" spans="2:7">
      <c r="B1553" t="s">
        <v>59</v>
      </c>
      <c r="C1553">
        <v>2011</v>
      </c>
      <c r="D1553" t="s">
        <v>35</v>
      </c>
      <c r="E1553" t="s">
        <v>95</v>
      </c>
      <c r="F1553">
        <v>2</v>
      </c>
      <c r="G1553">
        <v>0.80000098314131873</v>
      </c>
    </row>
    <row r="1554" spans="2:7">
      <c r="B1554" t="s">
        <v>59</v>
      </c>
      <c r="C1554">
        <v>2011</v>
      </c>
      <c r="D1554" t="s">
        <v>35</v>
      </c>
      <c r="E1554" t="s">
        <v>95</v>
      </c>
      <c r="F1554">
        <v>3</v>
      </c>
      <c r="G1554">
        <v>5.000000000000001E-2</v>
      </c>
    </row>
    <row r="1555" spans="2:7">
      <c r="B1555" t="s">
        <v>59</v>
      </c>
      <c r="C1555">
        <v>2011</v>
      </c>
      <c r="D1555" t="s">
        <v>35</v>
      </c>
      <c r="E1555" t="s">
        <v>95</v>
      </c>
      <c r="F1555">
        <v>4</v>
      </c>
      <c r="G1555">
        <v>5.0000000000000017E-2</v>
      </c>
    </row>
    <row r="1556" spans="2:7">
      <c r="B1556" t="s">
        <v>59</v>
      </c>
      <c r="C1556">
        <v>2011</v>
      </c>
      <c r="D1556" t="s">
        <v>35</v>
      </c>
      <c r="E1556" t="s">
        <v>95</v>
      </c>
      <c r="F1556">
        <v>5</v>
      </c>
      <c r="G1556">
        <v>0.05</v>
      </c>
    </row>
    <row r="1557" spans="2:7">
      <c r="B1557" t="s">
        <v>59</v>
      </c>
      <c r="C1557">
        <v>2011</v>
      </c>
      <c r="D1557" t="s">
        <v>36</v>
      </c>
      <c r="E1557" t="s">
        <v>95</v>
      </c>
      <c r="F1557">
        <v>1</v>
      </c>
      <c r="G1557">
        <v>0.05</v>
      </c>
    </row>
    <row r="1558" spans="2:7">
      <c r="B1558" t="s">
        <v>59</v>
      </c>
      <c r="C1558">
        <v>2011</v>
      </c>
      <c r="D1558" t="s">
        <v>36</v>
      </c>
      <c r="E1558" t="s">
        <v>95</v>
      </c>
      <c r="F1558">
        <v>2</v>
      </c>
      <c r="G1558">
        <v>0.05</v>
      </c>
    </row>
    <row r="1559" spans="2:7">
      <c r="B1559" t="s">
        <v>59</v>
      </c>
      <c r="C1559">
        <v>2011</v>
      </c>
      <c r="D1559" t="s">
        <v>36</v>
      </c>
      <c r="E1559" t="s">
        <v>95</v>
      </c>
      <c r="F1559">
        <v>3</v>
      </c>
      <c r="G1559">
        <v>0.48383201586369462</v>
      </c>
    </row>
    <row r="1560" spans="2:7">
      <c r="B1560" t="s">
        <v>59</v>
      </c>
      <c r="C1560">
        <v>2011</v>
      </c>
      <c r="D1560" t="s">
        <v>36</v>
      </c>
      <c r="E1560" t="s">
        <v>95</v>
      </c>
      <c r="F1560">
        <v>4</v>
      </c>
      <c r="G1560">
        <v>0.36616890375796485</v>
      </c>
    </row>
    <row r="1561" spans="2:7">
      <c r="B1561" t="s">
        <v>59</v>
      </c>
      <c r="C1561">
        <v>2011</v>
      </c>
      <c r="D1561" t="s">
        <v>36</v>
      </c>
      <c r="E1561" t="s">
        <v>95</v>
      </c>
      <c r="F1561">
        <v>5</v>
      </c>
      <c r="G1561">
        <v>5.000000000000001E-2</v>
      </c>
    </row>
    <row r="1562" spans="2:7">
      <c r="B1562" t="s">
        <v>59</v>
      </c>
      <c r="C1562">
        <v>2011</v>
      </c>
      <c r="D1562" t="s">
        <v>37</v>
      </c>
      <c r="E1562" t="s">
        <v>95</v>
      </c>
      <c r="F1562">
        <v>1</v>
      </c>
      <c r="G1562">
        <v>4.9999999999999996E-2</v>
      </c>
    </row>
    <row r="1563" spans="2:7">
      <c r="B1563" t="s">
        <v>59</v>
      </c>
      <c r="C1563">
        <v>2011</v>
      </c>
      <c r="D1563" t="s">
        <v>37</v>
      </c>
      <c r="E1563" t="s">
        <v>95</v>
      </c>
      <c r="F1563">
        <v>2</v>
      </c>
      <c r="G1563">
        <v>4.9999999999999989E-2</v>
      </c>
    </row>
    <row r="1564" spans="2:7">
      <c r="B1564" t="s">
        <v>59</v>
      </c>
      <c r="C1564">
        <v>2011</v>
      </c>
      <c r="D1564" t="s">
        <v>37</v>
      </c>
      <c r="E1564" t="s">
        <v>95</v>
      </c>
      <c r="F1564">
        <v>3</v>
      </c>
      <c r="G1564">
        <v>5.0000000000000024E-2</v>
      </c>
    </row>
    <row r="1565" spans="2:7">
      <c r="B1565" t="s">
        <v>59</v>
      </c>
      <c r="C1565">
        <v>2011</v>
      </c>
      <c r="D1565" t="s">
        <v>37</v>
      </c>
      <c r="E1565" t="s">
        <v>95</v>
      </c>
      <c r="F1565">
        <v>4</v>
      </c>
      <c r="G1565">
        <v>0.44565562340439824</v>
      </c>
    </row>
    <row r="1566" spans="2:7">
      <c r="B1566" t="s">
        <v>59</v>
      </c>
      <c r="C1566">
        <v>2011</v>
      </c>
      <c r="D1566" t="s">
        <v>37</v>
      </c>
      <c r="E1566" t="s">
        <v>95</v>
      </c>
      <c r="F1566">
        <v>5</v>
      </c>
      <c r="G1566">
        <v>0.40434533424999547</v>
      </c>
    </row>
    <row r="1567" spans="2:7">
      <c r="B1567" t="s">
        <v>59</v>
      </c>
      <c r="C1567">
        <v>2011</v>
      </c>
      <c r="D1567" t="s">
        <v>38</v>
      </c>
      <c r="E1567" t="s">
        <v>95</v>
      </c>
      <c r="F1567">
        <v>1</v>
      </c>
      <c r="G1567">
        <v>5.0000046555512039E-2</v>
      </c>
    </row>
    <row r="1568" spans="2:7">
      <c r="B1568" t="s">
        <v>59</v>
      </c>
      <c r="C1568">
        <v>2011</v>
      </c>
      <c r="D1568" t="s">
        <v>38</v>
      </c>
      <c r="E1568" t="s">
        <v>95</v>
      </c>
      <c r="F1568">
        <v>2</v>
      </c>
      <c r="G1568">
        <v>5.0000555207414393E-2</v>
      </c>
    </row>
    <row r="1569" spans="2:7">
      <c r="B1569" t="s">
        <v>59</v>
      </c>
      <c r="C1569">
        <v>2011</v>
      </c>
      <c r="D1569" t="s">
        <v>38</v>
      </c>
      <c r="E1569" t="s">
        <v>95</v>
      </c>
      <c r="F1569">
        <v>3</v>
      </c>
      <c r="G1569">
        <v>0.35720158408067482</v>
      </c>
    </row>
    <row r="1570" spans="2:7">
      <c r="B1570" t="s">
        <v>59</v>
      </c>
      <c r="C1570">
        <v>2011</v>
      </c>
      <c r="D1570" t="s">
        <v>38</v>
      </c>
      <c r="E1570" t="s">
        <v>95</v>
      </c>
      <c r="F1570">
        <v>4</v>
      </c>
      <c r="G1570">
        <v>0.48122855192180425</v>
      </c>
    </row>
    <row r="1571" spans="2:7">
      <c r="B1571" t="s">
        <v>59</v>
      </c>
      <c r="C1571">
        <v>2011</v>
      </c>
      <c r="D1571" t="s">
        <v>38</v>
      </c>
      <c r="E1571" t="s">
        <v>95</v>
      </c>
      <c r="F1571">
        <v>5</v>
      </c>
      <c r="G1571">
        <v>6.1570212347045447E-2</v>
      </c>
    </row>
    <row r="1572" spans="2:7">
      <c r="B1572" t="s">
        <v>59</v>
      </c>
      <c r="C1572">
        <v>2011</v>
      </c>
      <c r="D1572" t="s">
        <v>39</v>
      </c>
      <c r="E1572" t="s">
        <v>95</v>
      </c>
      <c r="F1572">
        <v>1</v>
      </c>
      <c r="G1572">
        <v>0.23053611425276246</v>
      </c>
    </row>
    <row r="1573" spans="2:7">
      <c r="B1573" t="s">
        <v>59</v>
      </c>
      <c r="C1573">
        <v>2011</v>
      </c>
      <c r="D1573" t="s">
        <v>39</v>
      </c>
      <c r="E1573" t="s">
        <v>95</v>
      </c>
      <c r="F1573">
        <v>2</v>
      </c>
      <c r="G1573">
        <v>0.12119797220666156</v>
      </c>
    </row>
    <row r="1574" spans="2:7">
      <c r="B1574" t="s">
        <v>59</v>
      </c>
      <c r="C1574">
        <v>2011</v>
      </c>
      <c r="D1574" t="s">
        <v>39</v>
      </c>
      <c r="E1574" t="s">
        <v>95</v>
      </c>
      <c r="F1574">
        <v>3</v>
      </c>
      <c r="G1574">
        <v>0.05</v>
      </c>
    </row>
    <row r="1575" spans="2:7">
      <c r="B1575" t="s">
        <v>59</v>
      </c>
      <c r="C1575">
        <v>2011</v>
      </c>
      <c r="D1575" t="s">
        <v>39</v>
      </c>
      <c r="E1575" t="s">
        <v>95</v>
      </c>
      <c r="F1575">
        <v>4</v>
      </c>
      <c r="G1575">
        <v>0.51013303133177346</v>
      </c>
    </row>
    <row r="1576" spans="2:7">
      <c r="B1576" t="s">
        <v>59</v>
      </c>
      <c r="C1576">
        <v>2011</v>
      </c>
      <c r="D1576" t="s">
        <v>39</v>
      </c>
      <c r="E1576" t="s">
        <v>95</v>
      </c>
      <c r="F1576">
        <v>5</v>
      </c>
      <c r="G1576">
        <v>8.8133775801399153E-2</v>
      </c>
    </row>
    <row r="1577" spans="2:7">
      <c r="B1577" t="s">
        <v>59</v>
      </c>
      <c r="C1577">
        <v>2011</v>
      </c>
      <c r="D1577" t="s">
        <v>40</v>
      </c>
      <c r="E1577" t="s">
        <v>95</v>
      </c>
      <c r="F1577">
        <v>1</v>
      </c>
      <c r="G1577">
        <v>0.24141089095659163</v>
      </c>
    </row>
    <row r="1578" spans="2:7">
      <c r="B1578" t="s">
        <v>59</v>
      </c>
      <c r="C1578">
        <v>2011</v>
      </c>
      <c r="D1578" t="s">
        <v>40</v>
      </c>
      <c r="E1578" t="s">
        <v>95</v>
      </c>
      <c r="F1578">
        <v>2</v>
      </c>
      <c r="G1578">
        <v>0.12891425525343961</v>
      </c>
    </row>
    <row r="1579" spans="2:7">
      <c r="B1579" t="s">
        <v>59</v>
      </c>
      <c r="C1579">
        <v>2011</v>
      </c>
      <c r="D1579" t="s">
        <v>40</v>
      </c>
      <c r="E1579" t="s">
        <v>95</v>
      </c>
      <c r="F1579">
        <v>3</v>
      </c>
      <c r="G1579">
        <v>0.24849062963124524</v>
      </c>
    </row>
    <row r="1580" spans="2:7">
      <c r="B1580" t="s">
        <v>59</v>
      </c>
      <c r="C1580">
        <v>2011</v>
      </c>
      <c r="D1580" t="s">
        <v>40</v>
      </c>
      <c r="E1580" t="s">
        <v>95</v>
      </c>
      <c r="F1580">
        <v>4</v>
      </c>
      <c r="G1580">
        <v>6.1451902631608261E-2</v>
      </c>
    </row>
    <row r="1581" spans="2:7">
      <c r="B1581" t="s">
        <v>59</v>
      </c>
      <c r="C1581">
        <v>2011</v>
      </c>
      <c r="D1581" t="s">
        <v>40</v>
      </c>
      <c r="E1581" t="s">
        <v>95</v>
      </c>
      <c r="F1581">
        <v>5</v>
      </c>
      <c r="G1581">
        <v>0.31973320360585222</v>
      </c>
    </row>
    <row r="1582" spans="2:7">
      <c r="B1582" t="s">
        <v>59</v>
      </c>
      <c r="C1582">
        <v>2011</v>
      </c>
      <c r="D1582" t="s">
        <v>41</v>
      </c>
      <c r="E1582" t="s">
        <v>95</v>
      </c>
      <c r="F1582">
        <v>1</v>
      </c>
      <c r="G1582">
        <v>0.51161086265000577</v>
      </c>
    </row>
    <row r="1583" spans="2:7">
      <c r="B1583" t="s">
        <v>59</v>
      </c>
      <c r="C1583">
        <v>2011</v>
      </c>
      <c r="D1583" t="s">
        <v>41</v>
      </c>
      <c r="E1583" t="s">
        <v>95</v>
      </c>
      <c r="F1583">
        <v>2</v>
      </c>
      <c r="G1583">
        <v>0.3209419947615843</v>
      </c>
    </row>
    <row r="1584" spans="2:7">
      <c r="B1584" t="s">
        <v>59</v>
      </c>
      <c r="C1584">
        <v>2011</v>
      </c>
      <c r="D1584" t="s">
        <v>41</v>
      </c>
      <c r="E1584" t="s">
        <v>95</v>
      </c>
      <c r="F1584">
        <v>3</v>
      </c>
      <c r="G1584">
        <v>5.6647622292493455E-2</v>
      </c>
    </row>
    <row r="1585" spans="2:7">
      <c r="B1585" t="s">
        <v>59</v>
      </c>
      <c r="C1585">
        <v>2011</v>
      </c>
      <c r="D1585" t="s">
        <v>41</v>
      </c>
      <c r="E1585" t="s">
        <v>95</v>
      </c>
      <c r="F1585">
        <v>4</v>
      </c>
      <c r="G1585">
        <v>5.4949054031456716E-2</v>
      </c>
    </row>
    <row r="1586" spans="2:7">
      <c r="B1586" t="s">
        <v>59</v>
      </c>
      <c r="C1586">
        <v>2011</v>
      </c>
      <c r="D1586" t="s">
        <v>41</v>
      </c>
      <c r="E1586" t="s">
        <v>95</v>
      </c>
      <c r="F1586">
        <v>5</v>
      </c>
      <c r="G1586">
        <v>5.5851365269454833E-2</v>
      </c>
    </row>
    <row r="1587" spans="2:7">
      <c r="B1587" t="s">
        <v>59</v>
      </c>
      <c r="C1587">
        <v>2011</v>
      </c>
      <c r="D1587" t="s">
        <v>42</v>
      </c>
      <c r="E1587" t="s">
        <v>95</v>
      </c>
      <c r="F1587">
        <v>1</v>
      </c>
      <c r="G1587">
        <v>0.41922885051283593</v>
      </c>
    </row>
    <row r="1588" spans="2:7">
      <c r="B1588" t="s">
        <v>59</v>
      </c>
      <c r="C1588">
        <v>2011</v>
      </c>
      <c r="D1588" t="s">
        <v>42</v>
      </c>
      <c r="E1588" t="s">
        <v>95</v>
      </c>
      <c r="F1588">
        <v>2</v>
      </c>
      <c r="G1588">
        <v>5.0000000000000037E-2</v>
      </c>
    </row>
    <row r="1589" spans="2:7">
      <c r="B1589" t="s">
        <v>59</v>
      </c>
      <c r="C1589">
        <v>2011</v>
      </c>
      <c r="D1589" t="s">
        <v>42</v>
      </c>
      <c r="E1589" t="s">
        <v>95</v>
      </c>
      <c r="F1589">
        <v>3</v>
      </c>
      <c r="G1589">
        <v>0.05</v>
      </c>
    </row>
    <row r="1590" spans="2:7">
      <c r="B1590" t="s">
        <v>59</v>
      </c>
      <c r="C1590">
        <v>2011</v>
      </c>
      <c r="D1590" t="s">
        <v>42</v>
      </c>
      <c r="E1590" t="s">
        <v>95</v>
      </c>
      <c r="F1590">
        <v>4</v>
      </c>
      <c r="G1590">
        <v>0.42674296525078143</v>
      </c>
    </row>
    <row r="1591" spans="2:7">
      <c r="B1591" t="s">
        <v>59</v>
      </c>
      <c r="C1591">
        <v>2011</v>
      </c>
      <c r="D1591" t="s">
        <v>42</v>
      </c>
      <c r="E1591" t="s">
        <v>95</v>
      </c>
      <c r="F1591">
        <v>5</v>
      </c>
      <c r="G1591">
        <v>5.4029131052640865E-2</v>
      </c>
    </row>
    <row r="1592" spans="2:7">
      <c r="B1592" t="s">
        <v>59</v>
      </c>
      <c r="C1592">
        <v>2011</v>
      </c>
      <c r="D1592" t="s">
        <v>43</v>
      </c>
      <c r="E1592" t="s">
        <v>95</v>
      </c>
      <c r="F1592">
        <v>1</v>
      </c>
      <c r="G1592">
        <v>5.000000000000001E-2</v>
      </c>
    </row>
    <row r="1593" spans="2:7">
      <c r="B1593" t="s">
        <v>59</v>
      </c>
      <c r="C1593">
        <v>2011</v>
      </c>
      <c r="D1593" t="s">
        <v>43</v>
      </c>
      <c r="E1593" t="s">
        <v>95</v>
      </c>
      <c r="F1593">
        <v>2</v>
      </c>
      <c r="G1593">
        <v>0.05</v>
      </c>
    </row>
    <row r="1594" spans="2:7">
      <c r="B1594" t="s">
        <v>59</v>
      </c>
      <c r="C1594">
        <v>2011</v>
      </c>
      <c r="D1594" t="s">
        <v>43</v>
      </c>
      <c r="E1594" t="s">
        <v>95</v>
      </c>
      <c r="F1594">
        <v>3</v>
      </c>
      <c r="G1594">
        <v>0.05</v>
      </c>
    </row>
    <row r="1595" spans="2:7">
      <c r="B1595" t="s">
        <v>59</v>
      </c>
      <c r="C1595">
        <v>2011</v>
      </c>
      <c r="D1595" t="s">
        <v>43</v>
      </c>
      <c r="E1595" t="s">
        <v>95</v>
      </c>
      <c r="F1595">
        <v>4</v>
      </c>
      <c r="G1595">
        <v>0.80000093892264401</v>
      </c>
    </row>
    <row r="1596" spans="2:7">
      <c r="B1596" t="s">
        <v>59</v>
      </c>
      <c r="C1596">
        <v>2011</v>
      </c>
      <c r="D1596" t="s">
        <v>43</v>
      </c>
      <c r="E1596" t="s">
        <v>95</v>
      </c>
      <c r="F1596">
        <v>5</v>
      </c>
      <c r="G1596">
        <v>4.9999999999999996E-2</v>
      </c>
    </row>
    <row r="1597" spans="2:7">
      <c r="B1597" t="s">
        <v>59</v>
      </c>
      <c r="C1597">
        <v>2011</v>
      </c>
      <c r="D1597" t="s">
        <v>44</v>
      </c>
      <c r="E1597" t="s">
        <v>95</v>
      </c>
      <c r="F1597">
        <v>1</v>
      </c>
      <c r="G1597">
        <v>0.52520353770508299</v>
      </c>
    </row>
    <row r="1598" spans="2:7">
      <c r="B1598" t="s">
        <v>59</v>
      </c>
      <c r="C1598">
        <v>2011</v>
      </c>
      <c r="D1598" t="s">
        <v>44</v>
      </c>
      <c r="E1598" t="s">
        <v>95</v>
      </c>
      <c r="F1598">
        <v>2</v>
      </c>
      <c r="G1598">
        <v>5.0000000000000017E-2</v>
      </c>
    </row>
    <row r="1599" spans="2:7">
      <c r="B1599" t="s">
        <v>59</v>
      </c>
      <c r="C1599">
        <v>2011</v>
      </c>
      <c r="D1599" t="s">
        <v>44</v>
      </c>
      <c r="E1599" t="s">
        <v>95</v>
      </c>
      <c r="F1599">
        <v>3</v>
      </c>
      <c r="G1599">
        <v>0.32479735136503624</v>
      </c>
    </row>
    <row r="1600" spans="2:7">
      <c r="B1600" t="s">
        <v>59</v>
      </c>
      <c r="C1600">
        <v>2011</v>
      </c>
      <c r="D1600" t="s">
        <v>44</v>
      </c>
      <c r="E1600" t="s">
        <v>95</v>
      </c>
      <c r="F1600">
        <v>4</v>
      </c>
      <c r="G1600">
        <v>5.000000000000001E-2</v>
      </c>
    </row>
    <row r="1601" spans="2:7">
      <c r="B1601" t="s">
        <v>59</v>
      </c>
      <c r="C1601">
        <v>2011</v>
      </c>
      <c r="D1601" t="s">
        <v>44</v>
      </c>
      <c r="E1601" t="s">
        <v>95</v>
      </c>
      <c r="F1601">
        <v>5</v>
      </c>
      <c r="G1601">
        <v>0.05</v>
      </c>
    </row>
    <row r="1602" spans="2:7">
      <c r="B1602" t="s">
        <v>59</v>
      </c>
      <c r="C1602">
        <v>2014</v>
      </c>
      <c r="D1602" t="s">
        <v>28</v>
      </c>
      <c r="E1602" t="s">
        <v>95</v>
      </c>
      <c r="F1602">
        <v>1</v>
      </c>
      <c r="G1602">
        <v>0.55686191627750359</v>
      </c>
    </row>
    <row r="1603" spans="2:7">
      <c r="B1603" t="s">
        <v>59</v>
      </c>
      <c r="C1603">
        <v>2014</v>
      </c>
      <c r="D1603" t="s">
        <v>28</v>
      </c>
      <c r="E1603" t="s">
        <v>95</v>
      </c>
      <c r="F1603">
        <v>2</v>
      </c>
      <c r="G1603">
        <v>6.9784447365487334E-2</v>
      </c>
    </row>
    <row r="1604" spans="2:7">
      <c r="B1604" t="s">
        <v>59</v>
      </c>
      <c r="C1604">
        <v>2014</v>
      </c>
      <c r="D1604" t="s">
        <v>28</v>
      </c>
      <c r="E1604" t="s">
        <v>95</v>
      </c>
      <c r="F1604">
        <v>3</v>
      </c>
      <c r="G1604">
        <v>0.21318403336999128</v>
      </c>
    </row>
    <row r="1605" spans="2:7">
      <c r="B1605" t="s">
        <v>59</v>
      </c>
      <c r="C1605">
        <v>2014</v>
      </c>
      <c r="D1605" t="s">
        <v>28</v>
      </c>
      <c r="E1605" t="s">
        <v>95</v>
      </c>
      <c r="F1605">
        <v>4</v>
      </c>
      <c r="G1605">
        <v>5.000000000000001E-2</v>
      </c>
    </row>
    <row r="1606" spans="2:7">
      <c r="B1606" t="s">
        <v>59</v>
      </c>
      <c r="C1606">
        <v>2014</v>
      </c>
      <c r="D1606" t="s">
        <v>28</v>
      </c>
      <c r="E1606" t="s">
        <v>95</v>
      </c>
      <c r="F1606">
        <v>5</v>
      </c>
      <c r="G1606">
        <v>0.11017055813783223</v>
      </c>
    </row>
    <row r="1607" spans="2:7">
      <c r="B1607" t="s">
        <v>59</v>
      </c>
      <c r="C1607">
        <v>2014</v>
      </c>
      <c r="D1607" t="s">
        <v>30</v>
      </c>
      <c r="E1607" t="s">
        <v>95</v>
      </c>
      <c r="F1607">
        <v>1</v>
      </c>
      <c r="G1607">
        <v>5.0778463567478144E-2</v>
      </c>
    </row>
    <row r="1608" spans="2:7">
      <c r="B1608" t="s">
        <v>59</v>
      </c>
      <c r="C1608">
        <v>2014</v>
      </c>
      <c r="D1608" t="s">
        <v>30</v>
      </c>
      <c r="E1608" t="s">
        <v>95</v>
      </c>
      <c r="F1608">
        <v>2</v>
      </c>
      <c r="G1608">
        <v>0.541144909620351</v>
      </c>
    </row>
    <row r="1609" spans="2:7">
      <c r="B1609" t="s">
        <v>59</v>
      </c>
      <c r="C1609">
        <v>2014</v>
      </c>
      <c r="D1609" t="s">
        <v>30</v>
      </c>
      <c r="E1609" t="s">
        <v>95</v>
      </c>
      <c r="F1609">
        <v>3</v>
      </c>
      <c r="G1609">
        <v>0.1869728253182173</v>
      </c>
    </row>
    <row r="1610" spans="2:7">
      <c r="B1610" t="s">
        <v>59</v>
      </c>
      <c r="C1610">
        <v>2014</v>
      </c>
      <c r="D1610" t="s">
        <v>30</v>
      </c>
      <c r="E1610" t="s">
        <v>95</v>
      </c>
      <c r="F1610">
        <v>4</v>
      </c>
      <c r="G1610">
        <v>0.15507969139214967</v>
      </c>
    </row>
    <row r="1611" spans="2:7">
      <c r="B1611" t="s">
        <v>59</v>
      </c>
      <c r="C1611">
        <v>2014</v>
      </c>
      <c r="D1611" t="s">
        <v>30</v>
      </c>
      <c r="E1611" t="s">
        <v>95</v>
      </c>
      <c r="F1611">
        <v>5</v>
      </c>
      <c r="G1611">
        <v>6.6025065267825978E-2</v>
      </c>
    </row>
    <row r="1612" spans="2:7">
      <c r="B1612" t="s">
        <v>59</v>
      </c>
      <c r="C1612">
        <v>2014</v>
      </c>
      <c r="D1612" t="s">
        <v>31</v>
      </c>
      <c r="E1612" t="s">
        <v>95</v>
      </c>
      <c r="F1612">
        <v>1</v>
      </c>
      <c r="G1612">
        <v>6.1238170226984072E-2</v>
      </c>
    </row>
    <row r="1613" spans="2:7">
      <c r="B1613" t="s">
        <v>59</v>
      </c>
      <c r="C1613">
        <v>2014</v>
      </c>
      <c r="D1613" t="s">
        <v>31</v>
      </c>
      <c r="E1613" t="s">
        <v>95</v>
      </c>
      <c r="F1613">
        <v>2</v>
      </c>
      <c r="G1613">
        <v>0.15659962766187549</v>
      </c>
    </row>
    <row r="1614" spans="2:7">
      <c r="B1614" t="s">
        <v>59</v>
      </c>
      <c r="C1614">
        <v>2014</v>
      </c>
      <c r="D1614" t="s">
        <v>31</v>
      </c>
      <c r="E1614" t="s">
        <v>95</v>
      </c>
      <c r="F1614">
        <v>3</v>
      </c>
      <c r="G1614">
        <v>5.0358170961488785E-2</v>
      </c>
    </row>
    <row r="1615" spans="2:7">
      <c r="B1615" t="s">
        <v>59</v>
      </c>
      <c r="C1615">
        <v>2014</v>
      </c>
      <c r="D1615" t="s">
        <v>31</v>
      </c>
      <c r="E1615" t="s">
        <v>95</v>
      </c>
      <c r="F1615">
        <v>4</v>
      </c>
      <c r="G1615">
        <v>0.67969894421945631</v>
      </c>
    </row>
    <row r="1616" spans="2:7">
      <c r="B1616" t="s">
        <v>59</v>
      </c>
      <c r="C1616">
        <v>2014</v>
      </c>
      <c r="D1616" t="s">
        <v>31</v>
      </c>
      <c r="E1616" t="s">
        <v>95</v>
      </c>
      <c r="F1616">
        <v>5</v>
      </c>
      <c r="G1616">
        <v>5.2106006557556095E-2</v>
      </c>
    </row>
    <row r="1617" spans="2:7">
      <c r="B1617" t="s">
        <v>59</v>
      </c>
      <c r="C1617">
        <v>2014</v>
      </c>
      <c r="D1617" t="s">
        <v>32</v>
      </c>
      <c r="E1617" t="s">
        <v>95</v>
      </c>
      <c r="F1617">
        <v>1</v>
      </c>
      <c r="G1617">
        <v>0.44673118040548898</v>
      </c>
    </row>
    <row r="1618" spans="2:7">
      <c r="B1618" t="s">
        <v>59</v>
      </c>
      <c r="C1618">
        <v>2014</v>
      </c>
      <c r="D1618" t="s">
        <v>32</v>
      </c>
      <c r="E1618" t="s">
        <v>95</v>
      </c>
      <c r="F1618">
        <v>2</v>
      </c>
      <c r="G1618">
        <v>0.05</v>
      </c>
    </row>
    <row r="1619" spans="2:7">
      <c r="B1619" t="s">
        <v>59</v>
      </c>
      <c r="C1619">
        <v>2014</v>
      </c>
      <c r="D1619" t="s">
        <v>32</v>
      </c>
      <c r="E1619" t="s">
        <v>95</v>
      </c>
      <c r="F1619">
        <v>3</v>
      </c>
      <c r="G1619">
        <v>0.05</v>
      </c>
    </row>
    <row r="1620" spans="2:7">
      <c r="B1620" t="s">
        <v>59</v>
      </c>
      <c r="C1620">
        <v>2014</v>
      </c>
      <c r="D1620" t="s">
        <v>32</v>
      </c>
      <c r="E1620" t="s">
        <v>95</v>
      </c>
      <c r="F1620">
        <v>4</v>
      </c>
      <c r="G1620">
        <v>0.40326978236476763</v>
      </c>
    </row>
    <row r="1621" spans="2:7">
      <c r="B1621" t="s">
        <v>59</v>
      </c>
      <c r="C1621">
        <v>2014</v>
      </c>
      <c r="D1621" t="s">
        <v>32</v>
      </c>
      <c r="E1621" t="s">
        <v>95</v>
      </c>
      <c r="F1621">
        <v>5</v>
      </c>
      <c r="G1621">
        <v>5.000000000000001E-2</v>
      </c>
    </row>
    <row r="1622" spans="2:7">
      <c r="B1622" t="s">
        <v>59</v>
      </c>
      <c r="C1622">
        <v>2014</v>
      </c>
      <c r="D1622" t="s">
        <v>33</v>
      </c>
      <c r="E1622" t="s">
        <v>95</v>
      </c>
      <c r="F1622">
        <v>1</v>
      </c>
      <c r="G1622">
        <v>0.31108918654394574</v>
      </c>
    </row>
    <row r="1623" spans="2:7">
      <c r="B1623" t="s">
        <v>59</v>
      </c>
      <c r="C1623">
        <v>2014</v>
      </c>
      <c r="D1623" t="s">
        <v>33</v>
      </c>
      <c r="E1623" t="s">
        <v>95</v>
      </c>
      <c r="F1623">
        <v>2</v>
      </c>
      <c r="G1623">
        <v>0.05</v>
      </c>
    </row>
    <row r="1624" spans="2:7">
      <c r="B1624" t="s">
        <v>59</v>
      </c>
      <c r="C1624">
        <v>2014</v>
      </c>
      <c r="D1624" t="s">
        <v>33</v>
      </c>
      <c r="E1624" t="s">
        <v>95</v>
      </c>
      <c r="F1624">
        <v>3</v>
      </c>
      <c r="G1624">
        <v>0.32334542762907825</v>
      </c>
    </row>
    <row r="1625" spans="2:7">
      <c r="B1625" t="s">
        <v>59</v>
      </c>
      <c r="C1625">
        <v>2014</v>
      </c>
      <c r="D1625" t="s">
        <v>33</v>
      </c>
      <c r="E1625" t="s">
        <v>95</v>
      </c>
      <c r="F1625">
        <v>4</v>
      </c>
      <c r="G1625">
        <v>0.26556632239758271</v>
      </c>
    </row>
    <row r="1626" spans="2:7">
      <c r="B1626" t="s">
        <v>59</v>
      </c>
      <c r="C1626">
        <v>2014</v>
      </c>
      <c r="D1626" t="s">
        <v>33</v>
      </c>
      <c r="E1626" t="s">
        <v>95</v>
      </c>
      <c r="F1626">
        <v>5</v>
      </c>
      <c r="G1626">
        <v>5.0000000000000017E-2</v>
      </c>
    </row>
    <row r="1627" spans="2:7">
      <c r="B1627" t="s">
        <v>59</v>
      </c>
      <c r="C1627">
        <v>2014</v>
      </c>
      <c r="D1627" t="s">
        <v>34</v>
      </c>
      <c r="E1627" t="s">
        <v>95</v>
      </c>
      <c r="F1627">
        <v>1</v>
      </c>
      <c r="G1627">
        <v>5.0938395564996242E-2</v>
      </c>
    </row>
    <row r="1628" spans="2:7">
      <c r="B1628" t="s">
        <v>59</v>
      </c>
      <c r="C1628">
        <v>2014</v>
      </c>
      <c r="D1628" t="s">
        <v>34</v>
      </c>
      <c r="E1628" t="s">
        <v>95</v>
      </c>
      <c r="F1628">
        <v>2</v>
      </c>
      <c r="G1628">
        <v>0.18992172384676534</v>
      </c>
    </row>
    <row r="1629" spans="2:7">
      <c r="B1629" t="s">
        <v>59</v>
      </c>
      <c r="C1629">
        <v>2014</v>
      </c>
      <c r="D1629" t="s">
        <v>34</v>
      </c>
      <c r="E1629" t="s">
        <v>95</v>
      </c>
      <c r="F1629">
        <v>3</v>
      </c>
      <c r="G1629">
        <v>0.11910492682709023</v>
      </c>
    </row>
    <row r="1630" spans="2:7">
      <c r="B1630" t="s">
        <v>59</v>
      </c>
      <c r="C1630">
        <v>2014</v>
      </c>
      <c r="D1630" t="s">
        <v>34</v>
      </c>
      <c r="E1630" t="s">
        <v>95</v>
      </c>
      <c r="F1630">
        <v>4</v>
      </c>
      <c r="G1630">
        <v>0.52718241913416664</v>
      </c>
    </row>
    <row r="1631" spans="2:7">
      <c r="B1631" t="s">
        <v>59</v>
      </c>
      <c r="C1631">
        <v>2014</v>
      </c>
      <c r="D1631" t="s">
        <v>34</v>
      </c>
      <c r="E1631" t="s">
        <v>95</v>
      </c>
      <c r="F1631">
        <v>5</v>
      </c>
      <c r="G1631">
        <v>0.11285348752813941</v>
      </c>
    </row>
    <row r="1632" spans="2:7">
      <c r="B1632" t="s">
        <v>59</v>
      </c>
      <c r="C1632">
        <v>2014</v>
      </c>
      <c r="D1632" t="s">
        <v>35</v>
      </c>
      <c r="E1632" t="s">
        <v>95</v>
      </c>
      <c r="F1632">
        <v>1</v>
      </c>
      <c r="G1632">
        <v>5.0000000000000017E-2</v>
      </c>
    </row>
    <row r="1633" spans="2:7">
      <c r="B1633" t="s">
        <v>59</v>
      </c>
      <c r="C1633">
        <v>2014</v>
      </c>
      <c r="D1633" t="s">
        <v>35</v>
      </c>
      <c r="E1633" t="s">
        <v>95</v>
      </c>
      <c r="F1633">
        <v>2</v>
      </c>
      <c r="G1633">
        <v>0.80000098314131873</v>
      </c>
    </row>
    <row r="1634" spans="2:7">
      <c r="B1634" t="s">
        <v>59</v>
      </c>
      <c r="C1634">
        <v>2014</v>
      </c>
      <c r="D1634" t="s">
        <v>35</v>
      </c>
      <c r="E1634" t="s">
        <v>95</v>
      </c>
      <c r="F1634">
        <v>3</v>
      </c>
      <c r="G1634">
        <v>5.000000000000001E-2</v>
      </c>
    </row>
    <row r="1635" spans="2:7">
      <c r="B1635" t="s">
        <v>59</v>
      </c>
      <c r="C1635">
        <v>2014</v>
      </c>
      <c r="D1635" t="s">
        <v>35</v>
      </c>
      <c r="E1635" t="s">
        <v>95</v>
      </c>
      <c r="F1635">
        <v>4</v>
      </c>
      <c r="G1635">
        <v>5.0000000000000017E-2</v>
      </c>
    </row>
    <row r="1636" spans="2:7">
      <c r="B1636" t="s">
        <v>59</v>
      </c>
      <c r="C1636">
        <v>2014</v>
      </c>
      <c r="D1636" t="s">
        <v>35</v>
      </c>
      <c r="E1636" t="s">
        <v>95</v>
      </c>
      <c r="F1636">
        <v>5</v>
      </c>
      <c r="G1636">
        <v>0.05</v>
      </c>
    </row>
    <row r="1637" spans="2:7">
      <c r="B1637" t="s">
        <v>59</v>
      </c>
      <c r="C1637">
        <v>2014</v>
      </c>
      <c r="D1637" t="s">
        <v>36</v>
      </c>
      <c r="E1637" t="s">
        <v>95</v>
      </c>
      <c r="F1637">
        <v>1</v>
      </c>
      <c r="G1637">
        <v>0.05</v>
      </c>
    </row>
    <row r="1638" spans="2:7">
      <c r="B1638" t="s">
        <v>59</v>
      </c>
      <c r="C1638">
        <v>2014</v>
      </c>
      <c r="D1638" t="s">
        <v>36</v>
      </c>
      <c r="E1638" t="s">
        <v>95</v>
      </c>
      <c r="F1638">
        <v>2</v>
      </c>
      <c r="G1638">
        <v>0.05</v>
      </c>
    </row>
    <row r="1639" spans="2:7">
      <c r="B1639" t="s">
        <v>59</v>
      </c>
      <c r="C1639">
        <v>2014</v>
      </c>
      <c r="D1639" t="s">
        <v>36</v>
      </c>
      <c r="E1639" t="s">
        <v>95</v>
      </c>
      <c r="F1639">
        <v>3</v>
      </c>
      <c r="G1639">
        <v>0.48383201586369462</v>
      </c>
    </row>
    <row r="1640" spans="2:7">
      <c r="B1640" t="s">
        <v>59</v>
      </c>
      <c r="C1640">
        <v>2014</v>
      </c>
      <c r="D1640" t="s">
        <v>36</v>
      </c>
      <c r="E1640" t="s">
        <v>95</v>
      </c>
      <c r="F1640">
        <v>4</v>
      </c>
      <c r="G1640">
        <v>0.36616890375796485</v>
      </c>
    </row>
    <row r="1641" spans="2:7">
      <c r="B1641" t="s">
        <v>59</v>
      </c>
      <c r="C1641">
        <v>2014</v>
      </c>
      <c r="D1641" t="s">
        <v>36</v>
      </c>
      <c r="E1641" t="s">
        <v>95</v>
      </c>
      <c r="F1641">
        <v>5</v>
      </c>
      <c r="G1641">
        <v>5.000000000000001E-2</v>
      </c>
    </row>
    <row r="1642" spans="2:7">
      <c r="B1642" t="s">
        <v>59</v>
      </c>
      <c r="C1642">
        <v>2014</v>
      </c>
      <c r="D1642" t="s">
        <v>37</v>
      </c>
      <c r="E1642" t="s">
        <v>95</v>
      </c>
      <c r="F1642">
        <v>1</v>
      </c>
      <c r="G1642">
        <v>4.9999999999999996E-2</v>
      </c>
    </row>
    <row r="1643" spans="2:7">
      <c r="B1643" t="s">
        <v>59</v>
      </c>
      <c r="C1643">
        <v>2014</v>
      </c>
      <c r="D1643" t="s">
        <v>37</v>
      </c>
      <c r="E1643" t="s">
        <v>95</v>
      </c>
      <c r="F1643">
        <v>2</v>
      </c>
      <c r="G1643">
        <v>4.9999999999999989E-2</v>
      </c>
    </row>
    <row r="1644" spans="2:7">
      <c r="B1644" t="s">
        <v>59</v>
      </c>
      <c r="C1644">
        <v>2014</v>
      </c>
      <c r="D1644" t="s">
        <v>37</v>
      </c>
      <c r="E1644" t="s">
        <v>95</v>
      </c>
      <c r="F1644">
        <v>3</v>
      </c>
      <c r="G1644">
        <v>5.0000000000000024E-2</v>
      </c>
    </row>
    <row r="1645" spans="2:7">
      <c r="B1645" t="s">
        <v>59</v>
      </c>
      <c r="C1645">
        <v>2014</v>
      </c>
      <c r="D1645" t="s">
        <v>37</v>
      </c>
      <c r="E1645" t="s">
        <v>95</v>
      </c>
      <c r="F1645">
        <v>4</v>
      </c>
      <c r="G1645">
        <v>0.44565562340439824</v>
      </c>
    </row>
    <row r="1646" spans="2:7">
      <c r="B1646" t="s">
        <v>59</v>
      </c>
      <c r="C1646">
        <v>2014</v>
      </c>
      <c r="D1646" t="s">
        <v>37</v>
      </c>
      <c r="E1646" t="s">
        <v>95</v>
      </c>
      <c r="F1646">
        <v>5</v>
      </c>
      <c r="G1646">
        <v>0.40434533424999547</v>
      </c>
    </row>
    <row r="1647" spans="2:7">
      <c r="B1647" t="s">
        <v>59</v>
      </c>
      <c r="C1647">
        <v>2014</v>
      </c>
      <c r="D1647" t="s">
        <v>38</v>
      </c>
      <c r="E1647" t="s">
        <v>95</v>
      </c>
      <c r="F1647">
        <v>1</v>
      </c>
      <c r="G1647">
        <v>5.0000046555512039E-2</v>
      </c>
    </row>
    <row r="1648" spans="2:7">
      <c r="B1648" t="s">
        <v>59</v>
      </c>
      <c r="C1648">
        <v>2014</v>
      </c>
      <c r="D1648" t="s">
        <v>38</v>
      </c>
      <c r="E1648" t="s">
        <v>95</v>
      </c>
      <c r="F1648">
        <v>2</v>
      </c>
      <c r="G1648">
        <v>5.0000555207414393E-2</v>
      </c>
    </row>
    <row r="1649" spans="2:7">
      <c r="B1649" t="s">
        <v>59</v>
      </c>
      <c r="C1649">
        <v>2014</v>
      </c>
      <c r="D1649" t="s">
        <v>38</v>
      </c>
      <c r="E1649" t="s">
        <v>95</v>
      </c>
      <c r="F1649">
        <v>3</v>
      </c>
      <c r="G1649">
        <v>0.35720158408067482</v>
      </c>
    </row>
    <row r="1650" spans="2:7">
      <c r="B1650" t="s">
        <v>59</v>
      </c>
      <c r="C1650">
        <v>2014</v>
      </c>
      <c r="D1650" t="s">
        <v>38</v>
      </c>
      <c r="E1650" t="s">
        <v>95</v>
      </c>
      <c r="F1650">
        <v>4</v>
      </c>
      <c r="G1650">
        <v>0.48122855192180425</v>
      </c>
    </row>
    <row r="1651" spans="2:7">
      <c r="B1651" t="s">
        <v>59</v>
      </c>
      <c r="C1651">
        <v>2014</v>
      </c>
      <c r="D1651" t="s">
        <v>38</v>
      </c>
      <c r="E1651" t="s">
        <v>95</v>
      </c>
      <c r="F1651">
        <v>5</v>
      </c>
      <c r="G1651">
        <v>6.1570212347045447E-2</v>
      </c>
    </row>
    <row r="1652" spans="2:7">
      <c r="B1652" t="s">
        <v>59</v>
      </c>
      <c r="C1652">
        <v>2014</v>
      </c>
      <c r="D1652" t="s">
        <v>39</v>
      </c>
      <c r="E1652" t="s">
        <v>95</v>
      </c>
      <c r="F1652">
        <v>1</v>
      </c>
      <c r="G1652">
        <v>0.23053611425276246</v>
      </c>
    </row>
    <row r="1653" spans="2:7">
      <c r="B1653" t="s">
        <v>59</v>
      </c>
      <c r="C1653">
        <v>2014</v>
      </c>
      <c r="D1653" t="s">
        <v>39</v>
      </c>
      <c r="E1653" t="s">
        <v>95</v>
      </c>
      <c r="F1653">
        <v>2</v>
      </c>
      <c r="G1653">
        <v>0.12119797220666156</v>
      </c>
    </row>
    <row r="1654" spans="2:7">
      <c r="B1654" t="s">
        <v>59</v>
      </c>
      <c r="C1654">
        <v>2014</v>
      </c>
      <c r="D1654" t="s">
        <v>39</v>
      </c>
      <c r="E1654" t="s">
        <v>95</v>
      </c>
      <c r="F1654">
        <v>3</v>
      </c>
      <c r="G1654">
        <v>0.05</v>
      </c>
    </row>
    <row r="1655" spans="2:7">
      <c r="B1655" t="s">
        <v>59</v>
      </c>
      <c r="C1655">
        <v>2014</v>
      </c>
      <c r="D1655" t="s">
        <v>39</v>
      </c>
      <c r="E1655" t="s">
        <v>95</v>
      </c>
      <c r="F1655">
        <v>4</v>
      </c>
      <c r="G1655">
        <v>0.51013303133177346</v>
      </c>
    </row>
    <row r="1656" spans="2:7">
      <c r="B1656" t="s">
        <v>59</v>
      </c>
      <c r="C1656">
        <v>2014</v>
      </c>
      <c r="D1656" t="s">
        <v>39</v>
      </c>
      <c r="E1656" t="s">
        <v>95</v>
      </c>
      <c r="F1656">
        <v>5</v>
      </c>
      <c r="G1656">
        <v>8.8133775801399153E-2</v>
      </c>
    </row>
    <row r="1657" spans="2:7">
      <c r="B1657" t="s">
        <v>59</v>
      </c>
      <c r="C1657">
        <v>2014</v>
      </c>
      <c r="D1657" t="s">
        <v>40</v>
      </c>
      <c r="E1657" t="s">
        <v>95</v>
      </c>
      <c r="F1657">
        <v>1</v>
      </c>
      <c r="G1657">
        <v>0.24141089095659163</v>
      </c>
    </row>
    <row r="1658" spans="2:7">
      <c r="B1658" t="s">
        <v>59</v>
      </c>
      <c r="C1658">
        <v>2014</v>
      </c>
      <c r="D1658" t="s">
        <v>40</v>
      </c>
      <c r="E1658" t="s">
        <v>95</v>
      </c>
      <c r="F1658">
        <v>2</v>
      </c>
      <c r="G1658">
        <v>0.12891425525343961</v>
      </c>
    </row>
    <row r="1659" spans="2:7">
      <c r="B1659" t="s">
        <v>59</v>
      </c>
      <c r="C1659">
        <v>2014</v>
      </c>
      <c r="D1659" t="s">
        <v>40</v>
      </c>
      <c r="E1659" t="s">
        <v>95</v>
      </c>
      <c r="F1659">
        <v>3</v>
      </c>
      <c r="G1659">
        <v>0.24849062963124524</v>
      </c>
    </row>
    <row r="1660" spans="2:7">
      <c r="B1660" t="s">
        <v>59</v>
      </c>
      <c r="C1660">
        <v>2014</v>
      </c>
      <c r="D1660" t="s">
        <v>40</v>
      </c>
      <c r="E1660" t="s">
        <v>95</v>
      </c>
      <c r="F1660">
        <v>4</v>
      </c>
      <c r="G1660">
        <v>6.1451902631608261E-2</v>
      </c>
    </row>
    <row r="1661" spans="2:7">
      <c r="B1661" t="s">
        <v>59</v>
      </c>
      <c r="C1661">
        <v>2014</v>
      </c>
      <c r="D1661" t="s">
        <v>40</v>
      </c>
      <c r="E1661" t="s">
        <v>95</v>
      </c>
      <c r="F1661">
        <v>5</v>
      </c>
      <c r="G1661">
        <v>0.31973320360585222</v>
      </c>
    </row>
    <row r="1662" spans="2:7">
      <c r="B1662" t="s">
        <v>59</v>
      </c>
      <c r="C1662">
        <v>2014</v>
      </c>
      <c r="D1662" t="s">
        <v>41</v>
      </c>
      <c r="E1662" t="s">
        <v>95</v>
      </c>
      <c r="F1662">
        <v>1</v>
      </c>
      <c r="G1662">
        <v>0.51161086265000577</v>
      </c>
    </row>
    <row r="1663" spans="2:7">
      <c r="B1663" t="s">
        <v>59</v>
      </c>
      <c r="C1663">
        <v>2014</v>
      </c>
      <c r="D1663" t="s">
        <v>41</v>
      </c>
      <c r="E1663" t="s">
        <v>95</v>
      </c>
      <c r="F1663">
        <v>2</v>
      </c>
      <c r="G1663">
        <v>0.3209419947615843</v>
      </c>
    </row>
    <row r="1664" spans="2:7">
      <c r="B1664" t="s">
        <v>59</v>
      </c>
      <c r="C1664">
        <v>2014</v>
      </c>
      <c r="D1664" t="s">
        <v>41</v>
      </c>
      <c r="E1664" t="s">
        <v>95</v>
      </c>
      <c r="F1664">
        <v>3</v>
      </c>
      <c r="G1664">
        <v>5.6647622292493455E-2</v>
      </c>
    </row>
    <row r="1665" spans="2:7">
      <c r="B1665" t="s">
        <v>59</v>
      </c>
      <c r="C1665">
        <v>2014</v>
      </c>
      <c r="D1665" t="s">
        <v>41</v>
      </c>
      <c r="E1665" t="s">
        <v>95</v>
      </c>
      <c r="F1665">
        <v>4</v>
      </c>
      <c r="G1665">
        <v>5.4949054031456716E-2</v>
      </c>
    </row>
    <row r="1666" spans="2:7">
      <c r="B1666" t="s">
        <v>59</v>
      </c>
      <c r="C1666">
        <v>2014</v>
      </c>
      <c r="D1666" t="s">
        <v>41</v>
      </c>
      <c r="E1666" t="s">
        <v>95</v>
      </c>
      <c r="F1666">
        <v>5</v>
      </c>
      <c r="G1666">
        <v>5.5851365269454833E-2</v>
      </c>
    </row>
    <row r="1667" spans="2:7">
      <c r="B1667" t="s">
        <v>59</v>
      </c>
      <c r="C1667">
        <v>2014</v>
      </c>
      <c r="D1667" t="s">
        <v>42</v>
      </c>
      <c r="E1667" t="s">
        <v>95</v>
      </c>
      <c r="F1667">
        <v>1</v>
      </c>
      <c r="G1667">
        <v>0.41922885051283593</v>
      </c>
    </row>
    <row r="1668" spans="2:7">
      <c r="B1668" t="s">
        <v>59</v>
      </c>
      <c r="C1668">
        <v>2014</v>
      </c>
      <c r="D1668" t="s">
        <v>42</v>
      </c>
      <c r="E1668" t="s">
        <v>95</v>
      </c>
      <c r="F1668">
        <v>2</v>
      </c>
      <c r="G1668">
        <v>5.0000000000000037E-2</v>
      </c>
    </row>
    <row r="1669" spans="2:7">
      <c r="B1669" t="s">
        <v>59</v>
      </c>
      <c r="C1669">
        <v>2014</v>
      </c>
      <c r="D1669" t="s">
        <v>42</v>
      </c>
      <c r="E1669" t="s">
        <v>95</v>
      </c>
      <c r="F1669">
        <v>3</v>
      </c>
      <c r="G1669">
        <v>0.05</v>
      </c>
    </row>
    <row r="1670" spans="2:7">
      <c r="B1670" t="s">
        <v>59</v>
      </c>
      <c r="C1670">
        <v>2014</v>
      </c>
      <c r="D1670" t="s">
        <v>42</v>
      </c>
      <c r="E1670" t="s">
        <v>95</v>
      </c>
      <c r="F1670">
        <v>4</v>
      </c>
      <c r="G1670">
        <v>0.42674296525078143</v>
      </c>
    </row>
    <row r="1671" spans="2:7">
      <c r="B1671" t="s">
        <v>59</v>
      </c>
      <c r="C1671">
        <v>2014</v>
      </c>
      <c r="D1671" t="s">
        <v>42</v>
      </c>
      <c r="E1671" t="s">
        <v>95</v>
      </c>
      <c r="F1671">
        <v>5</v>
      </c>
      <c r="G1671">
        <v>5.4029131052640865E-2</v>
      </c>
    </row>
    <row r="1672" spans="2:7">
      <c r="B1672" t="s">
        <v>59</v>
      </c>
      <c r="C1672">
        <v>2014</v>
      </c>
      <c r="D1672" t="s">
        <v>43</v>
      </c>
      <c r="E1672" t="s">
        <v>95</v>
      </c>
      <c r="F1672">
        <v>1</v>
      </c>
      <c r="G1672">
        <v>5.000000000000001E-2</v>
      </c>
    </row>
    <row r="1673" spans="2:7">
      <c r="B1673" t="s">
        <v>59</v>
      </c>
      <c r="C1673">
        <v>2014</v>
      </c>
      <c r="D1673" t="s">
        <v>43</v>
      </c>
      <c r="E1673" t="s">
        <v>95</v>
      </c>
      <c r="F1673">
        <v>2</v>
      </c>
      <c r="G1673">
        <v>0.05</v>
      </c>
    </row>
    <row r="1674" spans="2:7">
      <c r="B1674" t="s">
        <v>59</v>
      </c>
      <c r="C1674">
        <v>2014</v>
      </c>
      <c r="D1674" t="s">
        <v>43</v>
      </c>
      <c r="E1674" t="s">
        <v>95</v>
      </c>
      <c r="F1674">
        <v>3</v>
      </c>
      <c r="G1674">
        <v>0.05</v>
      </c>
    </row>
    <row r="1675" spans="2:7">
      <c r="B1675" t="s">
        <v>59</v>
      </c>
      <c r="C1675">
        <v>2014</v>
      </c>
      <c r="D1675" t="s">
        <v>43</v>
      </c>
      <c r="E1675" t="s">
        <v>95</v>
      </c>
      <c r="F1675">
        <v>4</v>
      </c>
      <c r="G1675">
        <v>0.80000093892264401</v>
      </c>
    </row>
    <row r="1676" spans="2:7">
      <c r="B1676" t="s">
        <v>59</v>
      </c>
      <c r="C1676">
        <v>2014</v>
      </c>
      <c r="D1676" t="s">
        <v>43</v>
      </c>
      <c r="E1676" t="s">
        <v>95</v>
      </c>
      <c r="F1676">
        <v>5</v>
      </c>
      <c r="G1676">
        <v>4.9999999999999996E-2</v>
      </c>
    </row>
    <row r="1677" spans="2:7">
      <c r="B1677" t="s">
        <v>59</v>
      </c>
      <c r="C1677">
        <v>2014</v>
      </c>
      <c r="D1677" t="s">
        <v>44</v>
      </c>
      <c r="E1677" t="s">
        <v>95</v>
      </c>
      <c r="F1677">
        <v>1</v>
      </c>
      <c r="G1677">
        <v>0.52520353770508299</v>
      </c>
    </row>
    <row r="1678" spans="2:7">
      <c r="B1678" t="s">
        <v>59</v>
      </c>
      <c r="C1678">
        <v>2014</v>
      </c>
      <c r="D1678" t="s">
        <v>44</v>
      </c>
      <c r="E1678" t="s">
        <v>95</v>
      </c>
      <c r="F1678">
        <v>2</v>
      </c>
      <c r="G1678">
        <v>5.0000000000000017E-2</v>
      </c>
    </row>
    <row r="1679" spans="2:7">
      <c r="B1679" t="s">
        <v>59</v>
      </c>
      <c r="C1679">
        <v>2014</v>
      </c>
      <c r="D1679" t="s">
        <v>44</v>
      </c>
      <c r="E1679" t="s">
        <v>95</v>
      </c>
      <c r="F1679">
        <v>3</v>
      </c>
      <c r="G1679">
        <v>0.32479735136503624</v>
      </c>
    </row>
    <row r="1680" spans="2:7">
      <c r="B1680" t="s">
        <v>59</v>
      </c>
      <c r="C1680">
        <v>2014</v>
      </c>
      <c r="D1680" t="s">
        <v>44</v>
      </c>
      <c r="E1680" t="s">
        <v>95</v>
      </c>
      <c r="F1680">
        <v>4</v>
      </c>
      <c r="G1680">
        <v>5.000000000000001E-2</v>
      </c>
    </row>
    <row r="1681" spans="2:7">
      <c r="B1681" t="s">
        <v>59</v>
      </c>
      <c r="C1681">
        <v>2014</v>
      </c>
      <c r="D1681" t="s">
        <v>44</v>
      </c>
      <c r="E1681" t="s">
        <v>95</v>
      </c>
      <c r="F1681">
        <v>5</v>
      </c>
      <c r="G1681">
        <v>0.05</v>
      </c>
    </row>
    <row r="1682" spans="2:7">
      <c r="B1682" t="s">
        <v>59</v>
      </c>
      <c r="C1682">
        <v>2015</v>
      </c>
      <c r="D1682" t="s">
        <v>28</v>
      </c>
      <c r="E1682" t="s">
        <v>95</v>
      </c>
      <c r="F1682">
        <v>1</v>
      </c>
      <c r="G1682">
        <v>0.55686191627750359</v>
      </c>
    </row>
    <row r="1683" spans="2:7">
      <c r="B1683" t="s">
        <v>59</v>
      </c>
      <c r="C1683">
        <v>2015</v>
      </c>
      <c r="D1683" t="s">
        <v>28</v>
      </c>
      <c r="E1683" t="s">
        <v>95</v>
      </c>
      <c r="F1683">
        <v>2</v>
      </c>
      <c r="G1683">
        <v>6.9784447365487334E-2</v>
      </c>
    </row>
    <row r="1684" spans="2:7">
      <c r="B1684" t="s">
        <v>59</v>
      </c>
      <c r="C1684">
        <v>2015</v>
      </c>
      <c r="D1684" t="s">
        <v>28</v>
      </c>
      <c r="E1684" t="s">
        <v>95</v>
      </c>
      <c r="F1684">
        <v>3</v>
      </c>
      <c r="G1684">
        <v>0.21318403336999128</v>
      </c>
    </row>
    <row r="1685" spans="2:7">
      <c r="B1685" t="s">
        <v>59</v>
      </c>
      <c r="C1685">
        <v>2015</v>
      </c>
      <c r="D1685" t="s">
        <v>28</v>
      </c>
      <c r="E1685" t="s">
        <v>95</v>
      </c>
      <c r="F1685">
        <v>4</v>
      </c>
      <c r="G1685">
        <v>5.000000000000001E-2</v>
      </c>
    </row>
    <row r="1686" spans="2:7">
      <c r="B1686" t="s">
        <v>59</v>
      </c>
      <c r="C1686">
        <v>2015</v>
      </c>
      <c r="D1686" t="s">
        <v>28</v>
      </c>
      <c r="E1686" t="s">
        <v>95</v>
      </c>
      <c r="F1686">
        <v>5</v>
      </c>
      <c r="G1686">
        <v>0.11017055813783223</v>
      </c>
    </row>
    <row r="1687" spans="2:7">
      <c r="B1687" t="s">
        <v>59</v>
      </c>
      <c r="C1687">
        <v>2015</v>
      </c>
      <c r="D1687" t="s">
        <v>30</v>
      </c>
      <c r="E1687" t="s">
        <v>95</v>
      </c>
      <c r="F1687">
        <v>1</v>
      </c>
      <c r="G1687">
        <v>5.0778463567478144E-2</v>
      </c>
    </row>
    <row r="1688" spans="2:7">
      <c r="B1688" t="s">
        <v>59</v>
      </c>
      <c r="C1688">
        <v>2015</v>
      </c>
      <c r="D1688" t="s">
        <v>30</v>
      </c>
      <c r="E1688" t="s">
        <v>95</v>
      </c>
      <c r="F1688">
        <v>2</v>
      </c>
      <c r="G1688">
        <v>0.541144909620351</v>
      </c>
    </row>
    <row r="1689" spans="2:7">
      <c r="B1689" t="s">
        <v>59</v>
      </c>
      <c r="C1689">
        <v>2015</v>
      </c>
      <c r="D1689" t="s">
        <v>30</v>
      </c>
      <c r="E1689" t="s">
        <v>95</v>
      </c>
      <c r="F1689">
        <v>3</v>
      </c>
      <c r="G1689">
        <v>0.1869728253182173</v>
      </c>
    </row>
    <row r="1690" spans="2:7">
      <c r="B1690" t="s">
        <v>59</v>
      </c>
      <c r="C1690">
        <v>2015</v>
      </c>
      <c r="D1690" t="s">
        <v>30</v>
      </c>
      <c r="E1690" t="s">
        <v>95</v>
      </c>
      <c r="F1690">
        <v>4</v>
      </c>
      <c r="G1690">
        <v>0.15507969139214967</v>
      </c>
    </row>
    <row r="1691" spans="2:7">
      <c r="B1691" t="s">
        <v>59</v>
      </c>
      <c r="C1691">
        <v>2015</v>
      </c>
      <c r="D1691" t="s">
        <v>30</v>
      </c>
      <c r="E1691" t="s">
        <v>95</v>
      </c>
      <c r="F1691">
        <v>5</v>
      </c>
      <c r="G1691">
        <v>6.6025065267825978E-2</v>
      </c>
    </row>
    <row r="1692" spans="2:7">
      <c r="B1692" t="s">
        <v>59</v>
      </c>
      <c r="C1692">
        <v>2015</v>
      </c>
      <c r="D1692" t="s">
        <v>31</v>
      </c>
      <c r="E1692" t="s">
        <v>95</v>
      </c>
      <c r="F1692">
        <v>1</v>
      </c>
      <c r="G1692">
        <v>6.1238170226984072E-2</v>
      </c>
    </row>
    <row r="1693" spans="2:7">
      <c r="B1693" t="s">
        <v>59</v>
      </c>
      <c r="C1693">
        <v>2015</v>
      </c>
      <c r="D1693" t="s">
        <v>31</v>
      </c>
      <c r="E1693" t="s">
        <v>95</v>
      </c>
      <c r="F1693">
        <v>2</v>
      </c>
      <c r="G1693">
        <v>0.15659962766187549</v>
      </c>
    </row>
    <row r="1694" spans="2:7">
      <c r="B1694" t="s">
        <v>59</v>
      </c>
      <c r="C1694">
        <v>2015</v>
      </c>
      <c r="D1694" t="s">
        <v>31</v>
      </c>
      <c r="E1694" t="s">
        <v>95</v>
      </c>
      <c r="F1694">
        <v>3</v>
      </c>
      <c r="G1694">
        <v>5.0358170961488785E-2</v>
      </c>
    </row>
    <row r="1695" spans="2:7">
      <c r="B1695" t="s">
        <v>59</v>
      </c>
      <c r="C1695">
        <v>2015</v>
      </c>
      <c r="D1695" t="s">
        <v>31</v>
      </c>
      <c r="E1695" t="s">
        <v>95</v>
      </c>
      <c r="F1695">
        <v>4</v>
      </c>
      <c r="G1695">
        <v>0.67969894421945631</v>
      </c>
    </row>
    <row r="1696" spans="2:7">
      <c r="B1696" t="s">
        <v>59</v>
      </c>
      <c r="C1696">
        <v>2015</v>
      </c>
      <c r="D1696" t="s">
        <v>31</v>
      </c>
      <c r="E1696" t="s">
        <v>95</v>
      </c>
      <c r="F1696">
        <v>5</v>
      </c>
      <c r="G1696">
        <v>5.2106006557556095E-2</v>
      </c>
    </row>
    <row r="1697" spans="2:7">
      <c r="B1697" t="s">
        <v>59</v>
      </c>
      <c r="C1697">
        <v>2015</v>
      </c>
      <c r="D1697" t="s">
        <v>32</v>
      </c>
      <c r="E1697" t="s">
        <v>95</v>
      </c>
      <c r="F1697">
        <v>1</v>
      </c>
      <c r="G1697">
        <v>0.44673118040548898</v>
      </c>
    </row>
    <row r="1698" spans="2:7">
      <c r="B1698" t="s">
        <v>59</v>
      </c>
      <c r="C1698">
        <v>2015</v>
      </c>
      <c r="D1698" t="s">
        <v>32</v>
      </c>
      <c r="E1698" t="s">
        <v>95</v>
      </c>
      <c r="F1698">
        <v>2</v>
      </c>
      <c r="G1698">
        <v>0.05</v>
      </c>
    </row>
    <row r="1699" spans="2:7">
      <c r="B1699" t="s">
        <v>59</v>
      </c>
      <c r="C1699">
        <v>2015</v>
      </c>
      <c r="D1699" t="s">
        <v>32</v>
      </c>
      <c r="E1699" t="s">
        <v>95</v>
      </c>
      <c r="F1699">
        <v>3</v>
      </c>
      <c r="G1699">
        <v>0.05</v>
      </c>
    </row>
    <row r="1700" spans="2:7">
      <c r="B1700" t="s">
        <v>59</v>
      </c>
      <c r="C1700">
        <v>2015</v>
      </c>
      <c r="D1700" t="s">
        <v>32</v>
      </c>
      <c r="E1700" t="s">
        <v>95</v>
      </c>
      <c r="F1700">
        <v>4</v>
      </c>
      <c r="G1700">
        <v>0.40326978236476763</v>
      </c>
    </row>
    <row r="1701" spans="2:7">
      <c r="B1701" t="s">
        <v>59</v>
      </c>
      <c r="C1701">
        <v>2015</v>
      </c>
      <c r="D1701" t="s">
        <v>32</v>
      </c>
      <c r="E1701" t="s">
        <v>95</v>
      </c>
      <c r="F1701">
        <v>5</v>
      </c>
      <c r="G1701">
        <v>5.000000000000001E-2</v>
      </c>
    </row>
    <row r="1702" spans="2:7">
      <c r="B1702" t="s">
        <v>59</v>
      </c>
      <c r="C1702">
        <v>2015</v>
      </c>
      <c r="D1702" t="s">
        <v>33</v>
      </c>
      <c r="E1702" t="s">
        <v>95</v>
      </c>
      <c r="F1702">
        <v>1</v>
      </c>
      <c r="G1702">
        <v>0.31108918654394574</v>
      </c>
    </row>
    <row r="1703" spans="2:7">
      <c r="B1703" t="s">
        <v>59</v>
      </c>
      <c r="C1703">
        <v>2015</v>
      </c>
      <c r="D1703" t="s">
        <v>33</v>
      </c>
      <c r="E1703" t="s">
        <v>95</v>
      </c>
      <c r="F1703">
        <v>2</v>
      </c>
      <c r="G1703">
        <v>0.05</v>
      </c>
    </row>
    <row r="1704" spans="2:7">
      <c r="B1704" t="s">
        <v>59</v>
      </c>
      <c r="C1704">
        <v>2015</v>
      </c>
      <c r="D1704" t="s">
        <v>33</v>
      </c>
      <c r="E1704" t="s">
        <v>95</v>
      </c>
      <c r="F1704">
        <v>3</v>
      </c>
      <c r="G1704">
        <v>0.32334542762907825</v>
      </c>
    </row>
    <row r="1705" spans="2:7">
      <c r="B1705" t="s">
        <v>59</v>
      </c>
      <c r="C1705">
        <v>2015</v>
      </c>
      <c r="D1705" t="s">
        <v>33</v>
      </c>
      <c r="E1705" t="s">
        <v>95</v>
      </c>
      <c r="F1705">
        <v>4</v>
      </c>
      <c r="G1705">
        <v>0.26556632239758271</v>
      </c>
    </row>
    <row r="1706" spans="2:7">
      <c r="B1706" t="s">
        <v>59</v>
      </c>
      <c r="C1706">
        <v>2015</v>
      </c>
      <c r="D1706" t="s">
        <v>33</v>
      </c>
      <c r="E1706" t="s">
        <v>95</v>
      </c>
      <c r="F1706">
        <v>5</v>
      </c>
      <c r="G1706">
        <v>5.0000000000000017E-2</v>
      </c>
    </row>
    <row r="1707" spans="2:7">
      <c r="B1707" t="s">
        <v>59</v>
      </c>
      <c r="C1707">
        <v>2015</v>
      </c>
      <c r="D1707" t="s">
        <v>34</v>
      </c>
      <c r="E1707" t="s">
        <v>95</v>
      </c>
      <c r="F1707">
        <v>1</v>
      </c>
      <c r="G1707">
        <v>5.0938395564996242E-2</v>
      </c>
    </row>
    <row r="1708" spans="2:7">
      <c r="B1708" t="s">
        <v>59</v>
      </c>
      <c r="C1708">
        <v>2015</v>
      </c>
      <c r="D1708" t="s">
        <v>34</v>
      </c>
      <c r="E1708" t="s">
        <v>95</v>
      </c>
      <c r="F1708">
        <v>2</v>
      </c>
      <c r="G1708">
        <v>0.18992172384676534</v>
      </c>
    </row>
    <row r="1709" spans="2:7">
      <c r="B1709" t="s">
        <v>59</v>
      </c>
      <c r="C1709">
        <v>2015</v>
      </c>
      <c r="D1709" t="s">
        <v>34</v>
      </c>
      <c r="E1709" t="s">
        <v>95</v>
      </c>
      <c r="F1709">
        <v>3</v>
      </c>
      <c r="G1709">
        <v>0.11910492682709023</v>
      </c>
    </row>
    <row r="1710" spans="2:7">
      <c r="B1710" t="s">
        <v>59</v>
      </c>
      <c r="C1710">
        <v>2015</v>
      </c>
      <c r="D1710" t="s">
        <v>34</v>
      </c>
      <c r="E1710" t="s">
        <v>95</v>
      </c>
      <c r="F1710">
        <v>4</v>
      </c>
      <c r="G1710">
        <v>0.52718241913416664</v>
      </c>
    </row>
    <row r="1711" spans="2:7">
      <c r="B1711" t="s">
        <v>59</v>
      </c>
      <c r="C1711">
        <v>2015</v>
      </c>
      <c r="D1711" t="s">
        <v>34</v>
      </c>
      <c r="E1711" t="s">
        <v>95</v>
      </c>
      <c r="F1711">
        <v>5</v>
      </c>
      <c r="G1711">
        <v>0.11285348752813941</v>
      </c>
    </row>
    <row r="1712" spans="2:7">
      <c r="B1712" t="s">
        <v>59</v>
      </c>
      <c r="C1712">
        <v>2015</v>
      </c>
      <c r="D1712" t="s">
        <v>35</v>
      </c>
      <c r="E1712" t="s">
        <v>95</v>
      </c>
      <c r="F1712">
        <v>1</v>
      </c>
      <c r="G1712">
        <v>5.0000000000000017E-2</v>
      </c>
    </row>
    <row r="1713" spans="2:7">
      <c r="B1713" t="s">
        <v>59</v>
      </c>
      <c r="C1713">
        <v>2015</v>
      </c>
      <c r="D1713" t="s">
        <v>35</v>
      </c>
      <c r="E1713" t="s">
        <v>95</v>
      </c>
      <c r="F1713">
        <v>2</v>
      </c>
      <c r="G1713">
        <v>0.80000098314131873</v>
      </c>
    </row>
    <row r="1714" spans="2:7">
      <c r="B1714" t="s">
        <v>59</v>
      </c>
      <c r="C1714">
        <v>2015</v>
      </c>
      <c r="D1714" t="s">
        <v>35</v>
      </c>
      <c r="E1714" t="s">
        <v>95</v>
      </c>
      <c r="F1714">
        <v>3</v>
      </c>
      <c r="G1714">
        <v>5.000000000000001E-2</v>
      </c>
    </row>
    <row r="1715" spans="2:7">
      <c r="B1715" t="s">
        <v>59</v>
      </c>
      <c r="C1715">
        <v>2015</v>
      </c>
      <c r="D1715" t="s">
        <v>35</v>
      </c>
      <c r="E1715" t="s">
        <v>95</v>
      </c>
      <c r="F1715">
        <v>4</v>
      </c>
      <c r="G1715">
        <v>5.0000000000000017E-2</v>
      </c>
    </row>
    <row r="1716" spans="2:7">
      <c r="B1716" t="s">
        <v>59</v>
      </c>
      <c r="C1716">
        <v>2015</v>
      </c>
      <c r="D1716" t="s">
        <v>35</v>
      </c>
      <c r="E1716" t="s">
        <v>95</v>
      </c>
      <c r="F1716">
        <v>5</v>
      </c>
      <c r="G1716">
        <v>0.05</v>
      </c>
    </row>
    <row r="1717" spans="2:7">
      <c r="B1717" t="s">
        <v>59</v>
      </c>
      <c r="C1717">
        <v>2015</v>
      </c>
      <c r="D1717" t="s">
        <v>36</v>
      </c>
      <c r="E1717" t="s">
        <v>95</v>
      </c>
      <c r="F1717">
        <v>1</v>
      </c>
      <c r="G1717">
        <v>0.05</v>
      </c>
    </row>
    <row r="1718" spans="2:7">
      <c r="B1718" t="s">
        <v>59</v>
      </c>
      <c r="C1718">
        <v>2015</v>
      </c>
      <c r="D1718" t="s">
        <v>36</v>
      </c>
      <c r="E1718" t="s">
        <v>95</v>
      </c>
      <c r="F1718">
        <v>2</v>
      </c>
      <c r="G1718">
        <v>0.05</v>
      </c>
    </row>
    <row r="1719" spans="2:7">
      <c r="B1719" t="s">
        <v>59</v>
      </c>
      <c r="C1719">
        <v>2015</v>
      </c>
      <c r="D1719" t="s">
        <v>36</v>
      </c>
      <c r="E1719" t="s">
        <v>95</v>
      </c>
      <c r="F1719">
        <v>3</v>
      </c>
      <c r="G1719">
        <v>0.48383201586369462</v>
      </c>
    </row>
    <row r="1720" spans="2:7">
      <c r="B1720" t="s">
        <v>59</v>
      </c>
      <c r="C1720">
        <v>2015</v>
      </c>
      <c r="D1720" t="s">
        <v>36</v>
      </c>
      <c r="E1720" t="s">
        <v>95</v>
      </c>
      <c r="F1720">
        <v>4</v>
      </c>
      <c r="G1720">
        <v>0.36616890375796485</v>
      </c>
    </row>
    <row r="1721" spans="2:7">
      <c r="B1721" t="s">
        <v>59</v>
      </c>
      <c r="C1721">
        <v>2015</v>
      </c>
      <c r="D1721" t="s">
        <v>36</v>
      </c>
      <c r="E1721" t="s">
        <v>95</v>
      </c>
      <c r="F1721">
        <v>5</v>
      </c>
      <c r="G1721">
        <v>5.000000000000001E-2</v>
      </c>
    </row>
    <row r="1722" spans="2:7">
      <c r="B1722" t="s">
        <v>59</v>
      </c>
      <c r="C1722">
        <v>2015</v>
      </c>
      <c r="D1722" t="s">
        <v>37</v>
      </c>
      <c r="E1722" t="s">
        <v>95</v>
      </c>
      <c r="F1722">
        <v>1</v>
      </c>
      <c r="G1722">
        <v>4.9999999999999996E-2</v>
      </c>
    </row>
    <row r="1723" spans="2:7">
      <c r="B1723" t="s">
        <v>59</v>
      </c>
      <c r="C1723">
        <v>2015</v>
      </c>
      <c r="D1723" t="s">
        <v>37</v>
      </c>
      <c r="E1723" t="s">
        <v>95</v>
      </c>
      <c r="F1723">
        <v>2</v>
      </c>
      <c r="G1723">
        <v>4.9999999999999989E-2</v>
      </c>
    </row>
    <row r="1724" spans="2:7">
      <c r="B1724" t="s">
        <v>59</v>
      </c>
      <c r="C1724">
        <v>2015</v>
      </c>
      <c r="D1724" t="s">
        <v>37</v>
      </c>
      <c r="E1724" t="s">
        <v>95</v>
      </c>
      <c r="F1724">
        <v>3</v>
      </c>
      <c r="G1724">
        <v>5.0000000000000024E-2</v>
      </c>
    </row>
    <row r="1725" spans="2:7">
      <c r="B1725" t="s">
        <v>59</v>
      </c>
      <c r="C1725">
        <v>2015</v>
      </c>
      <c r="D1725" t="s">
        <v>37</v>
      </c>
      <c r="E1725" t="s">
        <v>95</v>
      </c>
      <c r="F1725">
        <v>4</v>
      </c>
      <c r="G1725">
        <v>0.44565562340439824</v>
      </c>
    </row>
    <row r="1726" spans="2:7">
      <c r="B1726" t="s">
        <v>59</v>
      </c>
      <c r="C1726">
        <v>2015</v>
      </c>
      <c r="D1726" t="s">
        <v>37</v>
      </c>
      <c r="E1726" t="s">
        <v>95</v>
      </c>
      <c r="F1726">
        <v>5</v>
      </c>
      <c r="G1726">
        <v>0.40434533424999547</v>
      </c>
    </row>
    <row r="1727" spans="2:7">
      <c r="B1727" t="s">
        <v>59</v>
      </c>
      <c r="C1727">
        <v>2015</v>
      </c>
      <c r="D1727" t="s">
        <v>38</v>
      </c>
      <c r="E1727" t="s">
        <v>95</v>
      </c>
      <c r="F1727">
        <v>1</v>
      </c>
      <c r="G1727">
        <v>5.0000046555512039E-2</v>
      </c>
    </row>
    <row r="1728" spans="2:7">
      <c r="B1728" t="s">
        <v>59</v>
      </c>
      <c r="C1728">
        <v>2015</v>
      </c>
      <c r="D1728" t="s">
        <v>38</v>
      </c>
      <c r="E1728" t="s">
        <v>95</v>
      </c>
      <c r="F1728">
        <v>2</v>
      </c>
      <c r="G1728">
        <v>5.0000555207414393E-2</v>
      </c>
    </row>
    <row r="1729" spans="2:7">
      <c r="B1729" t="s">
        <v>59</v>
      </c>
      <c r="C1729">
        <v>2015</v>
      </c>
      <c r="D1729" t="s">
        <v>38</v>
      </c>
      <c r="E1729" t="s">
        <v>95</v>
      </c>
      <c r="F1729">
        <v>3</v>
      </c>
      <c r="G1729">
        <v>0.35720158408067482</v>
      </c>
    </row>
    <row r="1730" spans="2:7">
      <c r="B1730" t="s">
        <v>59</v>
      </c>
      <c r="C1730">
        <v>2015</v>
      </c>
      <c r="D1730" t="s">
        <v>38</v>
      </c>
      <c r="E1730" t="s">
        <v>95</v>
      </c>
      <c r="F1730">
        <v>4</v>
      </c>
      <c r="G1730">
        <v>0.48122855192180425</v>
      </c>
    </row>
    <row r="1731" spans="2:7">
      <c r="B1731" t="s">
        <v>59</v>
      </c>
      <c r="C1731">
        <v>2015</v>
      </c>
      <c r="D1731" t="s">
        <v>38</v>
      </c>
      <c r="E1731" t="s">
        <v>95</v>
      </c>
      <c r="F1731">
        <v>5</v>
      </c>
      <c r="G1731">
        <v>6.1570212347045447E-2</v>
      </c>
    </row>
    <row r="1732" spans="2:7">
      <c r="B1732" t="s">
        <v>59</v>
      </c>
      <c r="C1732">
        <v>2015</v>
      </c>
      <c r="D1732" t="s">
        <v>39</v>
      </c>
      <c r="E1732" t="s">
        <v>95</v>
      </c>
      <c r="F1732">
        <v>1</v>
      </c>
      <c r="G1732">
        <v>0.23053611425276246</v>
      </c>
    </row>
    <row r="1733" spans="2:7">
      <c r="B1733" t="s">
        <v>59</v>
      </c>
      <c r="C1733">
        <v>2015</v>
      </c>
      <c r="D1733" t="s">
        <v>39</v>
      </c>
      <c r="E1733" t="s">
        <v>95</v>
      </c>
      <c r="F1733">
        <v>2</v>
      </c>
      <c r="G1733">
        <v>0.12119797220666156</v>
      </c>
    </row>
    <row r="1734" spans="2:7">
      <c r="B1734" t="s">
        <v>59</v>
      </c>
      <c r="C1734">
        <v>2015</v>
      </c>
      <c r="D1734" t="s">
        <v>39</v>
      </c>
      <c r="E1734" t="s">
        <v>95</v>
      </c>
      <c r="F1734">
        <v>3</v>
      </c>
      <c r="G1734">
        <v>0.05</v>
      </c>
    </row>
    <row r="1735" spans="2:7">
      <c r="B1735" t="s">
        <v>59</v>
      </c>
      <c r="C1735">
        <v>2015</v>
      </c>
      <c r="D1735" t="s">
        <v>39</v>
      </c>
      <c r="E1735" t="s">
        <v>95</v>
      </c>
      <c r="F1735">
        <v>4</v>
      </c>
      <c r="G1735">
        <v>0.51013303133177346</v>
      </c>
    </row>
    <row r="1736" spans="2:7">
      <c r="B1736" t="s">
        <v>59</v>
      </c>
      <c r="C1736">
        <v>2015</v>
      </c>
      <c r="D1736" t="s">
        <v>39</v>
      </c>
      <c r="E1736" t="s">
        <v>95</v>
      </c>
      <c r="F1736">
        <v>5</v>
      </c>
      <c r="G1736">
        <v>8.8133775801399153E-2</v>
      </c>
    </row>
    <row r="1737" spans="2:7">
      <c r="B1737" t="s">
        <v>59</v>
      </c>
      <c r="C1737">
        <v>2015</v>
      </c>
      <c r="D1737" t="s">
        <v>40</v>
      </c>
      <c r="E1737" t="s">
        <v>95</v>
      </c>
      <c r="F1737">
        <v>1</v>
      </c>
      <c r="G1737">
        <v>0.24141089095659163</v>
      </c>
    </row>
    <row r="1738" spans="2:7">
      <c r="B1738" t="s">
        <v>59</v>
      </c>
      <c r="C1738">
        <v>2015</v>
      </c>
      <c r="D1738" t="s">
        <v>40</v>
      </c>
      <c r="E1738" t="s">
        <v>95</v>
      </c>
      <c r="F1738">
        <v>2</v>
      </c>
      <c r="G1738">
        <v>0.12891425525343961</v>
      </c>
    </row>
    <row r="1739" spans="2:7">
      <c r="B1739" t="s">
        <v>59</v>
      </c>
      <c r="C1739">
        <v>2015</v>
      </c>
      <c r="D1739" t="s">
        <v>40</v>
      </c>
      <c r="E1739" t="s">
        <v>95</v>
      </c>
      <c r="F1739">
        <v>3</v>
      </c>
      <c r="G1739">
        <v>0.24849062963124524</v>
      </c>
    </row>
    <row r="1740" spans="2:7">
      <c r="B1740" t="s">
        <v>59</v>
      </c>
      <c r="C1740">
        <v>2015</v>
      </c>
      <c r="D1740" t="s">
        <v>40</v>
      </c>
      <c r="E1740" t="s">
        <v>95</v>
      </c>
      <c r="F1740">
        <v>4</v>
      </c>
      <c r="G1740">
        <v>6.1451902631608261E-2</v>
      </c>
    </row>
    <row r="1741" spans="2:7">
      <c r="B1741" t="s">
        <v>59</v>
      </c>
      <c r="C1741">
        <v>2015</v>
      </c>
      <c r="D1741" t="s">
        <v>40</v>
      </c>
      <c r="E1741" t="s">
        <v>95</v>
      </c>
      <c r="F1741">
        <v>5</v>
      </c>
      <c r="G1741">
        <v>0.31973320360585222</v>
      </c>
    </row>
    <row r="1742" spans="2:7">
      <c r="B1742" t="s">
        <v>59</v>
      </c>
      <c r="C1742">
        <v>2015</v>
      </c>
      <c r="D1742" t="s">
        <v>41</v>
      </c>
      <c r="E1742" t="s">
        <v>95</v>
      </c>
      <c r="F1742">
        <v>1</v>
      </c>
      <c r="G1742">
        <v>0.51161086265000577</v>
      </c>
    </row>
    <row r="1743" spans="2:7">
      <c r="B1743" t="s">
        <v>59</v>
      </c>
      <c r="C1743">
        <v>2015</v>
      </c>
      <c r="D1743" t="s">
        <v>41</v>
      </c>
      <c r="E1743" t="s">
        <v>95</v>
      </c>
      <c r="F1743">
        <v>2</v>
      </c>
      <c r="G1743">
        <v>0.3209419947615843</v>
      </c>
    </row>
    <row r="1744" spans="2:7">
      <c r="B1744" t="s">
        <v>59</v>
      </c>
      <c r="C1744">
        <v>2015</v>
      </c>
      <c r="D1744" t="s">
        <v>41</v>
      </c>
      <c r="E1744" t="s">
        <v>95</v>
      </c>
      <c r="F1744">
        <v>3</v>
      </c>
      <c r="G1744">
        <v>5.6647622292493455E-2</v>
      </c>
    </row>
    <row r="1745" spans="2:7">
      <c r="B1745" t="s">
        <v>59</v>
      </c>
      <c r="C1745">
        <v>2015</v>
      </c>
      <c r="D1745" t="s">
        <v>41</v>
      </c>
      <c r="E1745" t="s">
        <v>95</v>
      </c>
      <c r="F1745">
        <v>4</v>
      </c>
      <c r="G1745">
        <v>5.4949054031456716E-2</v>
      </c>
    </row>
    <row r="1746" spans="2:7">
      <c r="B1746" t="s">
        <v>59</v>
      </c>
      <c r="C1746">
        <v>2015</v>
      </c>
      <c r="D1746" t="s">
        <v>41</v>
      </c>
      <c r="E1746" t="s">
        <v>95</v>
      </c>
      <c r="F1746">
        <v>5</v>
      </c>
      <c r="G1746">
        <v>5.5851365269454833E-2</v>
      </c>
    </row>
    <row r="1747" spans="2:7">
      <c r="B1747" t="s">
        <v>59</v>
      </c>
      <c r="C1747">
        <v>2015</v>
      </c>
      <c r="D1747" t="s">
        <v>42</v>
      </c>
      <c r="E1747" t="s">
        <v>95</v>
      </c>
      <c r="F1747">
        <v>1</v>
      </c>
      <c r="G1747">
        <v>0.41922885051283593</v>
      </c>
    </row>
    <row r="1748" spans="2:7">
      <c r="B1748" t="s">
        <v>59</v>
      </c>
      <c r="C1748">
        <v>2015</v>
      </c>
      <c r="D1748" t="s">
        <v>42</v>
      </c>
      <c r="E1748" t="s">
        <v>95</v>
      </c>
      <c r="F1748">
        <v>2</v>
      </c>
      <c r="G1748">
        <v>5.0000000000000037E-2</v>
      </c>
    </row>
    <row r="1749" spans="2:7">
      <c r="B1749" t="s">
        <v>59</v>
      </c>
      <c r="C1749">
        <v>2015</v>
      </c>
      <c r="D1749" t="s">
        <v>42</v>
      </c>
      <c r="E1749" t="s">
        <v>95</v>
      </c>
      <c r="F1749">
        <v>3</v>
      </c>
      <c r="G1749">
        <v>0.05</v>
      </c>
    </row>
    <row r="1750" spans="2:7">
      <c r="B1750" t="s">
        <v>59</v>
      </c>
      <c r="C1750">
        <v>2015</v>
      </c>
      <c r="D1750" t="s">
        <v>42</v>
      </c>
      <c r="E1750" t="s">
        <v>95</v>
      </c>
      <c r="F1750">
        <v>4</v>
      </c>
      <c r="G1750">
        <v>0.42674296525078143</v>
      </c>
    </row>
    <row r="1751" spans="2:7">
      <c r="B1751" t="s">
        <v>59</v>
      </c>
      <c r="C1751">
        <v>2015</v>
      </c>
      <c r="D1751" t="s">
        <v>42</v>
      </c>
      <c r="E1751" t="s">
        <v>95</v>
      </c>
      <c r="F1751">
        <v>5</v>
      </c>
      <c r="G1751">
        <v>5.4029131052640865E-2</v>
      </c>
    </row>
    <row r="1752" spans="2:7">
      <c r="B1752" t="s">
        <v>59</v>
      </c>
      <c r="C1752">
        <v>2015</v>
      </c>
      <c r="D1752" t="s">
        <v>43</v>
      </c>
      <c r="E1752" t="s">
        <v>95</v>
      </c>
      <c r="F1752">
        <v>1</v>
      </c>
      <c r="G1752">
        <v>5.000000000000001E-2</v>
      </c>
    </row>
    <row r="1753" spans="2:7">
      <c r="B1753" t="s">
        <v>59</v>
      </c>
      <c r="C1753">
        <v>2015</v>
      </c>
      <c r="D1753" t="s">
        <v>43</v>
      </c>
      <c r="E1753" t="s">
        <v>95</v>
      </c>
      <c r="F1753">
        <v>2</v>
      </c>
      <c r="G1753">
        <v>0.05</v>
      </c>
    </row>
    <row r="1754" spans="2:7">
      <c r="B1754" t="s">
        <v>59</v>
      </c>
      <c r="C1754">
        <v>2015</v>
      </c>
      <c r="D1754" t="s">
        <v>43</v>
      </c>
      <c r="E1754" t="s">
        <v>95</v>
      </c>
      <c r="F1754">
        <v>3</v>
      </c>
      <c r="G1754">
        <v>0.05</v>
      </c>
    </row>
    <row r="1755" spans="2:7">
      <c r="B1755" t="s">
        <v>59</v>
      </c>
      <c r="C1755">
        <v>2015</v>
      </c>
      <c r="D1755" t="s">
        <v>43</v>
      </c>
      <c r="E1755" t="s">
        <v>95</v>
      </c>
      <c r="F1755">
        <v>4</v>
      </c>
      <c r="G1755">
        <v>0.80000093892264401</v>
      </c>
    </row>
    <row r="1756" spans="2:7">
      <c r="B1756" t="s">
        <v>59</v>
      </c>
      <c r="C1756">
        <v>2015</v>
      </c>
      <c r="D1756" t="s">
        <v>43</v>
      </c>
      <c r="E1756" t="s">
        <v>95</v>
      </c>
      <c r="F1756">
        <v>5</v>
      </c>
      <c r="G1756">
        <v>4.9999999999999996E-2</v>
      </c>
    </row>
    <row r="1757" spans="2:7">
      <c r="B1757" t="s">
        <v>59</v>
      </c>
      <c r="C1757">
        <v>2015</v>
      </c>
      <c r="D1757" t="s">
        <v>44</v>
      </c>
      <c r="E1757" t="s">
        <v>95</v>
      </c>
      <c r="F1757">
        <v>1</v>
      </c>
      <c r="G1757">
        <v>0.52520353770508299</v>
      </c>
    </row>
    <row r="1758" spans="2:7">
      <c r="B1758" t="s">
        <v>59</v>
      </c>
      <c r="C1758">
        <v>2015</v>
      </c>
      <c r="D1758" t="s">
        <v>44</v>
      </c>
      <c r="E1758" t="s">
        <v>95</v>
      </c>
      <c r="F1758">
        <v>2</v>
      </c>
      <c r="G1758">
        <v>5.0000000000000017E-2</v>
      </c>
    </row>
    <row r="1759" spans="2:7">
      <c r="B1759" t="s">
        <v>59</v>
      </c>
      <c r="C1759">
        <v>2015</v>
      </c>
      <c r="D1759" t="s">
        <v>44</v>
      </c>
      <c r="E1759" t="s">
        <v>95</v>
      </c>
      <c r="F1759">
        <v>3</v>
      </c>
      <c r="G1759">
        <v>0.32479735136503624</v>
      </c>
    </row>
    <row r="1760" spans="2:7">
      <c r="B1760" t="s">
        <v>59</v>
      </c>
      <c r="C1760">
        <v>2015</v>
      </c>
      <c r="D1760" t="s">
        <v>44</v>
      </c>
      <c r="E1760" t="s">
        <v>95</v>
      </c>
      <c r="F1760">
        <v>4</v>
      </c>
      <c r="G1760">
        <v>5.000000000000001E-2</v>
      </c>
    </row>
    <row r="1761" spans="2:7">
      <c r="B1761" t="s">
        <v>59</v>
      </c>
      <c r="C1761">
        <v>2015</v>
      </c>
      <c r="D1761" t="s">
        <v>44</v>
      </c>
      <c r="E1761" t="s">
        <v>95</v>
      </c>
      <c r="F1761">
        <v>5</v>
      </c>
      <c r="G1761">
        <v>0.05</v>
      </c>
    </row>
    <row r="1762" spans="2:7">
      <c r="B1762" t="s">
        <v>59</v>
      </c>
      <c r="C1762">
        <v>2017</v>
      </c>
      <c r="D1762" t="s">
        <v>28</v>
      </c>
      <c r="E1762" t="s">
        <v>95</v>
      </c>
      <c r="F1762">
        <v>1</v>
      </c>
      <c r="G1762">
        <v>0.55686191627750359</v>
      </c>
    </row>
    <row r="1763" spans="2:7">
      <c r="B1763" t="s">
        <v>59</v>
      </c>
      <c r="C1763">
        <v>2017</v>
      </c>
      <c r="D1763" t="s">
        <v>28</v>
      </c>
      <c r="E1763" t="s">
        <v>95</v>
      </c>
      <c r="F1763">
        <v>2</v>
      </c>
      <c r="G1763">
        <v>6.9784447365487334E-2</v>
      </c>
    </row>
    <row r="1764" spans="2:7">
      <c r="B1764" t="s">
        <v>59</v>
      </c>
      <c r="C1764">
        <v>2017</v>
      </c>
      <c r="D1764" t="s">
        <v>28</v>
      </c>
      <c r="E1764" t="s">
        <v>95</v>
      </c>
      <c r="F1764">
        <v>3</v>
      </c>
      <c r="G1764">
        <v>0.21318403336999128</v>
      </c>
    </row>
    <row r="1765" spans="2:7">
      <c r="B1765" t="s">
        <v>59</v>
      </c>
      <c r="C1765">
        <v>2017</v>
      </c>
      <c r="D1765" t="s">
        <v>28</v>
      </c>
      <c r="E1765" t="s">
        <v>95</v>
      </c>
      <c r="F1765">
        <v>4</v>
      </c>
      <c r="G1765">
        <v>5.000000000000001E-2</v>
      </c>
    </row>
    <row r="1766" spans="2:7">
      <c r="B1766" t="s">
        <v>59</v>
      </c>
      <c r="C1766">
        <v>2017</v>
      </c>
      <c r="D1766" t="s">
        <v>28</v>
      </c>
      <c r="E1766" t="s">
        <v>95</v>
      </c>
      <c r="F1766">
        <v>5</v>
      </c>
      <c r="G1766">
        <v>0.11017055813783223</v>
      </c>
    </row>
    <row r="1767" spans="2:7">
      <c r="B1767" t="s">
        <v>59</v>
      </c>
      <c r="C1767">
        <v>2017</v>
      </c>
      <c r="D1767" t="s">
        <v>30</v>
      </c>
      <c r="E1767" t="s">
        <v>95</v>
      </c>
      <c r="F1767">
        <v>1</v>
      </c>
      <c r="G1767">
        <v>5.0778463567478144E-2</v>
      </c>
    </row>
    <row r="1768" spans="2:7">
      <c r="B1768" t="s">
        <v>59</v>
      </c>
      <c r="C1768">
        <v>2017</v>
      </c>
      <c r="D1768" t="s">
        <v>30</v>
      </c>
      <c r="E1768" t="s">
        <v>95</v>
      </c>
      <c r="F1768">
        <v>2</v>
      </c>
      <c r="G1768">
        <v>0.541144909620351</v>
      </c>
    </row>
    <row r="1769" spans="2:7">
      <c r="B1769" t="s">
        <v>59</v>
      </c>
      <c r="C1769">
        <v>2017</v>
      </c>
      <c r="D1769" t="s">
        <v>30</v>
      </c>
      <c r="E1769" t="s">
        <v>95</v>
      </c>
      <c r="F1769">
        <v>3</v>
      </c>
      <c r="G1769">
        <v>0.1869728253182173</v>
      </c>
    </row>
    <row r="1770" spans="2:7">
      <c r="B1770" t="s">
        <v>59</v>
      </c>
      <c r="C1770">
        <v>2017</v>
      </c>
      <c r="D1770" t="s">
        <v>30</v>
      </c>
      <c r="E1770" t="s">
        <v>95</v>
      </c>
      <c r="F1770">
        <v>4</v>
      </c>
      <c r="G1770">
        <v>0.15507969139214967</v>
      </c>
    </row>
    <row r="1771" spans="2:7">
      <c r="B1771" t="s">
        <v>59</v>
      </c>
      <c r="C1771">
        <v>2017</v>
      </c>
      <c r="D1771" t="s">
        <v>30</v>
      </c>
      <c r="E1771" t="s">
        <v>95</v>
      </c>
      <c r="F1771">
        <v>5</v>
      </c>
      <c r="G1771">
        <v>6.6025065267825978E-2</v>
      </c>
    </row>
    <row r="1772" spans="2:7">
      <c r="B1772" t="s">
        <v>59</v>
      </c>
      <c r="C1772">
        <v>2017</v>
      </c>
      <c r="D1772" t="s">
        <v>31</v>
      </c>
      <c r="E1772" t="s">
        <v>95</v>
      </c>
      <c r="F1772">
        <v>1</v>
      </c>
      <c r="G1772">
        <v>6.1238170226984072E-2</v>
      </c>
    </row>
    <row r="1773" spans="2:7">
      <c r="B1773" t="s">
        <v>59</v>
      </c>
      <c r="C1773">
        <v>2017</v>
      </c>
      <c r="D1773" t="s">
        <v>31</v>
      </c>
      <c r="E1773" t="s">
        <v>95</v>
      </c>
      <c r="F1773">
        <v>2</v>
      </c>
      <c r="G1773">
        <v>0.15659962766187549</v>
      </c>
    </row>
    <row r="1774" spans="2:7">
      <c r="B1774" t="s">
        <v>59</v>
      </c>
      <c r="C1774">
        <v>2017</v>
      </c>
      <c r="D1774" t="s">
        <v>31</v>
      </c>
      <c r="E1774" t="s">
        <v>95</v>
      </c>
      <c r="F1774">
        <v>3</v>
      </c>
      <c r="G1774">
        <v>5.0358170961488785E-2</v>
      </c>
    </row>
    <row r="1775" spans="2:7">
      <c r="B1775" t="s">
        <v>59</v>
      </c>
      <c r="C1775">
        <v>2017</v>
      </c>
      <c r="D1775" t="s">
        <v>31</v>
      </c>
      <c r="E1775" t="s">
        <v>95</v>
      </c>
      <c r="F1775">
        <v>4</v>
      </c>
      <c r="G1775">
        <v>0.67969894421945631</v>
      </c>
    </row>
    <row r="1776" spans="2:7">
      <c r="B1776" t="s">
        <v>59</v>
      </c>
      <c r="C1776">
        <v>2017</v>
      </c>
      <c r="D1776" t="s">
        <v>31</v>
      </c>
      <c r="E1776" t="s">
        <v>95</v>
      </c>
      <c r="F1776">
        <v>5</v>
      </c>
      <c r="G1776">
        <v>5.2106006557556095E-2</v>
      </c>
    </row>
    <row r="1777" spans="2:7">
      <c r="B1777" t="s">
        <v>59</v>
      </c>
      <c r="C1777">
        <v>2017</v>
      </c>
      <c r="D1777" t="s">
        <v>32</v>
      </c>
      <c r="E1777" t="s">
        <v>95</v>
      </c>
      <c r="F1777">
        <v>1</v>
      </c>
      <c r="G1777">
        <v>0.44673118040548898</v>
      </c>
    </row>
    <row r="1778" spans="2:7">
      <c r="B1778" t="s">
        <v>59</v>
      </c>
      <c r="C1778">
        <v>2017</v>
      </c>
      <c r="D1778" t="s">
        <v>32</v>
      </c>
      <c r="E1778" t="s">
        <v>95</v>
      </c>
      <c r="F1778">
        <v>2</v>
      </c>
      <c r="G1778">
        <v>0.05</v>
      </c>
    </row>
    <row r="1779" spans="2:7">
      <c r="B1779" t="s">
        <v>59</v>
      </c>
      <c r="C1779">
        <v>2017</v>
      </c>
      <c r="D1779" t="s">
        <v>32</v>
      </c>
      <c r="E1779" t="s">
        <v>95</v>
      </c>
      <c r="F1779">
        <v>3</v>
      </c>
      <c r="G1779">
        <v>0.05</v>
      </c>
    </row>
    <row r="1780" spans="2:7">
      <c r="B1780" t="s">
        <v>59</v>
      </c>
      <c r="C1780">
        <v>2017</v>
      </c>
      <c r="D1780" t="s">
        <v>32</v>
      </c>
      <c r="E1780" t="s">
        <v>95</v>
      </c>
      <c r="F1780">
        <v>4</v>
      </c>
      <c r="G1780">
        <v>0.40326978236476763</v>
      </c>
    </row>
    <row r="1781" spans="2:7">
      <c r="B1781" t="s">
        <v>59</v>
      </c>
      <c r="C1781">
        <v>2017</v>
      </c>
      <c r="D1781" t="s">
        <v>32</v>
      </c>
      <c r="E1781" t="s">
        <v>95</v>
      </c>
      <c r="F1781">
        <v>5</v>
      </c>
      <c r="G1781">
        <v>5.000000000000001E-2</v>
      </c>
    </row>
    <row r="1782" spans="2:7">
      <c r="B1782" t="s">
        <v>59</v>
      </c>
      <c r="C1782">
        <v>2017</v>
      </c>
      <c r="D1782" t="s">
        <v>33</v>
      </c>
      <c r="E1782" t="s">
        <v>95</v>
      </c>
      <c r="F1782">
        <v>1</v>
      </c>
      <c r="G1782">
        <v>0.31108918654394574</v>
      </c>
    </row>
    <row r="1783" spans="2:7">
      <c r="B1783" t="s">
        <v>59</v>
      </c>
      <c r="C1783">
        <v>2017</v>
      </c>
      <c r="D1783" t="s">
        <v>33</v>
      </c>
      <c r="E1783" t="s">
        <v>95</v>
      </c>
      <c r="F1783">
        <v>2</v>
      </c>
      <c r="G1783">
        <v>0.05</v>
      </c>
    </row>
    <row r="1784" spans="2:7">
      <c r="B1784" t="s">
        <v>59</v>
      </c>
      <c r="C1784">
        <v>2017</v>
      </c>
      <c r="D1784" t="s">
        <v>33</v>
      </c>
      <c r="E1784" t="s">
        <v>95</v>
      </c>
      <c r="F1784">
        <v>3</v>
      </c>
      <c r="G1784">
        <v>0.32334542762907825</v>
      </c>
    </row>
    <row r="1785" spans="2:7">
      <c r="B1785" t="s">
        <v>59</v>
      </c>
      <c r="C1785">
        <v>2017</v>
      </c>
      <c r="D1785" t="s">
        <v>33</v>
      </c>
      <c r="E1785" t="s">
        <v>95</v>
      </c>
      <c r="F1785">
        <v>4</v>
      </c>
      <c r="G1785">
        <v>0.26556632239758271</v>
      </c>
    </row>
    <row r="1786" spans="2:7">
      <c r="B1786" t="s">
        <v>59</v>
      </c>
      <c r="C1786">
        <v>2017</v>
      </c>
      <c r="D1786" t="s">
        <v>33</v>
      </c>
      <c r="E1786" t="s">
        <v>95</v>
      </c>
      <c r="F1786">
        <v>5</v>
      </c>
      <c r="G1786">
        <v>5.0000000000000017E-2</v>
      </c>
    </row>
    <row r="1787" spans="2:7">
      <c r="B1787" t="s">
        <v>59</v>
      </c>
      <c r="C1787">
        <v>2017</v>
      </c>
      <c r="D1787" t="s">
        <v>34</v>
      </c>
      <c r="E1787" t="s">
        <v>95</v>
      </c>
      <c r="F1787">
        <v>1</v>
      </c>
      <c r="G1787">
        <v>5.0938395564996242E-2</v>
      </c>
    </row>
    <row r="1788" spans="2:7">
      <c r="B1788" t="s">
        <v>59</v>
      </c>
      <c r="C1788">
        <v>2017</v>
      </c>
      <c r="D1788" t="s">
        <v>34</v>
      </c>
      <c r="E1788" t="s">
        <v>95</v>
      </c>
      <c r="F1788">
        <v>2</v>
      </c>
      <c r="G1788">
        <v>0.18992172384676534</v>
      </c>
    </row>
    <row r="1789" spans="2:7">
      <c r="B1789" t="s">
        <v>59</v>
      </c>
      <c r="C1789">
        <v>2017</v>
      </c>
      <c r="D1789" t="s">
        <v>34</v>
      </c>
      <c r="E1789" t="s">
        <v>95</v>
      </c>
      <c r="F1789">
        <v>3</v>
      </c>
      <c r="G1789">
        <v>0.11910492682709023</v>
      </c>
    </row>
    <row r="1790" spans="2:7">
      <c r="B1790" t="s">
        <v>59</v>
      </c>
      <c r="C1790">
        <v>2017</v>
      </c>
      <c r="D1790" t="s">
        <v>34</v>
      </c>
      <c r="E1790" t="s">
        <v>95</v>
      </c>
      <c r="F1790">
        <v>4</v>
      </c>
      <c r="G1790">
        <v>0.52718241913416664</v>
      </c>
    </row>
    <row r="1791" spans="2:7">
      <c r="B1791" t="s">
        <v>59</v>
      </c>
      <c r="C1791">
        <v>2017</v>
      </c>
      <c r="D1791" t="s">
        <v>34</v>
      </c>
      <c r="E1791" t="s">
        <v>95</v>
      </c>
      <c r="F1791">
        <v>5</v>
      </c>
      <c r="G1791">
        <v>0.11285348752813941</v>
      </c>
    </row>
    <row r="1792" spans="2:7">
      <c r="B1792" t="s">
        <v>59</v>
      </c>
      <c r="C1792">
        <v>2017</v>
      </c>
      <c r="D1792" t="s">
        <v>35</v>
      </c>
      <c r="E1792" t="s">
        <v>95</v>
      </c>
      <c r="F1792">
        <v>1</v>
      </c>
      <c r="G1792">
        <v>5.0000000000000017E-2</v>
      </c>
    </row>
    <row r="1793" spans="2:7">
      <c r="B1793" t="s">
        <v>59</v>
      </c>
      <c r="C1793">
        <v>2017</v>
      </c>
      <c r="D1793" t="s">
        <v>35</v>
      </c>
      <c r="E1793" t="s">
        <v>95</v>
      </c>
      <c r="F1793">
        <v>2</v>
      </c>
      <c r="G1793">
        <v>0.80000098314131873</v>
      </c>
    </row>
    <row r="1794" spans="2:7">
      <c r="B1794" t="s">
        <v>59</v>
      </c>
      <c r="C1794">
        <v>2017</v>
      </c>
      <c r="D1794" t="s">
        <v>35</v>
      </c>
      <c r="E1794" t="s">
        <v>95</v>
      </c>
      <c r="F1794">
        <v>3</v>
      </c>
      <c r="G1794">
        <v>5.000000000000001E-2</v>
      </c>
    </row>
    <row r="1795" spans="2:7">
      <c r="B1795" t="s">
        <v>59</v>
      </c>
      <c r="C1795">
        <v>2017</v>
      </c>
      <c r="D1795" t="s">
        <v>35</v>
      </c>
      <c r="E1795" t="s">
        <v>95</v>
      </c>
      <c r="F1795">
        <v>4</v>
      </c>
      <c r="G1795">
        <v>5.0000000000000017E-2</v>
      </c>
    </row>
    <row r="1796" spans="2:7">
      <c r="B1796" t="s">
        <v>59</v>
      </c>
      <c r="C1796">
        <v>2017</v>
      </c>
      <c r="D1796" t="s">
        <v>35</v>
      </c>
      <c r="E1796" t="s">
        <v>95</v>
      </c>
      <c r="F1796">
        <v>5</v>
      </c>
      <c r="G1796">
        <v>0.05</v>
      </c>
    </row>
    <row r="1797" spans="2:7">
      <c r="B1797" t="s">
        <v>59</v>
      </c>
      <c r="C1797">
        <v>2017</v>
      </c>
      <c r="D1797" t="s">
        <v>36</v>
      </c>
      <c r="E1797" t="s">
        <v>95</v>
      </c>
      <c r="F1797">
        <v>1</v>
      </c>
      <c r="G1797">
        <v>0.05</v>
      </c>
    </row>
    <row r="1798" spans="2:7">
      <c r="B1798" t="s">
        <v>59</v>
      </c>
      <c r="C1798">
        <v>2017</v>
      </c>
      <c r="D1798" t="s">
        <v>36</v>
      </c>
      <c r="E1798" t="s">
        <v>95</v>
      </c>
      <c r="F1798">
        <v>2</v>
      </c>
      <c r="G1798">
        <v>0.05</v>
      </c>
    </row>
    <row r="1799" spans="2:7">
      <c r="B1799" t="s">
        <v>59</v>
      </c>
      <c r="C1799">
        <v>2017</v>
      </c>
      <c r="D1799" t="s">
        <v>36</v>
      </c>
      <c r="E1799" t="s">
        <v>95</v>
      </c>
      <c r="F1799">
        <v>3</v>
      </c>
      <c r="G1799">
        <v>0.48383201586369462</v>
      </c>
    </row>
    <row r="1800" spans="2:7">
      <c r="B1800" t="s">
        <v>59</v>
      </c>
      <c r="C1800">
        <v>2017</v>
      </c>
      <c r="D1800" t="s">
        <v>36</v>
      </c>
      <c r="E1800" t="s">
        <v>95</v>
      </c>
      <c r="F1800">
        <v>4</v>
      </c>
      <c r="G1800">
        <v>0.36616890375796485</v>
      </c>
    </row>
    <row r="1801" spans="2:7">
      <c r="B1801" t="s">
        <v>59</v>
      </c>
      <c r="C1801">
        <v>2017</v>
      </c>
      <c r="D1801" t="s">
        <v>36</v>
      </c>
      <c r="E1801" t="s">
        <v>95</v>
      </c>
      <c r="F1801">
        <v>5</v>
      </c>
      <c r="G1801">
        <v>5.000000000000001E-2</v>
      </c>
    </row>
    <row r="1802" spans="2:7">
      <c r="B1802" t="s">
        <v>59</v>
      </c>
      <c r="C1802">
        <v>2017</v>
      </c>
      <c r="D1802" t="s">
        <v>37</v>
      </c>
      <c r="E1802" t="s">
        <v>95</v>
      </c>
      <c r="F1802">
        <v>1</v>
      </c>
      <c r="G1802">
        <v>4.9999999999999996E-2</v>
      </c>
    </row>
    <row r="1803" spans="2:7">
      <c r="B1803" t="s">
        <v>59</v>
      </c>
      <c r="C1803">
        <v>2017</v>
      </c>
      <c r="D1803" t="s">
        <v>37</v>
      </c>
      <c r="E1803" t="s">
        <v>95</v>
      </c>
      <c r="F1803">
        <v>2</v>
      </c>
      <c r="G1803">
        <v>4.9999999999999989E-2</v>
      </c>
    </row>
    <row r="1804" spans="2:7">
      <c r="B1804" t="s">
        <v>59</v>
      </c>
      <c r="C1804">
        <v>2017</v>
      </c>
      <c r="D1804" t="s">
        <v>37</v>
      </c>
      <c r="E1804" t="s">
        <v>95</v>
      </c>
      <c r="F1804">
        <v>3</v>
      </c>
      <c r="G1804">
        <v>5.0000000000000024E-2</v>
      </c>
    </row>
    <row r="1805" spans="2:7">
      <c r="B1805" t="s">
        <v>59</v>
      </c>
      <c r="C1805">
        <v>2017</v>
      </c>
      <c r="D1805" t="s">
        <v>37</v>
      </c>
      <c r="E1805" t="s">
        <v>95</v>
      </c>
      <c r="F1805">
        <v>4</v>
      </c>
      <c r="G1805">
        <v>0.44565562340439824</v>
      </c>
    </row>
    <row r="1806" spans="2:7">
      <c r="B1806" t="s">
        <v>59</v>
      </c>
      <c r="C1806">
        <v>2017</v>
      </c>
      <c r="D1806" t="s">
        <v>37</v>
      </c>
      <c r="E1806" t="s">
        <v>95</v>
      </c>
      <c r="F1806">
        <v>5</v>
      </c>
      <c r="G1806">
        <v>0.40434533424999547</v>
      </c>
    </row>
    <row r="1807" spans="2:7">
      <c r="B1807" t="s">
        <v>59</v>
      </c>
      <c r="C1807">
        <v>2017</v>
      </c>
      <c r="D1807" t="s">
        <v>38</v>
      </c>
      <c r="E1807" t="s">
        <v>95</v>
      </c>
      <c r="F1807">
        <v>1</v>
      </c>
      <c r="G1807">
        <v>5.0000046555512039E-2</v>
      </c>
    </row>
    <row r="1808" spans="2:7">
      <c r="B1808" t="s">
        <v>59</v>
      </c>
      <c r="C1808">
        <v>2017</v>
      </c>
      <c r="D1808" t="s">
        <v>38</v>
      </c>
      <c r="E1808" t="s">
        <v>95</v>
      </c>
      <c r="F1808">
        <v>2</v>
      </c>
      <c r="G1808">
        <v>5.0000555207414393E-2</v>
      </c>
    </row>
    <row r="1809" spans="2:7">
      <c r="B1809" t="s">
        <v>59</v>
      </c>
      <c r="C1809">
        <v>2017</v>
      </c>
      <c r="D1809" t="s">
        <v>38</v>
      </c>
      <c r="E1809" t="s">
        <v>95</v>
      </c>
      <c r="F1809">
        <v>3</v>
      </c>
      <c r="G1809">
        <v>0.35720158408067482</v>
      </c>
    </row>
    <row r="1810" spans="2:7">
      <c r="B1810" t="s">
        <v>59</v>
      </c>
      <c r="C1810">
        <v>2017</v>
      </c>
      <c r="D1810" t="s">
        <v>38</v>
      </c>
      <c r="E1810" t="s">
        <v>95</v>
      </c>
      <c r="F1810">
        <v>4</v>
      </c>
      <c r="G1810">
        <v>0.48122855192180425</v>
      </c>
    </row>
    <row r="1811" spans="2:7">
      <c r="B1811" t="s">
        <v>59</v>
      </c>
      <c r="C1811">
        <v>2017</v>
      </c>
      <c r="D1811" t="s">
        <v>38</v>
      </c>
      <c r="E1811" t="s">
        <v>95</v>
      </c>
      <c r="F1811">
        <v>5</v>
      </c>
      <c r="G1811">
        <v>6.1570212347045447E-2</v>
      </c>
    </row>
    <row r="1812" spans="2:7">
      <c r="B1812" t="s">
        <v>59</v>
      </c>
      <c r="C1812">
        <v>2017</v>
      </c>
      <c r="D1812" t="s">
        <v>39</v>
      </c>
      <c r="E1812" t="s">
        <v>95</v>
      </c>
      <c r="F1812">
        <v>1</v>
      </c>
      <c r="G1812">
        <v>0.23053611425276246</v>
      </c>
    </row>
    <row r="1813" spans="2:7">
      <c r="B1813" t="s">
        <v>59</v>
      </c>
      <c r="C1813">
        <v>2017</v>
      </c>
      <c r="D1813" t="s">
        <v>39</v>
      </c>
      <c r="E1813" t="s">
        <v>95</v>
      </c>
      <c r="F1813">
        <v>2</v>
      </c>
      <c r="G1813">
        <v>0.12119797220666156</v>
      </c>
    </row>
    <row r="1814" spans="2:7">
      <c r="B1814" t="s">
        <v>59</v>
      </c>
      <c r="C1814">
        <v>2017</v>
      </c>
      <c r="D1814" t="s">
        <v>39</v>
      </c>
      <c r="E1814" t="s">
        <v>95</v>
      </c>
      <c r="F1814">
        <v>3</v>
      </c>
      <c r="G1814">
        <v>0.05</v>
      </c>
    </row>
    <row r="1815" spans="2:7">
      <c r="B1815" t="s">
        <v>59</v>
      </c>
      <c r="C1815">
        <v>2017</v>
      </c>
      <c r="D1815" t="s">
        <v>39</v>
      </c>
      <c r="E1815" t="s">
        <v>95</v>
      </c>
      <c r="F1815">
        <v>4</v>
      </c>
      <c r="G1815">
        <v>0.51013303133177346</v>
      </c>
    </row>
    <row r="1816" spans="2:7">
      <c r="B1816" t="s">
        <v>59</v>
      </c>
      <c r="C1816">
        <v>2017</v>
      </c>
      <c r="D1816" t="s">
        <v>39</v>
      </c>
      <c r="E1816" t="s">
        <v>95</v>
      </c>
      <c r="F1816">
        <v>5</v>
      </c>
      <c r="G1816">
        <v>8.8133775801399153E-2</v>
      </c>
    </row>
    <row r="1817" spans="2:7">
      <c r="B1817" t="s">
        <v>59</v>
      </c>
      <c r="C1817">
        <v>2017</v>
      </c>
      <c r="D1817" t="s">
        <v>40</v>
      </c>
      <c r="E1817" t="s">
        <v>95</v>
      </c>
      <c r="F1817">
        <v>1</v>
      </c>
      <c r="G1817">
        <v>0.24141089095659163</v>
      </c>
    </row>
    <row r="1818" spans="2:7">
      <c r="B1818" t="s">
        <v>59</v>
      </c>
      <c r="C1818">
        <v>2017</v>
      </c>
      <c r="D1818" t="s">
        <v>40</v>
      </c>
      <c r="E1818" t="s">
        <v>95</v>
      </c>
      <c r="F1818">
        <v>2</v>
      </c>
      <c r="G1818">
        <v>0.12891425525343961</v>
      </c>
    </row>
    <row r="1819" spans="2:7">
      <c r="B1819" t="s">
        <v>59</v>
      </c>
      <c r="C1819">
        <v>2017</v>
      </c>
      <c r="D1819" t="s">
        <v>40</v>
      </c>
      <c r="E1819" t="s">
        <v>95</v>
      </c>
      <c r="F1819">
        <v>3</v>
      </c>
      <c r="G1819">
        <v>0.24849062963124524</v>
      </c>
    </row>
    <row r="1820" spans="2:7">
      <c r="B1820" t="s">
        <v>59</v>
      </c>
      <c r="C1820">
        <v>2017</v>
      </c>
      <c r="D1820" t="s">
        <v>40</v>
      </c>
      <c r="E1820" t="s">
        <v>95</v>
      </c>
      <c r="F1820">
        <v>4</v>
      </c>
      <c r="G1820">
        <v>6.1451902631608261E-2</v>
      </c>
    </row>
    <row r="1821" spans="2:7">
      <c r="B1821" t="s">
        <v>59</v>
      </c>
      <c r="C1821">
        <v>2017</v>
      </c>
      <c r="D1821" t="s">
        <v>40</v>
      </c>
      <c r="E1821" t="s">
        <v>95</v>
      </c>
      <c r="F1821">
        <v>5</v>
      </c>
      <c r="G1821">
        <v>0.31973320360585222</v>
      </c>
    </row>
    <row r="1822" spans="2:7">
      <c r="B1822" t="s">
        <v>59</v>
      </c>
      <c r="C1822">
        <v>2017</v>
      </c>
      <c r="D1822" t="s">
        <v>41</v>
      </c>
      <c r="E1822" t="s">
        <v>95</v>
      </c>
      <c r="F1822">
        <v>1</v>
      </c>
      <c r="G1822">
        <v>0.51161086265000577</v>
      </c>
    </row>
    <row r="1823" spans="2:7">
      <c r="B1823" t="s">
        <v>59</v>
      </c>
      <c r="C1823">
        <v>2017</v>
      </c>
      <c r="D1823" t="s">
        <v>41</v>
      </c>
      <c r="E1823" t="s">
        <v>95</v>
      </c>
      <c r="F1823">
        <v>2</v>
      </c>
      <c r="G1823">
        <v>0.3209419947615843</v>
      </c>
    </row>
    <row r="1824" spans="2:7">
      <c r="B1824" t="s">
        <v>59</v>
      </c>
      <c r="C1824">
        <v>2017</v>
      </c>
      <c r="D1824" t="s">
        <v>41</v>
      </c>
      <c r="E1824" t="s">
        <v>95</v>
      </c>
      <c r="F1824">
        <v>3</v>
      </c>
      <c r="G1824">
        <v>5.6647622292493455E-2</v>
      </c>
    </row>
    <row r="1825" spans="2:7">
      <c r="B1825" t="s">
        <v>59</v>
      </c>
      <c r="C1825">
        <v>2017</v>
      </c>
      <c r="D1825" t="s">
        <v>41</v>
      </c>
      <c r="E1825" t="s">
        <v>95</v>
      </c>
      <c r="F1825">
        <v>4</v>
      </c>
      <c r="G1825">
        <v>5.4949054031456716E-2</v>
      </c>
    </row>
    <row r="1826" spans="2:7">
      <c r="B1826" t="s">
        <v>59</v>
      </c>
      <c r="C1826">
        <v>2017</v>
      </c>
      <c r="D1826" t="s">
        <v>41</v>
      </c>
      <c r="E1826" t="s">
        <v>95</v>
      </c>
      <c r="F1826">
        <v>5</v>
      </c>
      <c r="G1826">
        <v>5.5851365269454833E-2</v>
      </c>
    </row>
    <row r="1827" spans="2:7">
      <c r="B1827" t="s">
        <v>59</v>
      </c>
      <c r="C1827">
        <v>2017</v>
      </c>
      <c r="D1827" t="s">
        <v>42</v>
      </c>
      <c r="E1827" t="s">
        <v>95</v>
      </c>
      <c r="F1827">
        <v>1</v>
      </c>
      <c r="G1827">
        <v>0.41922885051283593</v>
      </c>
    </row>
    <row r="1828" spans="2:7">
      <c r="B1828" t="s">
        <v>59</v>
      </c>
      <c r="C1828">
        <v>2017</v>
      </c>
      <c r="D1828" t="s">
        <v>42</v>
      </c>
      <c r="E1828" t="s">
        <v>95</v>
      </c>
      <c r="F1828">
        <v>2</v>
      </c>
      <c r="G1828">
        <v>5.0000000000000037E-2</v>
      </c>
    </row>
    <row r="1829" spans="2:7">
      <c r="B1829" t="s">
        <v>59</v>
      </c>
      <c r="C1829">
        <v>2017</v>
      </c>
      <c r="D1829" t="s">
        <v>42</v>
      </c>
      <c r="E1829" t="s">
        <v>95</v>
      </c>
      <c r="F1829">
        <v>3</v>
      </c>
      <c r="G1829">
        <v>0.05</v>
      </c>
    </row>
    <row r="1830" spans="2:7">
      <c r="B1830" t="s">
        <v>59</v>
      </c>
      <c r="C1830">
        <v>2017</v>
      </c>
      <c r="D1830" t="s">
        <v>42</v>
      </c>
      <c r="E1830" t="s">
        <v>95</v>
      </c>
      <c r="F1830">
        <v>4</v>
      </c>
      <c r="G1830">
        <v>0.42674296525078143</v>
      </c>
    </row>
    <row r="1831" spans="2:7">
      <c r="B1831" t="s">
        <v>59</v>
      </c>
      <c r="C1831">
        <v>2017</v>
      </c>
      <c r="D1831" t="s">
        <v>42</v>
      </c>
      <c r="E1831" t="s">
        <v>95</v>
      </c>
      <c r="F1831">
        <v>5</v>
      </c>
      <c r="G1831">
        <v>5.4029131052640865E-2</v>
      </c>
    </row>
    <row r="1832" spans="2:7">
      <c r="B1832" t="s">
        <v>59</v>
      </c>
      <c r="C1832">
        <v>2017</v>
      </c>
      <c r="D1832" t="s">
        <v>43</v>
      </c>
      <c r="E1832" t="s">
        <v>95</v>
      </c>
      <c r="F1832">
        <v>1</v>
      </c>
      <c r="G1832">
        <v>5.000000000000001E-2</v>
      </c>
    </row>
    <row r="1833" spans="2:7">
      <c r="B1833" t="s">
        <v>59</v>
      </c>
      <c r="C1833">
        <v>2017</v>
      </c>
      <c r="D1833" t="s">
        <v>43</v>
      </c>
      <c r="E1833" t="s">
        <v>95</v>
      </c>
      <c r="F1833">
        <v>2</v>
      </c>
      <c r="G1833">
        <v>0.05</v>
      </c>
    </row>
    <row r="1834" spans="2:7">
      <c r="B1834" t="s">
        <v>59</v>
      </c>
      <c r="C1834">
        <v>2017</v>
      </c>
      <c r="D1834" t="s">
        <v>43</v>
      </c>
      <c r="E1834" t="s">
        <v>95</v>
      </c>
      <c r="F1834">
        <v>3</v>
      </c>
      <c r="G1834">
        <v>0.05</v>
      </c>
    </row>
    <row r="1835" spans="2:7">
      <c r="B1835" t="s">
        <v>59</v>
      </c>
      <c r="C1835">
        <v>2017</v>
      </c>
      <c r="D1835" t="s">
        <v>43</v>
      </c>
      <c r="E1835" t="s">
        <v>95</v>
      </c>
      <c r="F1835">
        <v>4</v>
      </c>
      <c r="G1835">
        <v>0.80000093892264401</v>
      </c>
    </row>
    <row r="1836" spans="2:7">
      <c r="B1836" t="s">
        <v>59</v>
      </c>
      <c r="C1836">
        <v>2017</v>
      </c>
      <c r="D1836" t="s">
        <v>43</v>
      </c>
      <c r="E1836" t="s">
        <v>95</v>
      </c>
      <c r="F1836">
        <v>5</v>
      </c>
      <c r="G1836">
        <v>4.9999999999999996E-2</v>
      </c>
    </row>
    <row r="1837" spans="2:7">
      <c r="B1837" t="s">
        <v>59</v>
      </c>
      <c r="C1837">
        <v>2017</v>
      </c>
      <c r="D1837" t="s">
        <v>44</v>
      </c>
      <c r="E1837" t="s">
        <v>95</v>
      </c>
      <c r="F1837">
        <v>1</v>
      </c>
      <c r="G1837">
        <v>0.52520353770508299</v>
      </c>
    </row>
    <row r="1838" spans="2:7">
      <c r="B1838" t="s">
        <v>59</v>
      </c>
      <c r="C1838">
        <v>2017</v>
      </c>
      <c r="D1838" t="s">
        <v>44</v>
      </c>
      <c r="E1838" t="s">
        <v>95</v>
      </c>
      <c r="F1838">
        <v>2</v>
      </c>
      <c r="G1838">
        <v>5.0000000000000017E-2</v>
      </c>
    </row>
    <row r="1839" spans="2:7">
      <c r="B1839" t="s">
        <v>59</v>
      </c>
      <c r="C1839">
        <v>2017</v>
      </c>
      <c r="D1839" t="s">
        <v>44</v>
      </c>
      <c r="E1839" t="s">
        <v>95</v>
      </c>
      <c r="F1839">
        <v>3</v>
      </c>
      <c r="G1839">
        <v>0.32479735136503624</v>
      </c>
    </row>
    <row r="1840" spans="2:7">
      <c r="B1840" t="s">
        <v>59</v>
      </c>
      <c r="C1840">
        <v>2017</v>
      </c>
      <c r="D1840" t="s">
        <v>44</v>
      </c>
      <c r="E1840" t="s">
        <v>95</v>
      </c>
      <c r="F1840">
        <v>4</v>
      </c>
      <c r="G1840">
        <v>5.000000000000001E-2</v>
      </c>
    </row>
    <row r="1841" spans="2:7">
      <c r="B1841" t="s">
        <v>59</v>
      </c>
      <c r="C1841">
        <v>2017</v>
      </c>
      <c r="D1841" t="s">
        <v>44</v>
      </c>
      <c r="E1841" t="s">
        <v>95</v>
      </c>
      <c r="F1841">
        <v>5</v>
      </c>
      <c r="G1841">
        <v>0.05</v>
      </c>
    </row>
  </sheetData>
  <sortState ref="K11:L15">
    <sortCondition ref="L11:L1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F1843"/>
  <sheetViews>
    <sheetView workbookViewId="0">
      <selection activeCell="N1" sqref="N1"/>
    </sheetView>
  </sheetViews>
  <sheetFormatPr defaultRowHeight="15"/>
  <cols>
    <col min="1" max="1" width="17" customWidth="1"/>
  </cols>
  <sheetData>
    <row r="3" spans="1:6">
      <c r="A3" t="s">
        <v>64</v>
      </c>
      <c r="B3" s="16" t="s">
        <v>0</v>
      </c>
      <c r="C3" s="16" t="s">
        <v>1</v>
      </c>
      <c r="D3" s="16" t="s">
        <v>2</v>
      </c>
      <c r="E3" s="16" t="s">
        <v>4</v>
      </c>
      <c r="F3" s="16" t="s">
        <v>52</v>
      </c>
    </row>
    <row r="4" spans="1:6">
      <c r="A4" t="str">
        <f>B4&amp;C4&amp;D4&amp;E4</f>
        <v>SFm1975CZ011</v>
      </c>
      <c r="B4" t="s">
        <v>27</v>
      </c>
      <c r="C4">
        <v>1975</v>
      </c>
      <c r="D4" t="s">
        <v>28</v>
      </c>
      <c r="E4">
        <v>1</v>
      </c>
      <c r="F4">
        <v>0.43356899999999998</v>
      </c>
    </row>
    <row r="5" spans="1:6">
      <c r="A5" t="str">
        <f t="shared" ref="A5:A68" si="0">B5&amp;C5&amp;D5&amp;E5</f>
        <v>SFm1975CZ012</v>
      </c>
      <c r="B5" t="s">
        <v>27</v>
      </c>
      <c r="C5">
        <v>1975</v>
      </c>
      <c r="D5" t="s">
        <v>28</v>
      </c>
      <c r="E5">
        <v>2</v>
      </c>
      <c r="F5">
        <v>0.29693799999999998</v>
      </c>
    </row>
    <row r="6" spans="1:6">
      <c r="A6" t="str">
        <f t="shared" si="0"/>
        <v>SFm1975CZ013</v>
      </c>
      <c r="B6" t="s">
        <v>27</v>
      </c>
      <c r="C6">
        <v>1975</v>
      </c>
      <c r="D6" t="s">
        <v>28</v>
      </c>
      <c r="E6">
        <v>3</v>
      </c>
      <c r="F6">
        <v>9.9257600000000001E-2</v>
      </c>
    </row>
    <row r="7" spans="1:6">
      <c r="A7" t="str">
        <f t="shared" si="0"/>
        <v>SFm1975CZ014</v>
      </c>
      <c r="B7" t="s">
        <v>27</v>
      </c>
      <c r="C7">
        <v>1975</v>
      </c>
      <c r="D7" t="s">
        <v>28</v>
      </c>
      <c r="E7">
        <v>4</v>
      </c>
      <c r="F7">
        <v>8.9377300000000007E-2</v>
      </c>
    </row>
    <row r="8" spans="1:6">
      <c r="A8" t="str">
        <f t="shared" si="0"/>
        <v>SFm1975CZ015</v>
      </c>
      <c r="B8" t="s">
        <v>27</v>
      </c>
      <c r="C8">
        <v>1975</v>
      </c>
      <c r="D8" t="s">
        <v>28</v>
      </c>
      <c r="E8">
        <v>5</v>
      </c>
      <c r="F8">
        <v>8.0857399999999996E-2</v>
      </c>
    </row>
    <row r="9" spans="1:6">
      <c r="A9" t="str">
        <f t="shared" si="0"/>
        <v>SFm1975CZ021</v>
      </c>
      <c r="B9" t="s">
        <v>27</v>
      </c>
      <c r="C9">
        <v>1975</v>
      </c>
      <c r="D9" t="s">
        <v>30</v>
      </c>
      <c r="E9">
        <v>1</v>
      </c>
      <c r="F9">
        <v>0.05</v>
      </c>
    </row>
    <row r="10" spans="1:6">
      <c r="A10" t="str">
        <f t="shared" si="0"/>
        <v>SFm1975CZ022</v>
      </c>
      <c r="B10" t="s">
        <v>27</v>
      </c>
      <c r="C10">
        <v>1975</v>
      </c>
      <c r="D10" t="s">
        <v>30</v>
      </c>
      <c r="E10">
        <v>2</v>
      </c>
      <c r="F10">
        <v>0.27359800000000001</v>
      </c>
    </row>
    <row r="11" spans="1:6">
      <c r="A11" t="str">
        <f t="shared" si="0"/>
        <v>SFm1975CZ023</v>
      </c>
      <c r="B11" t="s">
        <v>27</v>
      </c>
      <c r="C11">
        <v>1975</v>
      </c>
      <c r="D11" t="s">
        <v>30</v>
      </c>
      <c r="E11">
        <v>3</v>
      </c>
      <c r="F11">
        <v>0.25491900000000001</v>
      </c>
    </row>
    <row r="12" spans="1:6">
      <c r="A12" t="str">
        <f t="shared" si="0"/>
        <v>SFm1975CZ024</v>
      </c>
      <c r="B12" t="s">
        <v>27</v>
      </c>
      <c r="C12">
        <v>1975</v>
      </c>
      <c r="D12" t="s">
        <v>30</v>
      </c>
      <c r="E12">
        <v>4</v>
      </c>
      <c r="F12">
        <v>0.12517300000000001</v>
      </c>
    </row>
    <row r="13" spans="1:6">
      <c r="A13" t="str">
        <f t="shared" si="0"/>
        <v>SFm1975CZ025</v>
      </c>
      <c r="B13" t="s">
        <v>27</v>
      </c>
      <c r="C13">
        <v>1975</v>
      </c>
      <c r="D13" t="s">
        <v>30</v>
      </c>
      <c r="E13">
        <v>5</v>
      </c>
      <c r="F13">
        <v>0.29630899999999999</v>
      </c>
    </row>
    <row r="14" spans="1:6">
      <c r="A14" t="str">
        <f t="shared" si="0"/>
        <v>SFm1975CZ031</v>
      </c>
      <c r="B14" t="s">
        <v>27</v>
      </c>
      <c r="C14">
        <v>1975</v>
      </c>
      <c r="D14" t="s">
        <v>31</v>
      </c>
      <c r="E14">
        <v>1</v>
      </c>
      <c r="F14">
        <v>9.4883300000000004E-2</v>
      </c>
    </row>
    <row r="15" spans="1:6">
      <c r="A15" t="str">
        <f t="shared" si="0"/>
        <v>SFm1975CZ032</v>
      </c>
      <c r="B15" t="s">
        <v>27</v>
      </c>
      <c r="C15">
        <v>1975</v>
      </c>
      <c r="D15" t="s">
        <v>31</v>
      </c>
      <c r="E15">
        <v>2</v>
      </c>
      <c r="F15">
        <v>0.269735</v>
      </c>
    </row>
    <row r="16" spans="1:6">
      <c r="A16" t="str">
        <f t="shared" si="0"/>
        <v>SFm1975CZ033</v>
      </c>
      <c r="B16" t="s">
        <v>27</v>
      </c>
      <c r="C16">
        <v>1975</v>
      </c>
      <c r="D16" t="s">
        <v>31</v>
      </c>
      <c r="E16">
        <v>3</v>
      </c>
      <c r="F16">
        <v>0.36437599999999998</v>
      </c>
    </row>
    <row r="17" spans="1:6">
      <c r="A17" t="str">
        <f t="shared" si="0"/>
        <v>SFm1975CZ034</v>
      </c>
      <c r="B17" t="s">
        <v>27</v>
      </c>
      <c r="C17">
        <v>1975</v>
      </c>
      <c r="D17" t="s">
        <v>31</v>
      </c>
      <c r="E17">
        <v>4</v>
      </c>
      <c r="F17">
        <v>0.22100500000000001</v>
      </c>
    </row>
    <row r="18" spans="1:6">
      <c r="A18" t="str">
        <f t="shared" si="0"/>
        <v>SFm1975CZ035</v>
      </c>
      <c r="B18" t="s">
        <v>27</v>
      </c>
      <c r="C18">
        <v>1975</v>
      </c>
      <c r="D18" t="s">
        <v>31</v>
      </c>
      <c r="E18">
        <v>5</v>
      </c>
      <c r="F18">
        <v>0.05</v>
      </c>
    </row>
    <row r="19" spans="1:6">
      <c r="A19" t="str">
        <f t="shared" si="0"/>
        <v>SFm1975CZ041</v>
      </c>
      <c r="B19" t="s">
        <v>27</v>
      </c>
      <c r="C19">
        <v>1975</v>
      </c>
      <c r="D19" t="s">
        <v>32</v>
      </c>
      <c r="E19">
        <v>1</v>
      </c>
      <c r="F19">
        <v>1.9998999999999999E-2</v>
      </c>
    </row>
    <row r="20" spans="1:6">
      <c r="A20" t="str">
        <f t="shared" si="0"/>
        <v>SFm1975CZ042</v>
      </c>
      <c r="B20" t="s">
        <v>27</v>
      </c>
      <c r="C20">
        <v>1975</v>
      </c>
      <c r="D20" t="s">
        <v>32</v>
      </c>
      <c r="E20">
        <v>2</v>
      </c>
      <c r="F20">
        <v>1.9999099999999999E-2</v>
      </c>
    </row>
    <row r="21" spans="1:6">
      <c r="A21" t="str">
        <f t="shared" si="0"/>
        <v>SFm1975CZ043</v>
      </c>
      <c r="B21" t="s">
        <v>27</v>
      </c>
      <c r="C21">
        <v>1975</v>
      </c>
      <c r="D21" t="s">
        <v>32</v>
      </c>
      <c r="E21">
        <v>3</v>
      </c>
      <c r="F21">
        <v>1.9999800000000002E-2</v>
      </c>
    </row>
    <row r="22" spans="1:6">
      <c r="A22" t="str">
        <f t="shared" si="0"/>
        <v>SFm1975CZ044</v>
      </c>
      <c r="B22" t="s">
        <v>27</v>
      </c>
      <c r="C22">
        <v>1975</v>
      </c>
      <c r="D22" t="s">
        <v>32</v>
      </c>
      <c r="E22">
        <v>4</v>
      </c>
      <c r="F22">
        <v>0.58146699999999996</v>
      </c>
    </row>
    <row r="23" spans="1:6">
      <c r="A23" t="str">
        <f t="shared" si="0"/>
        <v>SFm1975CZ045</v>
      </c>
      <c r="B23" t="s">
        <v>27</v>
      </c>
      <c r="C23">
        <v>1975</v>
      </c>
      <c r="D23" t="s">
        <v>32</v>
      </c>
      <c r="E23">
        <v>5</v>
      </c>
      <c r="F23">
        <v>0.35853499999999999</v>
      </c>
    </row>
    <row r="24" spans="1:6">
      <c r="A24" t="str">
        <f t="shared" si="0"/>
        <v>SFm1975CZ051</v>
      </c>
      <c r="B24" t="s">
        <v>27</v>
      </c>
      <c r="C24">
        <v>1975</v>
      </c>
      <c r="D24" t="s">
        <v>33</v>
      </c>
      <c r="E24">
        <v>1</v>
      </c>
      <c r="F24">
        <v>5.2377100000000003E-2</v>
      </c>
    </row>
    <row r="25" spans="1:6">
      <c r="A25" t="str">
        <f t="shared" si="0"/>
        <v>SFm1975CZ052</v>
      </c>
      <c r="B25" t="s">
        <v>27</v>
      </c>
      <c r="C25">
        <v>1975</v>
      </c>
      <c r="D25" t="s">
        <v>33</v>
      </c>
      <c r="E25">
        <v>2</v>
      </c>
      <c r="F25">
        <v>0.30929200000000001</v>
      </c>
    </row>
    <row r="26" spans="1:6">
      <c r="A26" t="str">
        <f t="shared" si="0"/>
        <v>SFm1975CZ053</v>
      </c>
      <c r="B26" t="s">
        <v>27</v>
      </c>
      <c r="C26">
        <v>1975</v>
      </c>
      <c r="D26" t="s">
        <v>33</v>
      </c>
      <c r="E26">
        <v>3</v>
      </c>
      <c r="F26">
        <v>0.02</v>
      </c>
    </row>
    <row r="27" spans="1:6">
      <c r="A27" t="str">
        <f t="shared" si="0"/>
        <v>SFm1975CZ054</v>
      </c>
      <c r="B27" t="s">
        <v>27</v>
      </c>
      <c r="C27">
        <v>1975</v>
      </c>
      <c r="D27" t="s">
        <v>33</v>
      </c>
      <c r="E27">
        <v>4</v>
      </c>
      <c r="F27">
        <v>0.20638300000000001</v>
      </c>
    </row>
    <row r="28" spans="1:6">
      <c r="A28" t="str">
        <f t="shared" si="0"/>
        <v>SFm1975CZ055</v>
      </c>
      <c r="B28" t="s">
        <v>27</v>
      </c>
      <c r="C28">
        <v>1975</v>
      </c>
      <c r="D28" t="s">
        <v>33</v>
      </c>
      <c r="E28">
        <v>5</v>
      </c>
      <c r="F28">
        <v>0.41194799999999998</v>
      </c>
    </row>
    <row r="29" spans="1:6">
      <c r="A29" t="str">
        <f t="shared" si="0"/>
        <v>SFm1975CZ061</v>
      </c>
      <c r="B29" t="s">
        <v>27</v>
      </c>
      <c r="C29">
        <v>1975</v>
      </c>
      <c r="D29" t="s">
        <v>34</v>
      </c>
      <c r="E29">
        <v>1</v>
      </c>
      <c r="F29">
        <v>0.02</v>
      </c>
    </row>
    <row r="30" spans="1:6">
      <c r="A30" t="str">
        <f t="shared" si="0"/>
        <v>SFm1975CZ062</v>
      </c>
      <c r="B30" t="s">
        <v>27</v>
      </c>
      <c r="C30">
        <v>1975</v>
      </c>
      <c r="D30" t="s">
        <v>34</v>
      </c>
      <c r="E30">
        <v>2</v>
      </c>
      <c r="F30">
        <v>9.5372299999999993E-2</v>
      </c>
    </row>
    <row r="31" spans="1:6">
      <c r="A31" t="str">
        <f t="shared" si="0"/>
        <v>SFm1975CZ063</v>
      </c>
      <c r="B31" t="s">
        <v>27</v>
      </c>
      <c r="C31">
        <v>1975</v>
      </c>
      <c r="D31" t="s">
        <v>34</v>
      </c>
      <c r="E31">
        <v>3</v>
      </c>
      <c r="F31">
        <v>3.2028399999999999E-2</v>
      </c>
    </row>
    <row r="32" spans="1:6">
      <c r="A32" t="str">
        <f t="shared" si="0"/>
        <v>SFm1975CZ064</v>
      </c>
      <c r="B32" t="s">
        <v>27</v>
      </c>
      <c r="C32">
        <v>1975</v>
      </c>
      <c r="D32" t="s">
        <v>34</v>
      </c>
      <c r="E32">
        <v>4</v>
      </c>
      <c r="F32">
        <v>0.39391599999999999</v>
      </c>
    </row>
    <row r="33" spans="1:6">
      <c r="A33" t="str">
        <f t="shared" si="0"/>
        <v>SFm1975CZ065</v>
      </c>
      <c r="B33" t="s">
        <v>27</v>
      </c>
      <c r="C33">
        <v>1975</v>
      </c>
      <c r="D33" t="s">
        <v>34</v>
      </c>
      <c r="E33">
        <v>5</v>
      </c>
      <c r="F33">
        <v>0.45868300000000001</v>
      </c>
    </row>
    <row r="34" spans="1:6">
      <c r="A34" t="str">
        <f t="shared" si="0"/>
        <v>SFm1975CZ071</v>
      </c>
      <c r="B34" t="s">
        <v>27</v>
      </c>
      <c r="C34">
        <v>1975</v>
      </c>
      <c r="D34" t="s">
        <v>35</v>
      </c>
      <c r="E34">
        <v>1</v>
      </c>
      <c r="F34">
        <v>2.0000799999999999E-2</v>
      </c>
    </row>
    <row r="35" spans="1:6">
      <c r="A35" t="str">
        <f t="shared" si="0"/>
        <v>SFm1975CZ072</v>
      </c>
      <c r="B35" t="s">
        <v>27</v>
      </c>
      <c r="C35">
        <v>1975</v>
      </c>
      <c r="D35" t="s">
        <v>35</v>
      </c>
      <c r="E35">
        <v>2</v>
      </c>
      <c r="F35">
        <v>0.54090700000000003</v>
      </c>
    </row>
    <row r="36" spans="1:6">
      <c r="A36" t="str">
        <f t="shared" si="0"/>
        <v>SFm1975CZ073</v>
      </c>
      <c r="B36" t="s">
        <v>27</v>
      </c>
      <c r="C36">
        <v>1975</v>
      </c>
      <c r="D36" t="s">
        <v>35</v>
      </c>
      <c r="E36">
        <v>3</v>
      </c>
      <c r="F36">
        <v>0.36851</v>
      </c>
    </row>
    <row r="37" spans="1:6">
      <c r="A37" t="str">
        <f t="shared" si="0"/>
        <v>SFm1975CZ074</v>
      </c>
      <c r="B37" t="s">
        <v>27</v>
      </c>
      <c r="C37">
        <v>1975</v>
      </c>
      <c r="D37" t="s">
        <v>35</v>
      </c>
      <c r="E37">
        <v>4</v>
      </c>
      <c r="F37">
        <v>3.3049799999999997E-2</v>
      </c>
    </row>
    <row r="38" spans="1:6">
      <c r="A38" t="str">
        <f t="shared" si="0"/>
        <v>SFm1975CZ075</v>
      </c>
      <c r="B38" t="s">
        <v>27</v>
      </c>
      <c r="C38">
        <v>1975</v>
      </c>
      <c r="D38" t="s">
        <v>35</v>
      </c>
      <c r="E38">
        <v>5</v>
      </c>
      <c r="F38">
        <v>3.7532200000000002E-2</v>
      </c>
    </row>
    <row r="39" spans="1:6">
      <c r="A39" t="str">
        <f t="shared" si="0"/>
        <v>SFm1975CZ081</v>
      </c>
      <c r="B39" t="s">
        <v>27</v>
      </c>
      <c r="C39">
        <v>1975</v>
      </c>
      <c r="D39" t="s">
        <v>36</v>
      </c>
      <c r="E39">
        <v>1</v>
      </c>
      <c r="F39">
        <v>1.9999099999999999E-2</v>
      </c>
    </row>
    <row r="40" spans="1:6">
      <c r="A40" t="str">
        <f t="shared" si="0"/>
        <v>SFm1975CZ082</v>
      </c>
      <c r="B40" t="s">
        <v>27</v>
      </c>
      <c r="C40">
        <v>1975</v>
      </c>
      <c r="D40" t="s">
        <v>36</v>
      </c>
      <c r="E40">
        <v>2</v>
      </c>
      <c r="F40">
        <v>1.9998999999999999E-2</v>
      </c>
    </row>
    <row r="41" spans="1:6">
      <c r="A41" t="str">
        <f t="shared" si="0"/>
        <v>SFm1975CZ083</v>
      </c>
      <c r="B41" t="s">
        <v>27</v>
      </c>
      <c r="C41">
        <v>1975</v>
      </c>
      <c r="D41" t="s">
        <v>36</v>
      </c>
      <c r="E41">
        <v>3</v>
      </c>
      <c r="F41">
        <v>0.45699000000000001</v>
      </c>
    </row>
    <row r="42" spans="1:6">
      <c r="A42" t="str">
        <f t="shared" si="0"/>
        <v>SFm1975CZ084</v>
      </c>
      <c r="B42" t="s">
        <v>27</v>
      </c>
      <c r="C42">
        <v>1975</v>
      </c>
      <c r="D42" t="s">
        <v>36</v>
      </c>
      <c r="E42">
        <v>4</v>
      </c>
      <c r="F42">
        <v>3.2020800000000002E-2</v>
      </c>
    </row>
    <row r="43" spans="1:6">
      <c r="A43" t="str">
        <f t="shared" si="0"/>
        <v>SFm1975CZ085</v>
      </c>
      <c r="B43" t="s">
        <v>27</v>
      </c>
      <c r="C43">
        <v>1975</v>
      </c>
      <c r="D43" t="s">
        <v>36</v>
      </c>
      <c r="E43">
        <v>5</v>
      </c>
      <c r="F43">
        <v>0.47099099999999999</v>
      </c>
    </row>
    <row r="44" spans="1:6">
      <c r="A44" t="str">
        <f t="shared" si="0"/>
        <v>SFm1975CZ091</v>
      </c>
      <c r="B44" t="s">
        <v>27</v>
      </c>
      <c r="C44">
        <v>1975</v>
      </c>
      <c r="D44" t="s">
        <v>37</v>
      </c>
      <c r="E44">
        <v>1</v>
      </c>
      <c r="F44">
        <v>2.02344E-2</v>
      </c>
    </row>
    <row r="45" spans="1:6">
      <c r="A45" t="str">
        <f t="shared" si="0"/>
        <v>SFm1975CZ092</v>
      </c>
      <c r="B45" t="s">
        <v>27</v>
      </c>
      <c r="C45">
        <v>1975</v>
      </c>
      <c r="D45" t="s">
        <v>37</v>
      </c>
      <c r="E45">
        <v>2</v>
      </c>
      <c r="F45">
        <v>0.15285899999999999</v>
      </c>
    </row>
    <row r="46" spans="1:6">
      <c r="A46" t="str">
        <f t="shared" si="0"/>
        <v>SFm1975CZ093</v>
      </c>
      <c r="B46" t="s">
        <v>27</v>
      </c>
      <c r="C46">
        <v>1975</v>
      </c>
      <c r="D46" t="s">
        <v>37</v>
      </c>
      <c r="E46">
        <v>3</v>
      </c>
      <c r="F46">
        <v>0.45468399999999998</v>
      </c>
    </row>
    <row r="47" spans="1:6">
      <c r="A47" t="str">
        <f t="shared" si="0"/>
        <v>SFm1975CZ094</v>
      </c>
      <c r="B47" t="s">
        <v>27</v>
      </c>
      <c r="C47">
        <v>1975</v>
      </c>
      <c r="D47" t="s">
        <v>37</v>
      </c>
      <c r="E47">
        <v>4</v>
      </c>
      <c r="F47">
        <v>0.23643400000000001</v>
      </c>
    </row>
    <row r="48" spans="1:6">
      <c r="A48" t="str">
        <f t="shared" si="0"/>
        <v>SFm1975CZ095</v>
      </c>
      <c r="B48" t="s">
        <v>27</v>
      </c>
      <c r="C48">
        <v>1975</v>
      </c>
      <c r="D48" t="s">
        <v>37</v>
      </c>
      <c r="E48">
        <v>5</v>
      </c>
      <c r="F48">
        <v>0.13578799999999999</v>
      </c>
    </row>
    <row r="49" spans="1:6">
      <c r="A49" t="str">
        <f t="shared" si="0"/>
        <v>SFm1975CZ101</v>
      </c>
      <c r="B49" t="s">
        <v>27</v>
      </c>
      <c r="C49">
        <v>1975</v>
      </c>
      <c r="D49" t="s">
        <v>38</v>
      </c>
      <c r="E49">
        <v>1</v>
      </c>
      <c r="F49">
        <v>1.9999800000000002E-2</v>
      </c>
    </row>
    <row r="50" spans="1:6">
      <c r="A50" t="str">
        <f t="shared" si="0"/>
        <v>SFm1975CZ102</v>
      </c>
      <c r="B50" t="s">
        <v>27</v>
      </c>
      <c r="C50">
        <v>1975</v>
      </c>
      <c r="D50" t="s">
        <v>38</v>
      </c>
      <c r="E50">
        <v>2</v>
      </c>
      <c r="F50">
        <v>0.40604200000000001</v>
      </c>
    </row>
    <row r="51" spans="1:6">
      <c r="A51" t="str">
        <f t="shared" si="0"/>
        <v>SFm1975CZ103</v>
      </c>
      <c r="B51" t="s">
        <v>27</v>
      </c>
      <c r="C51">
        <v>1975</v>
      </c>
      <c r="D51" t="s">
        <v>38</v>
      </c>
      <c r="E51">
        <v>3</v>
      </c>
      <c r="F51">
        <v>4.8189000000000003E-2</v>
      </c>
    </row>
    <row r="52" spans="1:6">
      <c r="A52" t="str">
        <f t="shared" si="0"/>
        <v>SFm1975CZ104</v>
      </c>
      <c r="B52" t="s">
        <v>27</v>
      </c>
      <c r="C52">
        <v>1975</v>
      </c>
      <c r="D52" t="s">
        <v>38</v>
      </c>
      <c r="E52">
        <v>4</v>
      </c>
      <c r="F52">
        <v>0.145708</v>
      </c>
    </row>
    <row r="53" spans="1:6">
      <c r="A53" t="str">
        <f t="shared" si="0"/>
        <v>SFm1975CZ105</v>
      </c>
      <c r="B53" t="s">
        <v>27</v>
      </c>
      <c r="C53">
        <v>1975</v>
      </c>
      <c r="D53" t="s">
        <v>38</v>
      </c>
      <c r="E53">
        <v>5</v>
      </c>
      <c r="F53">
        <v>0.38006200000000001</v>
      </c>
    </row>
    <row r="54" spans="1:6">
      <c r="A54" t="str">
        <f t="shared" si="0"/>
        <v>SFm1975CZ111</v>
      </c>
      <c r="B54" t="s">
        <v>27</v>
      </c>
      <c r="C54">
        <v>1975</v>
      </c>
      <c r="D54" t="s">
        <v>39</v>
      </c>
      <c r="E54">
        <v>1</v>
      </c>
      <c r="F54">
        <v>2.9883799999999999E-2</v>
      </c>
    </row>
    <row r="55" spans="1:6">
      <c r="A55" t="str">
        <f t="shared" si="0"/>
        <v>SFm1975CZ112</v>
      </c>
      <c r="B55" t="s">
        <v>27</v>
      </c>
      <c r="C55">
        <v>1975</v>
      </c>
      <c r="D55" t="s">
        <v>39</v>
      </c>
      <c r="E55">
        <v>2</v>
      </c>
      <c r="F55">
        <v>0.02</v>
      </c>
    </row>
    <row r="56" spans="1:6">
      <c r="A56" t="str">
        <f t="shared" si="0"/>
        <v>SFm1975CZ113</v>
      </c>
      <c r="B56" t="s">
        <v>27</v>
      </c>
      <c r="C56">
        <v>1975</v>
      </c>
      <c r="D56" t="s">
        <v>39</v>
      </c>
      <c r="E56">
        <v>3</v>
      </c>
      <c r="F56">
        <v>0.103626</v>
      </c>
    </row>
    <row r="57" spans="1:6">
      <c r="A57" t="str">
        <f t="shared" si="0"/>
        <v>SFm1975CZ114</v>
      </c>
      <c r="B57" t="s">
        <v>27</v>
      </c>
      <c r="C57">
        <v>1975</v>
      </c>
      <c r="D57" t="s">
        <v>39</v>
      </c>
      <c r="E57">
        <v>4</v>
      </c>
      <c r="F57">
        <v>0.324461</v>
      </c>
    </row>
    <row r="58" spans="1:6">
      <c r="A58" t="str">
        <f t="shared" si="0"/>
        <v>SFm1975CZ115</v>
      </c>
      <c r="B58" t="s">
        <v>27</v>
      </c>
      <c r="C58">
        <v>1975</v>
      </c>
      <c r="D58" t="s">
        <v>39</v>
      </c>
      <c r="E58">
        <v>5</v>
      </c>
      <c r="F58">
        <v>0.52202899999999997</v>
      </c>
    </row>
    <row r="59" spans="1:6">
      <c r="A59" t="str">
        <f t="shared" si="0"/>
        <v>SFm1975CZ121</v>
      </c>
      <c r="B59" t="s">
        <v>27</v>
      </c>
      <c r="C59">
        <v>1975</v>
      </c>
      <c r="D59" t="s">
        <v>40</v>
      </c>
      <c r="E59">
        <v>1</v>
      </c>
      <c r="F59">
        <v>2.63392E-2</v>
      </c>
    </row>
    <row r="60" spans="1:6">
      <c r="A60" t="str">
        <f t="shared" si="0"/>
        <v>SFm1975CZ122</v>
      </c>
      <c r="B60" t="s">
        <v>27</v>
      </c>
      <c r="C60">
        <v>1975</v>
      </c>
      <c r="D60" t="s">
        <v>40</v>
      </c>
      <c r="E60">
        <v>2</v>
      </c>
      <c r="F60">
        <v>0.124834</v>
      </c>
    </row>
    <row r="61" spans="1:6">
      <c r="A61" t="str">
        <f t="shared" si="0"/>
        <v>SFm1975CZ123</v>
      </c>
      <c r="B61" t="s">
        <v>27</v>
      </c>
      <c r="C61">
        <v>1975</v>
      </c>
      <c r="D61" t="s">
        <v>40</v>
      </c>
      <c r="E61">
        <v>3</v>
      </c>
      <c r="F61">
        <v>2.2277399999999999E-2</v>
      </c>
    </row>
    <row r="62" spans="1:6">
      <c r="A62" t="str">
        <f t="shared" si="0"/>
        <v>SFm1975CZ124</v>
      </c>
      <c r="B62" t="s">
        <v>27</v>
      </c>
      <c r="C62">
        <v>1975</v>
      </c>
      <c r="D62" t="s">
        <v>40</v>
      </c>
      <c r="E62">
        <v>4</v>
      </c>
      <c r="F62">
        <v>0.24162500000000001</v>
      </c>
    </row>
    <row r="63" spans="1:6">
      <c r="A63" t="str">
        <f t="shared" si="0"/>
        <v>SFm1975CZ125</v>
      </c>
      <c r="B63" t="s">
        <v>27</v>
      </c>
      <c r="C63">
        <v>1975</v>
      </c>
      <c r="D63" t="s">
        <v>40</v>
      </c>
      <c r="E63">
        <v>5</v>
      </c>
      <c r="F63">
        <v>0.58492500000000003</v>
      </c>
    </row>
    <row r="64" spans="1:6">
      <c r="A64" t="str">
        <f t="shared" si="0"/>
        <v>SFm1975CZ131</v>
      </c>
      <c r="B64" t="s">
        <v>27</v>
      </c>
      <c r="C64">
        <v>1975</v>
      </c>
      <c r="D64" t="s">
        <v>41</v>
      </c>
      <c r="E64">
        <v>1</v>
      </c>
      <c r="F64">
        <v>8.0186999999999994E-2</v>
      </c>
    </row>
    <row r="65" spans="1:6">
      <c r="A65" t="str">
        <f t="shared" si="0"/>
        <v>SFm1975CZ132</v>
      </c>
      <c r="B65" t="s">
        <v>27</v>
      </c>
      <c r="C65">
        <v>1975</v>
      </c>
      <c r="D65" t="s">
        <v>41</v>
      </c>
      <c r="E65">
        <v>2</v>
      </c>
      <c r="F65">
        <v>0.22108800000000001</v>
      </c>
    </row>
    <row r="66" spans="1:6">
      <c r="A66" t="str">
        <f t="shared" si="0"/>
        <v>SFm1975CZ133</v>
      </c>
      <c r="B66" t="s">
        <v>27</v>
      </c>
      <c r="C66">
        <v>1975</v>
      </c>
      <c r="D66" t="s">
        <v>41</v>
      </c>
      <c r="E66">
        <v>3</v>
      </c>
      <c r="F66">
        <v>8.5506299999999993E-2</v>
      </c>
    </row>
    <row r="67" spans="1:6">
      <c r="A67" t="str">
        <f t="shared" si="0"/>
        <v>SFm1975CZ134</v>
      </c>
      <c r="B67" t="s">
        <v>27</v>
      </c>
      <c r="C67">
        <v>1975</v>
      </c>
      <c r="D67" t="s">
        <v>41</v>
      </c>
      <c r="E67">
        <v>4</v>
      </c>
      <c r="F67">
        <v>0.34639700000000001</v>
      </c>
    </row>
    <row r="68" spans="1:6">
      <c r="A68" t="str">
        <f t="shared" si="0"/>
        <v>SFm1975CZ135</v>
      </c>
      <c r="B68" t="s">
        <v>27</v>
      </c>
      <c r="C68">
        <v>1975</v>
      </c>
      <c r="D68" t="s">
        <v>41</v>
      </c>
      <c r="E68">
        <v>5</v>
      </c>
      <c r="F68">
        <v>0.266822</v>
      </c>
    </row>
    <row r="69" spans="1:6">
      <c r="A69" t="str">
        <f t="shared" ref="A69:A132" si="1">B69&amp;C69&amp;D69&amp;E69</f>
        <v>SFm1975CZ141</v>
      </c>
      <c r="B69" t="s">
        <v>27</v>
      </c>
      <c r="C69">
        <v>1975</v>
      </c>
      <c r="D69" t="s">
        <v>42</v>
      </c>
      <c r="E69">
        <v>1</v>
      </c>
      <c r="F69">
        <v>0.106145</v>
      </c>
    </row>
    <row r="70" spans="1:6">
      <c r="A70" t="str">
        <f t="shared" si="1"/>
        <v>SFm1975CZ142</v>
      </c>
      <c r="B70" t="s">
        <v>27</v>
      </c>
      <c r="C70">
        <v>1975</v>
      </c>
      <c r="D70" t="s">
        <v>42</v>
      </c>
      <c r="E70">
        <v>2</v>
      </c>
      <c r="F70">
        <v>2.00006E-2</v>
      </c>
    </row>
    <row r="71" spans="1:6">
      <c r="A71" t="str">
        <f t="shared" si="1"/>
        <v>SFm1975CZ143</v>
      </c>
      <c r="B71" t="s">
        <v>27</v>
      </c>
      <c r="C71">
        <v>1975</v>
      </c>
      <c r="D71" t="s">
        <v>42</v>
      </c>
      <c r="E71">
        <v>3</v>
      </c>
      <c r="F71">
        <v>0.29171200000000003</v>
      </c>
    </row>
    <row r="72" spans="1:6">
      <c r="A72" t="str">
        <f t="shared" si="1"/>
        <v>SFm1975CZ144</v>
      </c>
      <c r="B72" t="s">
        <v>27</v>
      </c>
      <c r="C72">
        <v>1975</v>
      </c>
      <c r="D72" t="s">
        <v>42</v>
      </c>
      <c r="E72">
        <v>4</v>
      </c>
      <c r="F72">
        <v>0.145729</v>
      </c>
    </row>
    <row r="73" spans="1:6">
      <c r="A73" t="str">
        <f t="shared" si="1"/>
        <v>SFm1975CZ145</v>
      </c>
      <c r="B73" t="s">
        <v>27</v>
      </c>
      <c r="C73">
        <v>1975</v>
      </c>
      <c r="D73" t="s">
        <v>42</v>
      </c>
      <c r="E73">
        <v>5</v>
      </c>
      <c r="F73">
        <v>0.43641400000000002</v>
      </c>
    </row>
    <row r="74" spans="1:6">
      <c r="A74" t="str">
        <f t="shared" si="1"/>
        <v>SFm1975CZ151</v>
      </c>
      <c r="B74" t="s">
        <v>27</v>
      </c>
      <c r="C74">
        <v>1975</v>
      </c>
      <c r="D74" t="s">
        <v>43</v>
      </c>
      <c r="E74">
        <v>1</v>
      </c>
      <c r="F74">
        <v>1.9999200000000002E-2</v>
      </c>
    </row>
    <row r="75" spans="1:6">
      <c r="A75" t="str">
        <f t="shared" si="1"/>
        <v>SFm1975CZ152</v>
      </c>
      <c r="B75" t="s">
        <v>27</v>
      </c>
      <c r="C75">
        <v>1975</v>
      </c>
      <c r="D75" t="s">
        <v>43</v>
      </c>
      <c r="E75">
        <v>2</v>
      </c>
      <c r="F75">
        <v>0.117842</v>
      </c>
    </row>
    <row r="76" spans="1:6">
      <c r="A76" t="str">
        <f t="shared" si="1"/>
        <v>SFm1975CZ153</v>
      </c>
      <c r="B76" t="s">
        <v>27</v>
      </c>
      <c r="C76">
        <v>1975</v>
      </c>
      <c r="D76" t="s">
        <v>43</v>
      </c>
      <c r="E76">
        <v>3</v>
      </c>
      <c r="F76">
        <v>0.02</v>
      </c>
    </row>
    <row r="77" spans="1:6">
      <c r="A77" t="str">
        <f t="shared" si="1"/>
        <v>SFm1975CZ154</v>
      </c>
      <c r="B77" t="s">
        <v>27</v>
      </c>
      <c r="C77">
        <v>1975</v>
      </c>
      <c r="D77" t="s">
        <v>43</v>
      </c>
      <c r="E77">
        <v>4</v>
      </c>
      <c r="F77">
        <v>0.40826699999999999</v>
      </c>
    </row>
    <row r="78" spans="1:6">
      <c r="A78" t="str">
        <f t="shared" si="1"/>
        <v>SFm1975CZ155</v>
      </c>
      <c r="B78" t="s">
        <v>27</v>
      </c>
      <c r="C78">
        <v>1975</v>
      </c>
      <c r="D78" t="s">
        <v>43</v>
      </c>
      <c r="E78">
        <v>5</v>
      </c>
      <c r="F78">
        <v>0.433892</v>
      </c>
    </row>
    <row r="79" spans="1:6">
      <c r="A79" t="str">
        <f t="shared" si="1"/>
        <v>SFm1975CZ161</v>
      </c>
      <c r="B79" t="s">
        <v>27</v>
      </c>
      <c r="C79">
        <v>1975</v>
      </c>
      <c r="D79" t="s">
        <v>44</v>
      </c>
      <c r="E79">
        <v>1</v>
      </c>
      <c r="F79">
        <v>0.15068699999999999</v>
      </c>
    </row>
    <row r="80" spans="1:6">
      <c r="A80" t="str">
        <f t="shared" si="1"/>
        <v>SFm1975CZ162</v>
      </c>
      <c r="B80" t="s">
        <v>27</v>
      </c>
      <c r="C80">
        <v>1975</v>
      </c>
      <c r="D80" t="s">
        <v>44</v>
      </c>
      <c r="E80">
        <v>2</v>
      </c>
      <c r="F80">
        <v>1.9999300000000001E-2</v>
      </c>
    </row>
    <row r="81" spans="1:6">
      <c r="A81" t="str">
        <f t="shared" si="1"/>
        <v>SFm1975CZ163</v>
      </c>
      <c r="B81" t="s">
        <v>27</v>
      </c>
      <c r="C81">
        <v>1975</v>
      </c>
      <c r="D81" t="s">
        <v>44</v>
      </c>
      <c r="E81">
        <v>3</v>
      </c>
      <c r="F81">
        <v>0.75</v>
      </c>
    </row>
    <row r="82" spans="1:6">
      <c r="A82" t="str">
        <f t="shared" si="1"/>
        <v>SFm1975CZ164</v>
      </c>
      <c r="B82" t="s">
        <v>27</v>
      </c>
      <c r="C82">
        <v>1975</v>
      </c>
      <c r="D82" t="s">
        <v>44</v>
      </c>
      <c r="E82">
        <v>4</v>
      </c>
      <c r="F82">
        <v>1.9999200000000002E-2</v>
      </c>
    </row>
    <row r="83" spans="1:6">
      <c r="A83" t="str">
        <f t="shared" si="1"/>
        <v>SFm1975CZ165</v>
      </c>
      <c r="B83" t="s">
        <v>27</v>
      </c>
      <c r="C83">
        <v>1975</v>
      </c>
      <c r="D83" t="s">
        <v>44</v>
      </c>
      <c r="E83">
        <v>5</v>
      </c>
      <c r="F83">
        <v>5.9314899999999997E-2</v>
      </c>
    </row>
    <row r="84" spans="1:6">
      <c r="A84" t="str">
        <f t="shared" si="1"/>
        <v>SFm1985CZ011</v>
      </c>
      <c r="B84" t="s">
        <v>27</v>
      </c>
      <c r="C84">
        <v>1985</v>
      </c>
      <c r="D84" t="s">
        <v>28</v>
      </c>
      <c r="E84">
        <v>1</v>
      </c>
      <c r="F84">
        <v>0.50541400000000003</v>
      </c>
    </row>
    <row r="85" spans="1:6">
      <c r="A85" t="str">
        <f t="shared" si="1"/>
        <v>SFm1985CZ012</v>
      </c>
      <c r="B85" t="s">
        <v>27</v>
      </c>
      <c r="C85">
        <v>1985</v>
      </c>
      <c r="D85" t="s">
        <v>28</v>
      </c>
      <c r="E85">
        <v>2</v>
      </c>
      <c r="F85">
        <v>0.135573</v>
      </c>
    </row>
    <row r="86" spans="1:6">
      <c r="A86" t="str">
        <f t="shared" si="1"/>
        <v>SFm1985CZ013</v>
      </c>
      <c r="B86" t="s">
        <v>27</v>
      </c>
      <c r="C86">
        <v>1985</v>
      </c>
      <c r="D86" t="s">
        <v>28</v>
      </c>
      <c r="E86">
        <v>3</v>
      </c>
      <c r="F86">
        <v>0.21832799999999999</v>
      </c>
    </row>
    <row r="87" spans="1:6">
      <c r="A87" t="str">
        <f t="shared" si="1"/>
        <v>SFm1985CZ014</v>
      </c>
      <c r="B87" t="s">
        <v>27</v>
      </c>
      <c r="C87">
        <v>1985</v>
      </c>
      <c r="D87" t="s">
        <v>28</v>
      </c>
      <c r="E87">
        <v>4</v>
      </c>
      <c r="F87">
        <v>7.1204000000000003E-2</v>
      </c>
    </row>
    <row r="88" spans="1:6">
      <c r="A88" t="str">
        <f t="shared" si="1"/>
        <v>SFm1985CZ015</v>
      </c>
      <c r="B88" t="s">
        <v>27</v>
      </c>
      <c r="C88">
        <v>1985</v>
      </c>
      <c r="D88" t="s">
        <v>28</v>
      </c>
      <c r="E88">
        <v>5</v>
      </c>
      <c r="F88">
        <v>6.9481399999999999E-2</v>
      </c>
    </row>
    <row r="89" spans="1:6">
      <c r="A89" t="str">
        <f t="shared" si="1"/>
        <v>SFm1985CZ021</v>
      </c>
      <c r="B89" t="s">
        <v>27</v>
      </c>
      <c r="C89">
        <v>1985</v>
      </c>
      <c r="D89" t="s">
        <v>30</v>
      </c>
      <c r="E89">
        <v>1</v>
      </c>
      <c r="F89">
        <v>0.14247599999999999</v>
      </c>
    </row>
    <row r="90" spans="1:6">
      <c r="A90" t="str">
        <f t="shared" si="1"/>
        <v>SFm1985CZ022</v>
      </c>
      <c r="B90" t="s">
        <v>27</v>
      </c>
      <c r="C90">
        <v>1985</v>
      </c>
      <c r="D90" t="s">
        <v>30</v>
      </c>
      <c r="E90">
        <v>2</v>
      </c>
      <c r="F90">
        <v>0.149141</v>
      </c>
    </row>
    <row r="91" spans="1:6">
      <c r="A91" t="str">
        <f t="shared" si="1"/>
        <v>SFm1985CZ023</v>
      </c>
      <c r="B91" t="s">
        <v>27</v>
      </c>
      <c r="C91">
        <v>1985</v>
      </c>
      <c r="D91" t="s">
        <v>30</v>
      </c>
      <c r="E91">
        <v>3</v>
      </c>
      <c r="F91">
        <v>0.53560600000000003</v>
      </c>
    </row>
    <row r="92" spans="1:6">
      <c r="A92" t="str">
        <f t="shared" si="1"/>
        <v>SFm1985CZ024</v>
      </c>
      <c r="B92" t="s">
        <v>27</v>
      </c>
      <c r="C92">
        <v>1985</v>
      </c>
      <c r="D92" t="s">
        <v>30</v>
      </c>
      <c r="E92">
        <v>4</v>
      </c>
      <c r="F92">
        <v>8.7185899999999997E-2</v>
      </c>
    </row>
    <row r="93" spans="1:6">
      <c r="A93" t="str">
        <f t="shared" si="1"/>
        <v>SFm1985CZ025</v>
      </c>
      <c r="B93" t="s">
        <v>27</v>
      </c>
      <c r="C93">
        <v>1985</v>
      </c>
      <c r="D93" t="s">
        <v>30</v>
      </c>
      <c r="E93">
        <v>5</v>
      </c>
      <c r="F93">
        <v>8.5590700000000006E-2</v>
      </c>
    </row>
    <row r="94" spans="1:6">
      <c r="A94" t="str">
        <f t="shared" si="1"/>
        <v>SFm1985CZ031</v>
      </c>
      <c r="B94" t="s">
        <v>27</v>
      </c>
      <c r="C94">
        <v>1985</v>
      </c>
      <c r="D94" t="s">
        <v>31</v>
      </c>
      <c r="E94">
        <v>1</v>
      </c>
      <c r="F94">
        <v>5.83708E-2</v>
      </c>
    </row>
    <row r="95" spans="1:6">
      <c r="A95" t="str">
        <f t="shared" si="1"/>
        <v>SFm1985CZ032</v>
      </c>
      <c r="B95" t="s">
        <v>27</v>
      </c>
      <c r="C95">
        <v>1985</v>
      </c>
      <c r="D95" t="s">
        <v>31</v>
      </c>
      <c r="E95">
        <v>2</v>
      </c>
      <c r="F95">
        <v>0.29210900000000001</v>
      </c>
    </row>
    <row r="96" spans="1:6">
      <c r="A96" t="str">
        <f t="shared" si="1"/>
        <v>SFm1985CZ033</v>
      </c>
      <c r="B96" t="s">
        <v>27</v>
      </c>
      <c r="C96">
        <v>1985</v>
      </c>
      <c r="D96" t="s">
        <v>31</v>
      </c>
      <c r="E96">
        <v>3</v>
      </c>
      <c r="F96">
        <v>0.45178099999999999</v>
      </c>
    </row>
    <row r="97" spans="1:6">
      <c r="A97" t="str">
        <f t="shared" si="1"/>
        <v>SFm1985CZ034</v>
      </c>
      <c r="B97" t="s">
        <v>27</v>
      </c>
      <c r="C97">
        <v>1985</v>
      </c>
      <c r="D97" t="s">
        <v>31</v>
      </c>
      <c r="E97">
        <v>4</v>
      </c>
      <c r="F97">
        <v>0.14773900000000001</v>
      </c>
    </row>
    <row r="98" spans="1:6">
      <c r="A98" t="str">
        <f t="shared" si="1"/>
        <v>SFm1985CZ035</v>
      </c>
      <c r="B98" t="s">
        <v>27</v>
      </c>
      <c r="C98">
        <v>1985</v>
      </c>
      <c r="D98" t="s">
        <v>31</v>
      </c>
      <c r="E98">
        <v>5</v>
      </c>
      <c r="F98">
        <v>0.05</v>
      </c>
    </row>
    <row r="99" spans="1:6">
      <c r="A99" t="str">
        <f t="shared" si="1"/>
        <v>SFm1985CZ041</v>
      </c>
      <c r="B99" t="s">
        <v>27</v>
      </c>
      <c r="C99">
        <v>1985</v>
      </c>
      <c r="D99" t="s">
        <v>32</v>
      </c>
      <c r="E99">
        <v>1</v>
      </c>
      <c r="F99">
        <v>1.9999300000000001E-2</v>
      </c>
    </row>
    <row r="100" spans="1:6">
      <c r="A100" t="str">
        <f t="shared" si="1"/>
        <v>SFm1985CZ042</v>
      </c>
      <c r="B100" t="s">
        <v>27</v>
      </c>
      <c r="C100">
        <v>1985</v>
      </c>
      <c r="D100" t="s">
        <v>32</v>
      </c>
      <c r="E100">
        <v>2</v>
      </c>
      <c r="F100">
        <v>7.0169400000000007E-2</v>
      </c>
    </row>
    <row r="101" spans="1:6">
      <c r="A101" t="str">
        <f t="shared" si="1"/>
        <v>SFm1985CZ043</v>
      </c>
      <c r="B101" t="s">
        <v>27</v>
      </c>
      <c r="C101">
        <v>1985</v>
      </c>
      <c r="D101" t="s">
        <v>32</v>
      </c>
      <c r="E101">
        <v>3</v>
      </c>
      <c r="F101">
        <v>1.9998999999999999E-2</v>
      </c>
    </row>
    <row r="102" spans="1:6">
      <c r="A102" t="str">
        <f t="shared" si="1"/>
        <v>SFm1985CZ044</v>
      </c>
      <c r="B102" t="s">
        <v>27</v>
      </c>
      <c r="C102">
        <v>1985</v>
      </c>
      <c r="D102" t="s">
        <v>32</v>
      </c>
      <c r="E102">
        <v>4</v>
      </c>
      <c r="F102">
        <v>0.75</v>
      </c>
    </row>
    <row r="103" spans="1:6">
      <c r="A103" t="str">
        <f t="shared" si="1"/>
        <v>SFm1985CZ045</v>
      </c>
      <c r="B103" t="s">
        <v>27</v>
      </c>
      <c r="C103">
        <v>1985</v>
      </c>
      <c r="D103" t="s">
        <v>32</v>
      </c>
      <c r="E103">
        <v>5</v>
      </c>
      <c r="F103">
        <v>0.13983200000000001</v>
      </c>
    </row>
    <row r="104" spans="1:6">
      <c r="A104" t="str">
        <f t="shared" si="1"/>
        <v>SFm1985CZ051</v>
      </c>
      <c r="B104" t="s">
        <v>27</v>
      </c>
      <c r="C104">
        <v>1985</v>
      </c>
      <c r="D104" t="s">
        <v>33</v>
      </c>
      <c r="E104">
        <v>1</v>
      </c>
      <c r="F104">
        <v>0.300369</v>
      </c>
    </row>
    <row r="105" spans="1:6">
      <c r="A105" t="str">
        <f t="shared" si="1"/>
        <v>SFm1985CZ052</v>
      </c>
      <c r="B105" t="s">
        <v>27</v>
      </c>
      <c r="C105">
        <v>1985</v>
      </c>
      <c r="D105" t="s">
        <v>33</v>
      </c>
      <c r="E105">
        <v>2</v>
      </c>
      <c r="F105">
        <v>0.40174599999999999</v>
      </c>
    </row>
    <row r="106" spans="1:6">
      <c r="A106" t="str">
        <f t="shared" si="1"/>
        <v>SFm1985CZ053</v>
      </c>
      <c r="B106" t="s">
        <v>27</v>
      </c>
      <c r="C106">
        <v>1985</v>
      </c>
      <c r="D106" t="s">
        <v>33</v>
      </c>
      <c r="E106">
        <v>3</v>
      </c>
      <c r="F106">
        <v>0.02</v>
      </c>
    </row>
    <row r="107" spans="1:6">
      <c r="A107" t="str">
        <f t="shared" si="1"/>
        <v>SFm1985CZ054</v>
      </c>
      <c r="B107" t="s">
        <v>27</v>
      </c>
      <c r="C107">
        <v>1985</v>
      </c>
      <c r="D107" t="s">
        <v>33</v>
      </c>
      <c r="E107">
        <v>4</v>
      </c>
      <c r="F107">
        <v>2.3565599999999999E-2</v>
      </c>
    </row>
    <row r="108" spans="1:6">
      <c r="A108" t="str">
        <f t="shared" si="1"/>
        <v>SFm1985CZ055</v>
      </c>
      <c r="B108" t="s">
        <v>27</v>
      </c>
      <c r="C108">
        <v>1985</v>
      </c>
      <c r="D108" t="s">
        <v>33</v>
      </c>
      <c r="E108">
        <v>5</v>
      </c>
      <c r="F108">
        <v>0.25431999999999999</v>
      </c>
    </row>
    <row r="109" spans="1:6">
      <c r="A109" t="str">
        <f t="shared" si="1"/>
        <v>SFm1985CZ061</v>
      </c>
      <c r="B109" t="s">
        <v>27</v>
      </c>
      <c r="C109">
        <v>1985</v>
      </c>
      <c r="D109" t="s">
        <v>34</v>
      </c>
      <c r="E109">
        <v>1</v>
      </c>
      <c r="F109">
        <v>0.02</v>
      </c>
    </row>
    <row r="110" spans="1:6">
      <c r="A110" t="str">
        <f t="shared" si="1"/>
        <v>SFm1985CZ062</v>
      </c>
      <c r="B110" t="s">
        <v>27</v>
      </c>
      <c r="C110">
        <v>1985</v>
      </c>
      <c r="D110" t="s">
        <v>34</v>
      </c>
      <c r="E110">
        <v>2</v>
      </c>
      <c r="F110">
        <v>0.15929299999999999</v>
      </c>
    </row>
    <row r="111" spans="1:6">
      <c r="A111" t="str">
        <f t="shared" si="1"/>
        <v>SFm1985CZ063</v>
      </c>
      <c r="B111" t="s">
        <v>27</v>
      </c>
      <c r="C111">
        <v>1985</v>
      </c>
      <c r="D111" t="s">
        <v>34</v>
      </c>
      <c r="E111">
        <v>3</v>
      </c>
      <c r="F111">
        <v>0.209061</v>
      </c>
    </row>
    <row r="112" spans="1:6">
      <c r="A112" t="str">
        <f t="shared" si="1"/>
        <v>SFm1985CZ064</v>
      </c>
      <c r="B112" t="s">
        <v>27</v>
      </c>
      <c r="C112">
        <v>1985</v>
      </c>
      <c r="D112" t="s">
        <v>34</v>
      </c>
      <c r="E112">
        <v>4</v>
      </c>
      <c r="F112">
        <v>0.172152</v>
      </c>
    </row>
    <row r="113" spans="1:6">
      <c r="A113" t="str">
        <f t="shared" si="1"/>
        <v>SFm1985CZ065</v>
      </c>
      <c r="B113" t="s">
        <v>27</v>
      </c>
      <c r="C113">
        <v>1985</v>
      </c>
      <c r="D113" t="s">
        <v>34</v>
      </c>
      <c r="E113">
        <v>5</v>
      </c>
      <c r="F113">
        <v>0.439494</v>
      </c>
    </row>
    <row r="114" spans="1:6">
      <c r="A114" t="str">
        <f t="shared" si="1"/>
        <v>SFm1985CZ071</v>
      </c>
      <c r="B114" t="s">
        <v>27</v>
      </c>
      <c r="C114">
        <v>1985</v>
      </c>
      <c r="D114" t="s">
        <v>35</v>
      </c>
      <c r="E114">
        <v>1</v>
      </c>
      <c r="F114">
        <v>2.0000899999999999E-2</v>
      </c>
    </row>
    <row r="115" spans="1:6">
      <c r="A115" t="str">
        <f t="shared" si="1"/>
        <v>SFm1985CZ072</v>
      </c>
      <c r="B115" t="s">
        <v>27</v>
      </c>
      <c r="C115">
        <v>1985</v>
      </c>
      <c r="D115" t="s">
        <v>35</v>
      </c>
      <c r="E115">
        <v>2</v>
      </c>
      <c r="F115">
        <v>0.474609</v>
      </c>
    </row>
    <row r="116" spans="1:6">
      <c r="A116" t="str">
        <f t="shared" si="1"/>
        <v>SFm1985CZ073</v>
      </c>
      <c r="B116" t="s">
        <v>27</v>
      </c>
      <c r="C116">
        <v>1985</v>
      </c>
      <c r="D116" t="s">
        <v>35</v>
      </c>
      <c r="E116">
        <v>3</v>
      </c>
      <c r="F116">
        <v>0.21160699999999999</v>
      </c>
    </row>
    <row r="117" spans="1:6">
      <c r="A117" t="str">
        <f t="shared" si="1"/>
        <v>SFm1985CZ074</v>
      </c>
      <c r="B117" t="s">
        <v>27</v>
      </c>
      <c r="C117">
        <v>1985</v>
      </c>
      <c r="D117" t="s">
        <v>35</v>
      </c>
      <c r="E117">
        <v>4</v>
      </c>
      <c r="F117">
        <v>3.11291E-2</v>
      </c>
    </row>
    <row r="118" spans="1:6">
      <c r="A118" t="str">
        <f t="shared" si="1"/>
        <v>SFm1985CZ075</v>
      </c>
      <c r="B118" t="s">
        <v>27</v>
      </c>
      <c r="C118">
        <v>1985</v>
      </c>
      <c r="D118" t="s">
        <v>35</v>
      </c>
      <c r="E118">
        <v>5</v>
      </c>
      <c r="F118">
        <v>0.262654</v>
      </c>
    </row>
    <row r="119" spans="1:6">
      <c r="A119" t="str">
        <f t="shared" si="1"/>
        <v>SFm1985CZ081</v>
      </c>
      <c r="B119" t="s">
        <v>27</v>
      </c>
      <c r="C119">
        <v>1985</v>
      </c>
      <c r="D119" t="s">
        <v>36</v>
      </c>
      <c r="E119">
        <v>1</v>
      </c>
      <c r="F119">
        <v>0.15345400000000001</v>
      </c>
    </row>
    <row r="120" spans="1:6">
      <c r="A120" t="str">
        <f t="shared" si="1"/>
        <v>SFm1985CZ082</v>
      </c>
      <c r="B120" t="s">
        <v>27</v>
      </c>
      <c r="C120">
        <v>1985</v>
      </c>
      <c r="D120" t="s">
        <v>36</v>
      </c>
      <c r="E120">
        <v>2</v>
      </c>
      <c r="F120">
        <v>2.4294699999999999E-2</v>
      </c>
    </row>
    <row r="121" spans="1:6">
      <c r="A121" t="str">
        <f t="shared" si="1"/>
        <v>SFm1985CZ083</v>
      </c>
      <c r="B121" t="s">
        <v>27</v>
      </c>
      <c r="C121">
        <v>1985</v>
      </c>
      <c r="D121" t="s">
        <v>36</v>
      </c>
      <c r="E121">
        <v>3</v>
      </c>
      <c r="F121">
        <v>0.02</v>
      </c>
    </row>
    <row r="122" spans="1:6">
      <c r="A122" t="str">
        <f t="shared" si="1"/>
        <v>SFm1985CZ084</v>
      </c>
      <c r="B122" t="s">
        <v>27</v>
      </c>
      <c r="C122">
        <v>1985</v>
      </c>
      <c r="D122" t="s">
        <v>36</v>
      </c>
      <c r="E122">
        <v>4</v>
      </c>
      <c r="F122">
        <v>0.135521</v>
      </c>
    </row>
    <row r="123" spans="1:6">
      <c r="A123" t="str">
        <f t="shared" si="1"/>
        <v>SFm1985CZ085</v>
      </c>
      <c r="B123" t="s">
        <v>27</v>
      </c>
      <c r="C123">
        <v>1985</v>
      </c>
      <c r="D123" t="s">
        <v>36</v>
      </c>
      <c r="E123">
        <v>5</v>
      </c>
      <c r="F123">
        <v>0.66673000000000004</v>
      </c>
    </row>
    <row r="124" spans="1:6">
      <c r="A124" t="str">
        <f t="shared" si="1"/>
        <v>SFm1985CZ091</v>
      </c>
      <c r="B124" t="s">
        <v>27</v>
      </c>
      <c r="C124">
        <v>1985</v>
      </c>
      <c r="D124" t="s">
        <v>37</v>
      </c>
      <c r="E124">
        <v>1</v>
      </c>
      <c r="F124">
        <v>0.13397100000000001</v>
      </c>
    </row>
    <row r="125" spans="1:6">
      <c r="A125" t="str">
        <f t="shared" si="1"/>
        <v>SFm1985CZ092</v>
      </c>
      <c r="B125" t="s">
        <v>27</v>
      </c>
      <c r="C125">
        <v>1985</v>
      </c>
      <c r="D125" t="s">
        <v>37</v>
      </c>
      <c r="E125">
        <v>2</v>
      </c>
      <c r="F125">
        <v>6.8362999999999993E-2</v>
      </c>
    </row>
    <row r="126" spans="1:6">
      <c r="A126" t="str">
        <f t="shared" si="1"/>
        <v>SFm1985CZ093</v>
      </c>
      <c r="B126" t="s">
        <v>27</v>
      </c>
      <c r="C126">
        <v>1985</v>
      </c>
      <c r="D126" t="s">
        <v>37</v>
      </c>
      <c r="E126">
        <v>3</v>
      </c>
      <c r="F126">
        <v>0.44623499999999999</v>
      </c>
    </row>
    <row r="127" spans="1:6">
      <c r="A127" t="str">
        <f t="shared" si="1"/>
        <v>SFm1985CZ094</v>
      </c>
      <c r="B127" t="s">
        <v>27</v>
      </c>
      <c r="C127">
        <v>1985</v>
      </c>
      <c r="D127" t="s">
        <v>37</v>
      </c>
      <c r="E127">
        <v>4</v>
      </c>
      <c r="F127">
        <v>2.8558799999999999E-2</v>
      </c>
    </row>
    <row r="128" spans="1:6">
      <c r="A128" t="str">
        <f t="shared" si="1"/>
        <v>SFm1985CZ095</v>
      </c>
      <c r="B128" t="s">
        <v>27</v>
      </c>
      <c r="C128">
        <v>1985</v>
      </c>
      <c r="D128" t="s">
        <v>37</v>
      </c>
      <c r="E128">
        <v>5</v>
      </c>
      <c r="F128">
        <v>0.32287300000000002</v>
      </c>
    </row>
    <row r="129" spans="1:6">
      <c r="A129" t="str">
        <f t="shared" si="1"/>
        <v>SFm1985CZ101</v>
      </c>
      <c r="B129" t="s">
        <v>27</v>
      </c>
      <c r="C129">
        <v>1985</v>
      </c>
      <c r="D129" t="s">
        <v>38</v>
      </c>
      <c r="E129">
        <v>1</v>
      </c>
      <c r="F129">
        <v>7.7694600000000003E-2</v>
      </c>
    </row>
    <row r="130" spans="1:6">
      <c r="A130" t="str">
        <f t="shared" si="1"/>
        <v>SFm1985CZ102</v>
      </c>
      <c r="B130" t="s">
        <v>27</v>
      </c>
      <c r="C130">
        <v>1985</v>
      </c>
      <c r="D130" t="s">
        <v>38</v>
      </c>
      <c r="E130">
        <v>2</v>
      </c>
      <c r="F130">
        <v>0.12286900000000001</v>
      </c>
    </row>
    <row r="131" spans="1:6">
      <c r="A131" t="str">
        <f t="shared" si="1"/>
        <v>SFm1985CZ103</v>
      </c>
      <c r="B131" t="s">
        <v>27</v>
      </c>
      <c r="C131">
        <v>1985</v>
      </c>
      <c r="D131" t="s">
        <v>38</v>
      </c>
      <c r="E131">
        <v>3</v>
      </c>
      <c r="F131">
        <v>0.23628299999999999</v>
      </c>
    </row>
    <row r="132" spans="1:6">
      <c r="A132" t="str">
        <f t="shared" si="1"/>
        <v>SFm1985CZ104</v>
      </c>
      <c r="B132" t="s">
        <v>27</v>
      </c>
      <c r="C132">
        <v>1985</v>
      </c>
      <c r="D132" t="s">
        <v>38</v>
      </c>
      <c r="E132">
        <v>4</v>
      </c>
      <c r="F132">
        <v>0.34101900000000002</v>
      </c>
    </row>
    <row r="133" spans="1:6">
      <c r="A133" t="str">
        <f t="shared" ref="A133:A196" si="2">B133&amp;C133&amp;D133&amp;E133</f>
        <v>SFm1985CZ105</v>
      </c>
      <c r="B133" t="s">
        <v>27</v>
      </c>
      <c r="C133">
        <v>1985</v>
      </c>
      <c r="D133" t="s">
        <v>38</v>
      </c>
      <c r="E133">
        <v>5</v>
      </c>
      <c r="F133">
        <v>0.222135</v>
      </c>
    </row>
    <row r="134" spans="1:6">
      <c r="A134" t="str">
        <f t="shared" si="2"/>
        <v>SFm1985CZ111</v>
      </c>
      <c r="B134" t="s">
        <v>27</v>
      </c>
      <c r="C134">
        <v>1985</v>
      </c>
      <c r="D134" t="s">
        <v>39</v>
      </c>
      <c r="E134">
        <v>1</v>
      </c>
      <c r="F134">
        <v>0.189995</v>
      </c>
    </row>
    <row r="135" spans="1:6">
      <c r="A135" t="str">
        <f t="shared" si="2"/>
        <v>SFm1985CZ112</v>
      </c>
      <c r="B135" t="s">
        <v>27</v>
      </c>
      <c r="C135">
        <v>1985</v>
      </c>
      <c r="D135" t="s">
        <v>39</v>
      </c>
      <c r="E135">
        <v>2</v>
      </c>
      <c r="F135">
        <v>1.9999400000000001E-2</v>
      </c>
    </row>
    <row r="136" spans="1:6">
      <c r="A136" t="str">
        <f t="shared" si="2"/>
        <v>SFm1985CZ113</v>
      </c>
      <c r="B136" t="s">
        <v>27</v>
      </c>
      <c r="C136">
        <v>1985</v>
      </c>
      <c r="D136" t="s">
        <v>39</v>
      </c>
      <c r="E136">
        <v>3</v>
      </c>
      <c r="F136">
        <v>1.9998999999999999E-2</v>
      </c>
    </row>
    <row r="137" spans="1:6">
      <c r="A137" t="str">
        <f t="shared" si="2"/>
        <v>SFm1985CZ114</v>
      </c>
      <c r="B137" t="s">
        <v>27</v>
      </c>
      <c r="C137">
        <v>1985</v>
      </c>
      <c r="D137" t="s">
        <v>39</v>
      </c>
      <c r="E137">
        <v>4</v>
      </c>
      <c r="F137">
        <v>2.0006599999999999E-2</v>
      </c>
    </row>
    <row r="138" spans="1:6">
      <c r="A138" t="str">
        <f t="shared" si="2"/>
        <v>SFm1985CZ115</v>
      </c>
      <c r="B138" t="s">
        <v>27</v>
      </c>
      <c r="C138">
        <v>1985</v>
      </c>
      <c r="D138" t="s">
        <v>39</v>
      </c>
      <c r="E138">
        <v>5</v>
      </c>
      <c r="F138">
        <v>0.75</v>
      </c>
    </row>
    <row r="139" spans="1:6">
      <c r="A139" t="str">
        <f t="shared" si="2"/>
        <v>SFm1985CZ121</v>
      </c>
      <c r="B139" t="s">
        <v>27</v>
      </c>
      <c r="C139">
        <v>1985</v>
      </c>
      <c r="D139" t="s">
        <v>40</v>
      </c>
      <c r="E139">
        <v>1</v>
      </c>
      <c r="F139">
        <v>2.0000899999999999E-2</v>
      </c>
    </row>
    <row r="140" spans="1:6">
      <c r="A140" t="str">
        <f t="shared" si="2"/>
        <v>SFm1985CZ122</v>
      </c>
      <c r="B140" t="s">
        <v>27</v>
      </c>
      <c r="C140">
        <v>1985</v>
      </c>
      <c r="D140" t="s">
        <v>40</v>
      </c>
      <c r="E140">
        <v>2</v>
      </c>
      <c r="F140">
        <v>0.19173299999999999</v>
      </c>
    </row>
    <row r="141" spans="1:6">
      <c r="A141" t="str">
        <f t="shared" si="2"/>
        <v>SFm1985CZ123</v>
      </c>
      <c r="B141" t="s">
        <v>27</v>
      </c>
      <c r="C141">
        <v>1985</v>
      </c>
      <c r="D141" t="s">
        <v>40</v>
      </c>
      <c r="E141">
        <v>3</v>
      </c>
      <c r="F141">
        <v>0.14083899999999999</v>
      </c>
    </row>
    <row r="142" spans="1:6">
      <c r="A142" t="str">
        <f t="shared" si="2"/>
        <v>SFm1985CZ124</v>
      </c>
      <c r="B142" t="s">
        <v>27</v>
      </c>
      <c r="C142">
        <v>1985</v>
      </c>
      <c r="D142" t="s">
        <v>40</v>
      </c>
      <c r="E142">
        <v>4</v>
      </c>
      <c r="F142">
        <v>0.18873599999999999</v>
      </c>
    </row>
    <row r="143" spans="1:6">
      <c r="A143" t="str">
        <f t="shared" si="2"/>
        <v>SFm1985CZ125</v>
      </c>
      <c r="B143" t="s">
        <v>27</v>
      </c>
      <c r="C143">
        <v>1985</v>
      </c>
      <c r="D143" t="s">
        <v>40</v>
      </c>
      <c r="E143">
        <v>5</v>
      </c>
      <c r="F143">
        <v>0.45869199999999999</v>
      </c>
    </row>
    <row r="144" spans="1:6">
      <c r="A144" t="str">
        <f t="shared" si="2"/>
        <v>SFm1985CZ131</v>
      </c>
      <c r="B144" t="s">
        <v>27</v>
      </c>
      <c r="C144">
        <v>1985</v>
      </c>
      <c r="D144" t="s">
        <v>41</v>
      </c>
      <c r="E144">
        <v>1</v>
      </c>
      <c r="F144">
        <v>5.8905399999999997E-2</v>
      </c>
    </row>
    <row r="145" spans="1:6">
      <c r="A145" t="str">
        <f t="shared" si="2"/>
        <v>SFm1985CZ132</v>
      </c>
      <c r="B145" t="s">
        <v>27</v>
      </c>
      <c r="C145">
        <v>1985</v>
      </c>
      <c r="D145" t="s">
        <v>41</v>
      </c>
      <c r="E145">
        <v>2</v>
      </c>
      <c r="F145">
        <v>0.02</v>
      </c>
    </row>
    <row r="146" spans="1:6">
      <c r="A146" t="str">
        <f t="shared" si="2"/>
        <v>SFm1985CZ133</v>
      </c>
      <c r="B146" t="s">
        <v>27</v>
      </c>
      <c r="C146">
        <v>1985</v>
      </c>
      <c r="D146" t="s">
        <v>41</v>
      </c>
      <c r="E146">
        <v>3</v>
      </c>
      <c r="F146">
        <v>0.51567499999999999</v>
      </c>
    </row>
    <row r="147" spans="1:6">
      <c r="A147" t="str">
        <f t="shared" si="2"/>
        <v>SFm1985CZ134</v>
      </c>
      <c r="B147" t="s">
        <v>27</v>
      </c>
      <c r="C147">
        <v>1985</v>
      </c>
      <c r="D147" t="s">
        <v>41</v>
      </c>
      <c r="E147">
        <v>4</v>
      </c>
      <c r="F147">
        <v>0.21932399999999999</v>
      </c>
    </row>
    <row r="148" spans="1:6">
      <c r="A148" t="str">
        <f t="shared" si="2"/>
        <v>SFm1985CZ135</v>
      </c>
      <c r="B148" t="s">
        <v>27</v>
      </c>
      <c r="C148">
        <v>1985</v>
      </c>
      <c r="D148" t="s">
        <v>41</v>
      </c>
      <c r="E148">
        <v>5</v>
      </c>
      <c r="F148">
        <v>0.18609500000000001</v>
      </c>
    </row>
    <row r="149" spans="1:6">
      <c r="A149" t="str">
        <f t="shared" si="2"/>
        <v>SFm1985CZ141</v>
      </c>
      <c r="B149" t="s">
        <v>27</v>
      </c>
      <c r="C149">
        <v>1985</v>
      </c>
      <c r="D149" t="s">
        <v>42</v>
      </c>
      <c r="E149">
        <v>1</v>
      </c>
      <c r="F149">
        <v>0.121335</v>
      </c>
    </row>
    <row r="150" spans="1:6">
      <c r="A150" t="str">
        <f t="shared" si="2"/>
        <v>SFm1985CZ142</v>
      </c>
      <c r="B150" t="s">
        <v>27</v>
      </c>
      <c r="C150">
        <v>1985</v>
      </c>
      <c r="D150" t="s">
        <v>42</v>
      </c>
      <c r="E150">
        <v>2</v>
      </c>
      <c r="F150">
        <v>2.0019200000000001E-2</v>
      </c>
    </row>
    <row r="151" spans="1:6">
      <c r="A151" t="str">
        <f t="shared" si="2"/>
        <v>SFm1985CZ143</v>
      </c>
      <c r="B151" t="s">
        <v>27</v>
      </c>
      <c r="C151">
        <v>1985</v>
      </c>
      <c r="D151" t="s">
        <v>42</v>
      </c>
      <c r="E151">
        <v>3</v>
      </c>
      <c r="F151">
        <v>0.18013499999999999</v>
      </c>
    </row>
    <row r="152" spans="1:6">
      <c r="A152" t="str">
        <f t="shared" si="2"/>
        <v>SFm1985CZ144</v>
      </c>
      <c r="B152" t="s">
        <v>27</v>
      </c>
      <c r="C152">
        <v>1985</v>
      </c>
      <c r="D152" t="s">
        <v>42</v>
      </c>
      <c r="E152">
        <v>4</v>
      </c>
      <c r="F152">
        <v>0.27202999999999999</v>
      </c>
    </row>
    <row r="153" spans="1:6">
      <c r="A153" t="str">
        <f t="shared" si="2"/>
        <v>SFm1985CZ145</v>
      </c>
      <c r="B153" t="s">
        <v>27</v>
      </c>
      <c r="C153">
        <v>1985</v>
      </c>
      <c r="D153" t="s">
        <v>42</v>
      </c>
      <c r="E153">
        <v>5</v>
      </c>
      <c r="F153">
        <v>0.40648099999999998</v>
      </c>
    </row>
    <row r="154" spans="1:6">
      <c r="A154" t="str">
        <f t="shared" si="2"/>
        <v>SFm1985CZ151</v>
      </c>
      <c r="B154" t="s">
        <v>27</v>
      </c>
      <c r="C154">
        <v>1985</v>
      </c>
      <c r="D154" t="s">
        <v>43</v>
      </c>
      <c r="E154">
        <v>1</v>
      </c>
      <c r="F154">
        <v>2.0000500000000001E-2</v>
      </c>
    </row>
    <row r="155" spans="1:6">
      <c r="A155" t="str">
        <f t="shared" si="2"/>
        <v>SFm1985CZ152</v>
      </c>
      <c r="B155" t="s">
        <v>27</v>
      </c>
      <c r="C155">
        <v>1985</v>
      </c>
      <c r="D155" t="s">
        <v>43</v>
      </c>
      <c r="E155">
        <v>2</v>
      </c>
      <c r="F155">
        <v>1.9999599999999999E-2</v>
      </c>
    </row>
    <row r="156" spans="1:6">
      <c r="A156" t="str">
        <f t="shared" si="2"/>
        <v>SFm1985CZ153</v>
      </c>
      <c r="B156" t="s">
        <v>27</v>
      </c>
      <c r="C156">
        <v>1985</v>
      </c>
      <c r="D156" t="s">
        <v>43</v>
      </c>
      <c r="E156">
        <v>3</v>
      </c>
      <c r="F156">
        <v>7.6886399999999994E-2</v>
      </c>
    </row>
    <row r="157" spans="1:6">
      <c r="A157" t="str">
        <f t="shared" si="2"/>
        <v>SFm1985CZ154</v>
      </c>
      <c r="B157" t="s">
        <v>27</v>
      </c>
      <c r="C157">
        <v>1985</v>
      </c>
      <c r="D157" t="s">
        <v>43</v>
      </c>
      <c r="E157">
        <v>4</v>
      </c>
      <c r="F157">
        <v>0.25125199999999998</v>
      </c>
    </row>
    <row r="158" spans="1:6">
      <c r="A158" t="str">
        <f t="shared" si="2"/>
        <v>SFm1985CZ155</v>
      </c>
      <c r="B158" t="s">
        <v>27</v>
      </c>
      <c r="C158">
        <v>1985</v>
      </c>
      <c r="D158" t="s">
        <v>43</v>
      </c>
      <c r="E158">
        <v>5</v>
      </c>
      <c r="F158">
        <v>0.63186200000000003</v>
      </c>
    </row>
    <row r="159" spans="1:6">
      <c r="A159" t="str">
        <f t="shared" si="2"/>
        <v>SFm1985CZ161</v>
      </c>
      <c r="B159" t="s">
        <v>27</v>
      </c>
      <c r="C159">
        <v>1985</v>
      </c>
      <c r="D159" t="s">
        <v>44</v>
      </c>
      <c r="E159">
        <v>1</v>
      </c>
      <c r="F159">
        <v>0.16280700000000001</v>
      </c>
    </row>
    <row r="160" spans="1:6">
      <c r="A160" t="str">
        <f t="shared" si="2"/>
        <v>SFm1985CZ162</v>
      </c>
      <c r="B160" t="s">
        <v>27</v>
      </c>
      <c r="C160">
        <v>1985</v>
      </c>
      <c r="D160" t="s">
        <v>44</v>
      </c>
      <c r="E160">
        <v>2</v>
      </c>
      <c r="F160">
        <v>0.24185699999999999</v>
      </c>
    </row>
    <row r="161" spans="1:6">
      <c r="A161" t="str">
        <f t="shared" si="2"/>
        <v>SFm1985CZ163</v>
      </c>
      <c r="B161" t="s">
        <v>27</v>
      </c>
      <c r="C161">
        <v>1985</v>
      </c>
      <c r="D161" t="s">
        <v>44</v>
      </c>
      <c r="E161">
        <v>3</v>
      </c>
      <c r="F161">
        <v>0.10291500000000001</v>
      </c>
    </row>
    <row r="162" spans="1:6">
      <c r="A162" t="str">
        <f t="shared" si="2"/>
        <v>SFm1985CZ164</v>
      </c>
      <c r="B162" t="s">
        <v>27</v>
      </c>
      <c r="C162">
        <v>1985</v>
      </c>
      <c r="D162" t="s">
        <v>44</v>
      </c>
      <c r="E162">
        <v>4</v>
      </c>
      <c r="F162">
        <v>0.20191100000000001</v>
      </c>
    </row>
    <row r="163" spans="1:6">
      <c r="A163" t="str">
        <f t="shared" si="2"/>
        <v>SFm1985CZ165</v>
      </c>
      <c r="B163" t="s">
        <v>27</v>
      </c>
      <c r="C163">
        <v>1985</v>
      </c>
      <c r="D163" t="s">
        <v>44</v>
      </c>
      <c r="E163">
        <v>5</v>
      </c>
      <c r="F163">
        <v>0.29050900000000002</v>
      </c>
    </row>
    <row r="164" spans="1:6">
      <c r="A164" t="str">
        <f t="shared" si="2"/>
        <v>SFm1996CZ011</v>
      </c>
      <c r="B164" t="s">
        <v>27</v>
      </c>
      <c r="C164">
        <v>1996</v>
      </c>
      <c r="D164" t="s">
        <v>28</v>
      </c>
      <c r="E164">
        <v>1</v>
      </c>
      <c r="F164">
        <v>0.47292600000000001</v>
      </c>
    </row>
    <row r="165" spans="1:6">
      <c r="A165" t="str">
        <f t="shared" si="2"/>
        <v>SFm1996CZ012</v>
      </c>
      <c r="B165" t="s">
        <v>27</v>
      </c>
      <c r="C165">
        <v>1996</v>
      </c>
      <c r="D165" t="s">
        <v>28</v>
      </c>
      <c r="E165">
        <v>2</v>
      </c>
      <c r="F165">
        <v>0.14521500000000001</v>
      </c>
    </row>
    <row r="166" spans="1:6">
      <c r="A166" t="str">
        <f t="shared" si="2"/>
        <v>SFm1996CZ013</v>
      </c>
      <c r="B166" t="s">
        <v>27</v>
      </c>
      <c r="C166">
        <v>1996</v>
      </c>
      <c r="D166" t="s">
        <v>28</v>
      </c>
      <c r="E166">
        <v>3</v>
      </c>
      <c r="F166">
        <v>0.22056899999999999</v>
      </c>
    </row>
    <row r="167" spans="1:6">
      <c r="A167" t="str">
        <f t="shared" si="2"/>
        <v>SFm1996CZ014</v>
      </c>
      <c r="B167" t="s">
        <v>27</v>
      </c>
      <c r="C167">
        <v>1996</v>
      </c>
      <c r="D167" t="s">
        <v>28</v>
      </c>
      <c r="E167">
        <v>4</v>
      </c>
      <c r="F167">
        <v>8.1026100000000004E-2</v>
      </c>
    </row>
    <row r="168" spans="1:6">
      <c r="A168" t="str">
        <f t="shared" si="2"/>
        <v>SFm1996CZ015</v>
      </c>
      <c r="B168" t="s">
        <v>27</v>
      </c>
      <c r="C168">
        <v>1996</v>
      </c>
      <c r="D168" t="s">
        <v>28</v>
      </c>
      <c r="E168">
        <v>5</v>
      </c>
      <c r="F168">
        <v>8.0264600000000005E-2</v>
      </c>
    </row>
    <row r="169" spans="1:6">
      <c r="A169" t="str">
        <f t="shared" si="2"/>
        <v>SFm1996CZ021</v>
      </c>
      <c r="B169" t="s">
        <v>27</v>
      </c>
      <c r="C169">
        <v>1996</v>
      </c>
      <c r="D169" t="s">
        <v>30</v>
      </c>
      <c r="E169">
        <v>1</v>
      </c>
      <c r="F169">
        <v>0.05</v>
      </c>
    </row>
    <row r="170" spans="1:6">
      <c r="A170" t="str">
        <f t="shared" si="2"/>
        <v>SFm1996CZ022</v>
      </c>
      <c r="B170" t="s">
        <v>27</v>
      </c>
      <c r="C170">
        <v>1996</v>
      </c>
      <c r="D170" t="s">
        <v>30</v>
      </c>
      <c r="E170">
        <v>2</v>
      </c>
      <c r="F170">
        <v>0.16384599999999999</v>
      </c>
    </row>
    <row r="171" spans="1:6">
      <c r="A171" t="str">
        <f t="shared" si="2"/>
        <v>SFm1996CZ023</v>
      </c>
      <c r="B171" t="s">
        <v>27</v>
      </c>
      <c r="C171">
        <v>1996</v>
      </c>
      <c r="D171" t="s">
        <v>30</v>
      </c>
      <c r="E171">
        <v>3</v>
      </c>
      <c r="F171">
        <v>0.54953200000000002</v>
      </c>
    </row>
    <row r="172" spans="1:6">
      <c r="A172" t="str">
        <f t="shared" si="2"/>
        <v>SFm1996CZ024</v>
      </c>
      <c r="B172" t="s">
        <v>27</v>
      </c>
      <c r="C172">
        <v>1996</v>
      </c>
      <c r="D172" t="s">
        <v>30</v>
      </c>
      <c r="E172">
        <v>4</v>
      </c>
      <c r="F172">
        <v>9.8120299999999994E-2</v>
      </c>
    </row>
    <row r="173" spans="1:6">
      <c r="A173" t="str">
        <f t="shared" si="2"/>
        <v>SFm1996CZ025</v>
      </c>
      <c r="B173" t="s">
        <v>27</v>
      </c>
      <c r="C173">
        <v>1996</v>
      </c>
      <c r="D173" t="s">
        <v>30</v>
      </c>
      <c r="E173">
        <v>5</v>
      </c>
      <c r="F173">
        <v>0.13850199999999999</v>
      </c>
    </row>
    <row r="174" spans="1:6">
      <c r="A174" t="str">
        <f t="shared" si="2"/>
        <v>SFm1996CZ031</v>
      </c>
      <c r="B174" t="s">
        <v>27</v>
      </c>
      <c r="C174">
        <v>1996</v>
      </c>
      <c r="D174" t="s">
        <v>31</v>
      </c>
      <c r="E174">
        <v>1</v>
      </c>
      <c r="F174">
        <v>0.17904999999999999</v>
      </c>
    </row>
    <row r="175" spans="1:6">
      <c r="A175" t="str">
        <f t="shared" si="2"/>
        <v>SFm1996CZ032</v>
      </c>
      <c r="B175" t="s">
        <v>27</v>
      </c>
      <c r="C175">
        <v>1996</v>
      </c>
      <c r="D175" t="s">
        <v>31</v>
      </c>
      <c r="E175">
        <v>2</v>
      </c>
      <c r="F175">
        <v>0.28919899999999998</v>
      </c>
    </row>
    <row r="176" spans="1:6">
      <c r="A176" t="str">
        <f t="shared" si="2"/>
        <v>SFm1996CZ033</v>
      </c>
      <c r="B176" t="s">
        <v>27</v>
      </c>
      <c r="C176">
        <v>1996</v>
      </c>
      <c r="D176" t="s">
        <v>31</v>
      </c>
      <c r="E176">
        <v>3</v>
      </c>
      <c r="F176">
        <v>0.31911899999999999</v>
      </c>
    </row>
    <row r="177" spans="1:6">
      <c r="A177" t="str">
        <f t="shared" si="2"/>
        <v>SFm1996CZ034</v>
      </c>
      <c r="B177" t="s">
        <v>27</v>
      </c>
      <c r="C177">
        <v>1996</v>
      </c>
      <c r="D177" t="s">
        <v>31</v>
      </c>
      <c r="E177">
        <v>4</v>
      </c>
      <c r="F177">
        <v>0.115865</v>
      </c>
    </row>
    <row r="178" spans="1:6">
      <c r="A178" t="str">
        <f t="shared" si="2"/>
        <v>SFm1996CZ035</v>
      </c>
      <c r="B178" t="s">
        <v>27</v>
      </c>
      <c r="C178">
        <v>1996</v>
      </c>
      <c r="D178" t="s">
        <v>31</v>
      </c>
      <c r="E178">
        <v>5</v>
      </c>
      <c r="F178">
        <v>9.6767199999999998E-2</v>
      </c>
    </row>
    <row r="179" spans="1:6">
      <c r="A179" t="str">
        <f t="shared" si="2"/>
        <v>SFm1996CZ041</v>
      </c>
      <c r="B179" t="s">
        <v>27</v>
      </c>
      <c r="C179">
        <v>1996</v>
      </c>
      <c r="D179" t="s">
        <v>32</v>
      </c>
      <c r="E179">
        <v>1</v>
      </c>
      <c r="F179">
        <v>1.9998999999999999E-2</v>
      </c>
    </row>
    <row r="180" spans="1:6">
      <c r="A180" t="str">
        <f t="shared" si="2"/>
        <v>SFm1996CZ042</v>
      </c>
      <c r="B180" t="s">
        <v>27</v>
      </c>
      <c r="C180">
        <v>1996</v>
      </c>
      <c r="D180" t="s">
        <v>32</v>
      </c>
      <c r="E180">
        <v>2</v>
      </c>
      <c r="F180">
        <v>1.9998999999999999E-2</v>
      </c>
    </row>
    <row r="181" spans="1:6">
      <c r="A181" t="str">
        <f t="shared" si="2"/>
        <v>SFm1996CZ043</v>
      </c>
      <c r="B181" t="s">
        <v>27</v>
      </c>
      <c r="C181">
        <v>1996</v>
      </c>
      <c r="D181" t="s">
        <v>32</v>
      </c>
      <c r="E181">
        <v>3</v>
      </c>
      <c r="F181">
        <v>0.39609100000000003</v>
      </c>
    </row>
    <row r="182" spans="1:6">
      <c r="A182" t="str">
        <f t="shared" si="2"/>
        <v>SFm1996CZ044</v>
      </c>
      <c r="B182" t="s">
        <v>27</v>
      </c>
      <c r="C182">
        <v>1996</v>
      </c>
      <c r="D182" t="s">
        <v>32</v>
      </c>
      <c r="E182">
        <v>4</v>
      </c>
      <c r="F182">
        <v>0.54391199999999995</v>
      </c>
    </row>
    <row r="183" spans="1:6">
      <c r="A183" t="str">
        <f t="shared" si="2"/>
        <v>SFm1996CZ045</v>
      </c>
      <c r="B183" t="s">
        <v>27</v>
      </c>
      <c r="C183">
        <v>1996</v>
      </c>
      <c r="D183" t="s">
        <v>32</v>
      </c>
      <c r="E183">
        <v>5</v>
      </c>
      <c r="F183">
        <v>1.9999099999999999E-2</v>
      </c>
    </row>
    <row r="184" spans="1:6">
      <c r="A184" t="str">
        <f t="shared" si="2"/>
        <v>SFm1996CZ051</v>
      </c>
      <c r="B184" t="s">
        <v>27</v>
      </c>
      <c r="C184">
        <v>1996</v>
      </c>
      <c r="D184" t="s">
        <v>33</v>
      </c>
      <c r="E184">
        <v>1</v>
      </c>
      <c r="F184">
        <v>0.02</v>
      </c>
    </row>
    <row r="185" spans="1:6">
      <c r="A185" t="str">
        <f t="shared" si="2"/>
        <v>SFm1996CZ052</v>
      </c>
      <c r="B185" t="s">
        <v>27</v>
      </c>
      <c r="C185">
        <v>1996</v>
      </c>
      <c r="D185" t="s">
        <v>33</v>
      </c>
      <c r="E185">
        <v>2</v>
      </c>
      <c r="F185">
        <v>0.131437</v>
      </c>
    </row>
    <row r="186" spans="1:6">
      <c r="A186" t="str">
        <f t="shared" si="2"/>
        <v>SFm1996CZ053</v>
      </c>
      <c r="B186" t="s">
        <v>27</v>
      </c>
      <c r="C186">
        <v>1996</v>
      </c>
      <c r="D186" t="s">
        <v>33</v>
      </c>
      <c r="E186">
        <v>3</v>
      </c>
      <c r="F186">
        <v>0.17014799999999999</v>
      </c>
    </row>
    <row r="187" spans="1:6">
      <c r="A187" t="str">
        <f t="shared" si="2"/>
        <v>SFm1996CZ054</v>
      </c>
      <c r="B187" t="s">
        <v>27</v>
      </c>
      <c r="C187">
        <v>1996</v>
      </c>
      <c r="D187" t="s">
        <v>33</v>
      </c>
      <c r="E187">
        <v>4</v>
      </c>
      <c r="F187">
        <v>0.60238199999999997</v>
      </c>
    </row>
    <row r="188" spans="1:6">
      <c r="A188" t="str">
        <f t="shared" si="2"/>
        <v>SFm1996CZ055</v>
      </c>
      <c r="B188" t="s">
        <v>27</v>
      </c>
      <c r="C188">
        <v>1996</v>
      </c>
      <c r="D188" t="s">
        <v>33</v>
      </c>
      <c r="E188">
        <v>5</v>
      </c>
      <c r="F188">
        <v>7.6033500000000004E-2</v>
      </c>
    </row>
    <row r="189" spans="1:6">
      <c r="A189" t="str">
        <f t="shared" si="2"/>
        <v>SFm1996CZ061</v>
      </c>
      <c r="B189" t="s">
        <v>27</v>
      </c>
      <c r="C189">
        <v>1996</v>
      </c>
      <c r="D189" t="s">
        <v>34</v>
      </c>
      <c r="E189">
        <v>1</v>
      </c>
      <c r="F189">
        <v>8.7791400000000006E-2</v>
      </c>
    </row>
    <row r="190" spans="1:6">
      <c r="A190" t="str">
        <f t="shared" si="2"/>
        <v>SFm1996CZ062</v>
      </c>
      <c r="B190" t="s">
        <v>27</v>
      </c>
      <c r="C190">
        <v>1996</v>
      </c>
      <c r="D190" t="s">
        <v>34</v>
      </c>
      <c r="E190">
        <v>2</v>
      </c>
      <c r="F190">
        <v>1.9999200000000002E-2</v>
      </c>
    </row>
    <row r="191" spans="1:6">
      <c r="A191" t="str">
        <f t="shared" si="2"/>
        <v>SFm1996CZ063</v>
      </c>
      <c r="B191" t="s">
        <v>27</v>
      </c>
      <c r="C191">
        <v>1996</v>
      </c>
      <c r="D191" t="s">
        <v>34</v>
      </c>
      <c r="E191">
        <v>3</v>
      </c>
      <c r="F191">
        <v>1.9999200000000002E-2</v>
      </c>
    </row>
    <row r="192" spans="1:6">
      <c r="A192" t="str">
        <f t="shared" si="2"/>
        <v>SFm1996CZ064</v>
      </c>
      <c r="B192" t="s">
        <v>27</v>
      </c>
      <c r="C192">
        <v>1996</v>
      </c>
      <c r="D192" t="s">
        <v>34</v>
      </c>
      <c r="E192">
        <v>4</v>
      </c>
      <c r="F192">
        <v>0.19975899999999999</v>
      </c>
    </row>
    <row r="193" spans="1:6">
      <c r="A193" t="str">
        <f t="shared" si="2"/>
        <v>SFm1996CZ065</v>
      </c>
      <c r="B193" t="s">
        <v>27</v>
      </c>
      <c r="C193">
        <v>1996</v>
      </c>
      <c r="D193" t="s">
        <v>34</v>
      </c>
      <c r="E193">
        <v>5</v>
      </c>
      <c r="F193">
        <v>0.67245100000000002</v>
      </c>
    </row>
    <row r="194" spans="1:6">
      <c r="A194" t="str">
        <f t="shared" si="2"/>
        <v>SFm1996CZ071</v>
      </c>
      <c r="B194" t="s">
        <v>27</v>
      </c>
      <c r="C194">
        <v>1996</v>
      </c>
      <c r="D194" t="s">
        <v>35</v>
      </c>
      <c r="E194">
        <v>1</v>
      </c>
      <c r="F194">
        <v>1.9999200000000002E-2</v>
      </c>
    </row>
    <row r="195" spans="1:6">
      <c r="A195" t="str">
        <f t="shared" si="2"/>
        <v>SFm1996CZ072</v>
      </c>
      <c r="B195" t="s">
        <v>27</v>
      </c>
      <c r="C195">
        <v>1996</v>
      </c>
      <c r="D195" t="s">
        <v>35</v>
      </c>
      <c r="E195">
        <v>2</v>
      </c>
      <c r="F195">
        <v>0.64179399999999998</v>
      </c>
    </row>
    <row r="196" spans="1:6">
      <c r="A196" t="str">
        <f t="shared" si="2"/>
        <v>SFm1996CZ073</v>
      </c>
      <c r="B196" t="s">
        <v>27</v>
      </c>
      <c r="C196">
        <v>1996</v>
      </c>
      <c r="D196" t="s">
        <v>35</v>
      </c>
      <c r="E196">
        <v>3</v>
      </c>
      <c r="F196">
        <v>0.29820799999999997</v>
      </c>
    </row>
    <row r="197" spans="1:6">
      <c r="A197" t="str">
        <f t="shared" ref="A197:A260" si="3">B197&amp;C197&amp;D197&amp;E197</f>
        <v>SFm1996CZ074</v>
      </c>
      <c r="B197" t="s">
        <v>27</v>
      </c>
      <c r="C197">
        <v>1996</v>
      </c>
      <c r="D197" t="s">
        <v>35</v>
      </c>
      <c r="E197">
        <v>4</v>
      </c>
      <c r="F197">
        <v>1.9999400000000001E-2</v>
      </c>
    </row>
    <row r="198" spans="1:6">
      <c r="A198" t="str">
        <f t="shared" si="3"/>
        <v>SFm1996CZ075</v>
      </c>
      <c r="B198" t="s">
        <v>27</v>
      </c>
      <c r="C198">
        <v>1996</v>
      </c>
      <c r="D198" t="s">
        <v>35</v>
      </c>
      <c r="E198">
        <v>5</v>
      </c>
      <c r="F198">
        <v>1.9999699999999999E-2</v>
      </c>
    </row>
    <row r="199" spans="1:6">
      <c r="A199" t="str">
        <f t="shared" si="3"/>
        <v>SFm1996CZ081</v>
      </c>
      <c r="B199" t="s">
        <v>27</v>
      </c>
      <c r="C199">
        <v>1996</v>
      </c>
      <c r="D199" t="s">
        <v>36</v>
      </c>
      <c r="E199">
        <v>1</v>
      </c>
      <c r="F199">
        <v>6.6701399999999994E-2</v>
      </c>
    </row>
    <row r="200" spans="1:6">
      <c r="A200" t="str">
        <f t="shared" si="3"/>
        <v>SFm1996CZ082</v>
      </c>
      <c r="B200" t="s">
        <v>27</v>
      </c>
      <c r="C200">
        <v>1996</v>
      </c>
      <c r="D200" t="s">
        <v>36</v>
      </c>
      <c r="E200">
        <v>2</v>
      </c>
      <c r="F200">
        <v>0.02</v>
      </c>
    </row>
    <row r="201" spans="1:6">
      <c r="A201" t="str">
        <f t="shared" si="3"/>
        <v>SFm1996CZ083</v>
      </c>
      <c r="B201" t="s">
        <v>27</v>
      </c>
      <c r="C201">
        <v>1996</v>
      </c>
      <c r="D201" t="s">
        <v>36</v>
      </c>
      <c r="E201">
        <v>3</v>
      </c>
      <c r="F201">
        <v>0.19905200000000001</v>
      </c>
    </row>
    <row r="202" spans="1:6">
      <c r="A202" t="str">
        <f t="shared" si="3"/>
        <v>SFm1996CZ084</v>
      </c>
      <c r="B202" t="s">
        <v>27</v>
      </c>
      <c r="C202">
        <v>1996</v>
      </c>
      <c r="D202" t="s">
        <v>36</v>
      </c>
      <c r="E202">
        <v>4</v>
      </c>
      <c r="F202">
        <v>0.329096</v>
      </c>
    </row>
    <row r="203" spans="1:6">
      <c r="A203" t="str">
        <f t="shared" si="3"/>
        <v>SFm1996CZ085</v>
      </c>
      <c r="B203" t="s">
        <v>27</v>
      </c>
      <c r="C203">
        <v>1996</v>
      </c>
      <c r="D203" t="s">
        <v>36</v>
      </c>
      <c r="E203">
        <v>5</v>
      </c>
      <c r="F203">
        <v>0.38515100000000002</v>
      </c>
    </row>
    <row r="204" spans="1:6">
      <c r="A204" t="str">
        <f t="shared" si="3"/>
        <v>SFm1996CZ091</v>
      </c>
      <c r="B204" t="s">
        <v>27</v>
      </c>
      <c r="C204">
        <v>1996</v>
      </c>
      <c r="D204" t="s">
        <v>37</v>
      </c>
      <c r="E204">
        <v>1</v>
      </c>
      <c r="F204">
        <v>0.02</v>
      </c>
    </row>
    <row r="205" spans="1:6">
      <c r="A205" t="str">
        <f t="shared" si="3"/>
        <v>SFm1996CZ092</v>
      </c>
      <c r="B205" t="s">
        <v>27</v>
      </c>
      <c r="C205">
        <v>1996</v>
      </c>
      <c r="D205" t="s">
        <v>37</v>
      </c>
      <c r="E205">
        <v>2</v>
      </c>
      <c r="F205">
        <v>0.27751500000000001</v>
      </c>
    </row>
    <row r="206" spans="1:6">
      <c r="A206" t="str">
        <f t="shared" si="3"/>
        <v>SFm1996CZ093</v>
      </c>
      <c r="B206" t="s">
        <v>27</v>
      </c>
      <c r="C206">
        <v>1996</v>
      </c>
      <c r="D206" t="s">
        <v>37</v>
      </c>
      <c r="E206">
        <v>3</v>
      </c>
      <c r="F206">
        <v>3.5346599999999999E-2</v>
      </c>
    </row>
    <row r="207" spans="1:6">
      <c r="A207" t="str">
        <f t="shared" si="3"/>
        <v>SFm1996CZ094</v>
      </c>
      <c r="B207" t="s">
        <v>27</v>
      </c>
      <c r="C207">
        <v>1996</v>
      </c>
      <c r="D207" t="s">
        <v>37</v>
      </c>
      <c r="E207">
        <v>4</v>
      </c>
      <c r="F207">
        <v>8.9412500000000006E-2</v>
      </c>
    </row>
    <row r="208" spans="1:6">
      <c r="A208" t="str">
        <f t="shared" si="3"/>
        <v>SFm1996CZ095</v>
      </c>
      <c r="B208" t="s">
        <v>27</v>
      </c>
      <c r="C208">
        <v>1996</v>
      </c>
      <c r="D208" t="s">
        <v>37</v>
      </c>
      <c r="E208">
        <v>5</v>
      </c>
      <c r="F208">
        <v>0.57772599999999996</v>
      </c>
    </row>
    <row r="209" spans="1:6">
      <c r="A209" t="str">
        <f t="shared" si="3"/>
        <v>SFm1996CZ101</v>
      </c>
      <c r="B209" t="s">
        <v>27</v>
      </c>
      <c r="C209">
        <v>1996</v>
      </c>
      <c r="D209" t="s">
        <v>38</v>
      </c>
      <c r="E209">
        <v>1</v>
      </c>
      <c r="F209">
        <v>2.00007E-2</v>
      </c>
    </row>
    <row r="210" spans="1:6">
      <c r="A210" t="str">
        <f t="shared" si="3"/>
        <v>SFm1996CZ102</v>
      </c>
      <c r="B210" t="s">
        <v>27</v>
      </c>
      <c r="C210">
        <v>1996</v>
      </c>
      <c r="D210" t="s">
        <v>38</v>
      </c>
      <c r="E210">
        <v>2</v>
      </c>
      <c r="F210">
        <v>0.169576</v>
      </c>
    </row>
    <row r="211" spans="1:6">
      <c r="A211" t="str">
        <f t="shared" si="3"/>
        <v>SFm1996CZ103</v>
      </c>
      <c r="B211" t="s">
        <v>27</v>
      </c>
      <c r="C211">
        <v>1996</v>
      </c>
      <c r="D211" t="s">
        <v>38</v>
      </c>
      <c r="E211">
        <v>3</v>
      </c>
      <c r="F211">
        <v>0.145367</v>
      </c>
    </row>
    <row r="212" spans="1:6">
      <c r="A212" t="str">
        <f t="shared" si="3"/>
        <v>SFm1996CZ104</v>
      </c>
      <c r="B212" t="s">
        <v>27</v>
      </c>
      <c r="C212">
        <v>1996</v>
      </c>
      <c r="D212" t="s">
        <v>38</v>
      </c>
      <c r="E212">
        <v>4</v>
      </c>
      <c r="F212">
        <v>0.37318299999999999</v>
      </c>
    </row>
    <row r="213" spans="1:6">
      <c r="A213" t="str">
        <f t="shared" si="3"/>
        <v>SFm1996CZ105</v>
      </c>
      <c r="B213" t="s">
        <v>27</v>
      </c>
      <c r="C213">
        <v>1996</v>
      </c>
      <c r="D213" t="s">
        <v>38</v>
      </c>
      <c r="E213">
        <v>5</v>
      </c>
      <c r="F213">
        <v>0.29187299999999999</v>
      </c>
    </row>
    <row r="214" spans="1:6">
      <c r="A214" t="str">
        <f t="shared" si="3"/>
        <v>SFm1996CZ111</v>
      </c>
      <c r="B214" t="s">
        <v>27</v>
      </c>
      <c r="C214">
        <v>1996</v>
      </c>
      <c r="D214" t="s">
        <v>39</v>
      </c>
      <c r="E214">
        <v>1</v>
      </c>
      <c r="F214">
        <v>1.9998999999999999E-2</v>
      </c>
    </row>
    <row r="215" spans="1:6">
      <c r="A215" t="str">
        <f t="shared" si="3"/>
        <v>SFm1996CZ112</v>
      </c>
      <c r="B215" t="s">
        <v>27</v>
      </c>
      <c r="C215">
        <v>1996</v>
      </c>
      <c r="D215" t="s">
        <v>39</v>
      </c>
      <c r="E215">
        <v>2</v>
      </c>
      <c r="F215">
        <v>1.9998999999999999E-2</v>
      </c>
    </row>
    <row r="216" spans="1:6">
      <c r="A216" t="str">
        <f t="shared" si="3"/>
        <v>SFm1996CZ113</v>
      </c>
      <c r="B216" t="s">
        <v>27</v>
      </c>
      <c r="C216">
        <v>1996</v>
      </c>
      <c r="D216" t="s">
        <v>39</v>
      </c>
      <c r="E216">
        <v>3</v>
      </c>
      <c r="F216">
        <v>0.48862299999999997</v>
      </c>
    </row>
    <row r="217" spans="1:6">
      <c r="A217" t="str">
        <f t="shared" si="3"/>
        <v>SFm1996CZ114</v>
      </c>
      <c r="B217" t="s">
        <v>27</v>
      </c>
      <c r="C217">
        <v>1996</v>
      </c>
      <c r="D217" t="s">
        <v>39</v>
      </c>
      <c r="E217">
        <v>4</v>
      </c>
      <c r="F217">
        <v>0.36480400000000002</v>
      </c>
    </row>
    <row r="218" spans="1:6">
      <c r="A218" t="str">
        <f t="shared" si="3"/>
        <v>SFm1996CZ115</v>
      </c>
      <c r="B218" t="s">
        <v>27</v>
      </c>
      <c r="C218">
        <v>1996</v>
      </c>
      <c r="D218" t="s">
        <v>39</v>
      </c>
      <c r="E218">
        <v>5</v>
      </c>
      <c r="F218">
        <v>0.106574</v>
      </c>
    </row>
    <row r="219" spans="1:6">
      <c r="A219" t="str">
        <f t="shared" si="3"/>
        <v>SFm1996CZ121</v>
      </c>
      <c r="B219" t="s">
        <v>27</v>
      </c>
      <c r="C219">
        <v>1996</v>
      </c>
      <c r="D219" t="s">
        <v>40</v>
      </c>
      <c r="E219">
        <v>1</v>
      </c>
      <c r="F219">
        <v>0.02</v>
      </c>
    </row>
    <row r="220" spans="1:6">
      <c r="A220" t="str">
        <f t="shared" si="3"/>
        <v>SFm1996CZ122</v>
      </c>
      <c r="B220" t="s">
        <v>27</v>
      </c>
      <c r="C220">
        <v>1996</v>
      </c>
      <c r="D220" t="s">
        <v>40</v>
      </c>
      <c r="E220">
        <v>2</v>
      </c>
      <c r="F220">
        <v>0.20399300000000001</v>
      </c>
    </row>
    <row r="221" spans="1:6">
      <c r="A221" t="str">
        <f t="shared" si="3"/>
        <v>SFm1996CZ123</v>
      </c>
      <c r="B221" t="s">
        <v>27</v>
      </c>
      <c r="C221">
        <v>1996</v>
      </c>
      <c r="D221" t="s">
        <v>40</v>
      </c>
      <c r="E221">
        <v>3</v>
      </c>
      <c r="F221">
        <v>0.46580700000000003</v>
      </c>
    </row>
    <row r="222" spans="1:6">
      <c r="A222" t="str">
        <f t="shared" si="3"/>
        <v>SFm1996CZ124</v>
      </c>
      <c r="B222" t="s">
        <v>27</v>
      </c>
      <c r="C222">
        <v>1996</v>
      </c>
      <c r="D222" t="s">
        <v>40</v>
      </c>
      <c r="E222">
        <v>4</v>
      </c>
      <c r="F222">
        <v>2.5760399999999999E-2</v>
      </c>
    </row>
    <row r="223" spans="1:6">
      <c r="A223" t="str">
        <f t="shared" si="3"/>
        <v>SFm1996CZ125</v>
      </c>
      <c r="B223" t="s">
        <v>27</v>
      </c>
      <c r="C223">
        <v>1996</v>
      </c>
      <c r="D223" t="s">
        <v>40</v>
      </c>
      <c r="E223">
        <v>5</v>
      </c>
      <c r="F223">
        <v>0.28444000000000003</v>
      </c>
    </row>
    <row r="224" spans="1:6">
      <c r="A224" t="str">
        <f t="shared" si="3"/>
        <v>SFm1996CZ131</v>
      </c>
      <c r="B224" t="s">
        <v>27</v>
      </c>
      <c r="C224">
        <v>1996</v>
      </c>
      <c r="D224" t="s">
        <v>41</v>
      </c>
      <c r="E224">
        <v>1</v>
      </c>
      <c r="F224">
        <v>0.39009199999999999</v>
      </c>
    </row>
    <row r="225" spans="1:6">
      <c r="A225" t="str">
        <f t="shared" si="3"/>
        <v>SFm1996CZ132</v>
      </c>
      <c r="B225" t="s">
        <v>27</v>
      </c>
      <c r="C225">
        <v>1996</v>
      </c>
      <c r="D225" t="s">
        <v>41</v>
      </c>
      <c r="E225">
        <v>2</v>
      </c>
      <c r="F225">
        <v>8.0635100000000001E-2</v>
      </c>
    </row>
    <row r="226" spans="1:6">
      <c r="A226" t="str">
        <f t="shared" si="3"/>
        <v>SFm1996CZ133</v>
      </c>
      <c r="B226" t="s">
        <v>27</v>
      </c>
      <c r="C226">
        <v>1996</v>
      </c>
      <c r="D226" t="s">
        <v>41</v>
      </c>
      <c r="E226">
        <v>3</v>
      </c>
      <c r="F226">
        <v>0.39330900000000002</v>
      </c>
    </row>
    <row r="227" spans="1:6">
      <c r="A227" t="str">
        <f t="shared" si="3"/>
        <v>SFm1996CZ134</v>
      </c>
      <c r="B227" t="s">
        <v>27</v>
      </c>
      <c r="C227">
        <v>1996</v>
      </c>
      <c r="D227" t="s">
        <v>41</v>
      </c>
      <c r="E227">
        <v>4</v>
      </c>
      <c r="F227">
        <v>0.115963</v>
      </c>
    </row>
    <row r="228" spans="1:6">
      <c r="A228" t="str">
        <f t="shared" si="3"/>
        <v>SFm1996CZ135</v>
      </c>
      <c r="B228" t="s">
        <v>27</v>
      </c>
      <c r="C228">
        <v>1996</v>
      </c>
      <c r="D228" t="s">
        <v>41</v>
      </c>
      <c r="E228">
        <v>5</v>
      </c>
      <c r="F228">
        <v>2.0000799999999999E-2</v>
      </c>
    </row>
    <row r="229" spans="1:6">
      <c r="A229" t="str">
        <f t="shared" si="3"/>
        <v>SFm1996CZ141</v>
      </c>
      <c r="B229" t="s">
        <v>27</v>
      </c>
      <c r="C229">
        <v>1996</v>
      </c>
      <c r="D229" t="s">
        <v>42</v>
      </c>
      <c r="E229">
        <v>1</v>
      </c>
      <c r="F229">
        <v>2.0000199999999999E-2</v>
      </c>
    </row>
    <row r="230" spans="1:6">
      <c r="A230" t="str">
        <f t="shared" si="3"/>
        <v>SFm1996CZ142</v>
      </c>
      <c r="B230" t="s">
        <v>27</v>
      </c>
      <c r="C230">
        <v>1996</v>
      </c>
      <c r="D230" t="s">
        <v>42</v>
      </c>
      <c r="E230">
        <v>2</v>
      </c>
      <c r="F230">
        <v>0.11214499999999999</v>
      </c>
    </row>
    <row r="231" spans="1:6">
      <c r="A231" t="str">
        <f t="shared" si="3"/>
        <v>SFm1996CZ143</v>
      </c>
      <c r="B231" t="s">
        <v>27</v>
      </c>
      <c r="C231">
        <v>1996</v>
      </c>
      <c r="D231" t="s">
        <v>42</v>
      </c>
      <c r="E231">
        <v>3</v>
      </c>
      <c r="F231">
        <v>0.37546099999999999</v>
      </c>
    </row>
    <row r="232" spans="1:6">
      <c r="A232" t="str">
        <f t="shared" si="3"/>
        <v>SFm1996CZ144</v>
      </c>
      <c r="B232" t="s">
        <v>27</v>
      </c>
      <c r="C232">
        <v>1996</v>
      </c>
      <c r="D232" t="s">
        <v>42</v>
      </c>
      <c r="E232">
        <v>4</v>
      </c>
      <c r="F232">
        <v>9.6681799999999998E-2</v>
      </c>
    </row>
    <row r="233" spans="1:6">
      <c r="A233" t="str">
        <f t="shared" si="3"/>
        <v>SFm1996CZ145</v>
      </c>
      <c r="B233" t="s">
        <v>27</v>
      </c>
      <c r="C233">
        <v>1996</v>
      </c>
      <c r="D233" t="s">
        <v>42</v>
      </c>
      <c r="E233">
        <v>5</v>
      </c>
      <c r="F233">
        <v>0.39571200000000001</v>
      </c>
    </row>
    <row r="234" spans="1:6">
      <c r="A234" t="str">
        <f t="shared" si="3"/>
        <v>SFm1996CZ151</v>
      </c>
      <c r="B234" t="s">
        <v>27</v>
      </c>
      <c r="C234">
        <v>1996</v>
      </c>
      <c r="D234" t="s">
        <v>43</v>
      </c>
      <c r="E234">
        <v>1</v>
      </c>
      <c r="F234">
        <v>0.48409799999999997</v>
      </c>
    </row>
    <row r="235" spans="1:6">
      <c r="A235" t="str">
        <f t="shared" si="3"/>
        <v>SFm1996CZ152</v>
      </c>
      <c r="B235" t="s">
        <v>27</v>
      </c>
      <c r="C235">
        <v>1996</v>
      </c>
      <c r="D235" t="s">
        <v>43</v>
      </c>
      <c r="E235">
        <v>2</v>
      </c>
      <c r="F235">
        <v>1.9999200000000002E-2</v>
      </c>
    </row>
    <row r="236" spans="1:6">
      <c r="A236" t="str">
        <f t="shared" si="3"/>
        <v>SFm1996CZ153</v>
      </c>
      <c r="B236" t="s">
        <v>27</v>
      </c>
      <c r="C236">
        <v>1996</v>
      </c>
      <c r="D236" t="s">
        <v>43</v>
      </c>
      <c r="E236">
        <v>3</v>
      </c>
      <c r="F236">
        <v>3.92647E-2</v>
      </c>
    </row>
    <row r="237" spans="1:6">
      <c r="A237" t="str">
        <f t="shared" si="3"/>
        <v>SFm1996CZ154</v>
      </c>
      <c r="B237" t="s">
        <v>27</v>
      </c>
      <c r="C237">
        <v>1996</v>
      </c>
      <c r="D237" t="s">
        <v>43</v>
      </c>
      <c r="E237">
        <v>4</v>
      </c>
      <c r="F237">
        <v>1.9999300000000001E-2</v>
      </c>
    </row>
    <row r="238" spans="1:6">
      <c r="A238" t="str">
        <f t="shared" si="3"/>
        <v>SFm1996CZ155</v>
      </c>
      <c r="B238" t="s">
        <v>27</v>
      </c>
      <c r="C238">
        <v>1996</v>
      </c>
      <c r="D238" t="s">
        <v>43</v>
      </c>
      <c r="E238">
        <v>5</v>
      </c>
      <c r="F238">
        <v>0.436639</v>
      </c>
    </row>
    <row r="239" spans="1:6">
      <c r="A239" t="str">
        <f t="shared" si="3"/>
        <v>SFm1996CZ161</v>
      </c>
      <c r="B239" t="s">
        <v>27</v>
      </c>
      <c r="C239">
        <v>1996</v>
      </c>
      <c r="D239" t="s">
        <v>44</v>
      </c>
      <c r="E239">
        <v>1</v>
      </c>
      <c r="F239">
        <v>7.2954199999999997E-2</v>
      </c>
    </row>
    <row r="240" spans="1:6">
      <c r="A240" t="str">
        <f t="shared" si="3"/>
        <v>SFm1996CZ162</v>
      </c>
      <c r="B240" t="s">
        <v>27</v>
      </c>
      <c r="C240">
        <v>1996</v>
      </c>
      <c r="D240" t="s">
        <v>44</v>
      </c>
      <c r="E240">
        <v>2</v>
      </c>
      <c r="F240">
        <v>0.137048</v>
      </c>
    </row>
    <row r="241" spans="1:6">
      <c r="A241" t="str">
        <f t="shared" si="3"/>
        <v>SFm1996CZ163</v>
      </c>
      <c r="B241" t="s">
        <v>27</v>
      </c>
      <c r="C241">
        <v>1996</v>
      </c>
      <c r="D241" t="s">
        <v>44</v>
      </c>
      <c r="E241">
        <v>3</v>
      </c>
      <c r="F241">
        <v>0.75</v>
      </c>
    </row>
    <row r="242" spans="1:6">
      <c r="A242" t="str">
        <f t="shared" si="3"/>
        <v>SFm1996CZ164</v>
      </c>
      <c r="B242" t="s">
        <v>27</v>
      </c>
      <c r="C242">
        <v>1996</v>
      </c>
      <c r="D242" t="s">
        <v>44</v>
      </c>
      <c r="E242">
        <v>4</v>
      </c>
      <c r="F242">
        <v>1.9999099999999999E-2</v>
      </c>
    </row>
    <row r="243" spans="1:6">
      <c r="A243" t="str">
        <f t="shared" si="3"/>
        <v>SFm1996CZ165</v>
      </c>
      <c r="B243" t="s">
        <v>27</v>
      </c>
      <c r="C243">
        <v>1996</v>
      </c>
      <c r="D243" t="s">
        <v>44</v>
      </c>
      <c r="E243">
        <v>5</v>
      </c>
      <c r="F243">
        <v>1.9999200000000002E-2</v>
      </c>
    </row>
    <row r="244" spans="1:6">
      <c r="A244" t="str">
        <f t="shared" si="3"/>
        <v>SFm2003CZ011</v>
      </c>
      <c r="B244" t="s">
        <v>27</v>
      </c>
      <c r="C244">
        <v>2003</v>
      </c>
      <c r="D244" t="s">
        <v>28</v>
      </c>
      <c r="E244">
        <v>1</v>
      </c>
      <c r="F244">
        <v>0.45242700000000002</v>
      </c>
    </row>
    <row r="245" spans="1:6">
      <c r="A245" t="str">
        <f t="shared" si="3"/>
        <v>SFm2003CZ012</v>
      </c>
      <c r="B245" t="s">
        <v>27</v>
      </c>
      <c r="C245">
        <v>2003</v>
      </c>
      <c r="D245" t="s">
        <v>28</v>
      </c>
      <c r="E245">
        <v>2</v>
      </c>
      <c r="F245">
        <v>0.15291399999999999</v>
      </c>
    </row>
    <row r="246" spans="1:6">
      <c r="A246" t="str">
        <f t="shared" si="3"/>
        <v>SFm2003CZ013</v>
      </c>
      <c r="B246" t="s">
        <v>27</v>
      </c>
      <c r="C246">
        <v>2003</v>
      </c>
      <c r="D246" t="s">
        <v>28</v>
      </c>
      <c r="E246">
        <v>3</v>
      </c>
      <c r="F246">
        <v>0.23422000000000001</v>
      </c>
    </row>
    <row r="247" spans="1:6">
      <c r="A247" t="str">
        <f t="shared" si="3"/>
        <v>SFm2003CZ014</v>
      </c>
      <c r="B247" t="s">
        <v>27</v>
      </c>
      <c r="C247">
        <v>2003</v>
      </c>
      <c r="D247" t="s">
        <v>28</v>
      </c>
      <c r="E247">
        <v>4</v>
      </c>
      <c r="F247">
        <v>7.76086E-2</v>
      </c>
    </row>
    <row r="248" spans="1:6">
      <c r="A248" t="str">
        <f t="shared" si="3"/>
        <v>SFm2003CZ015</v>
      </c>
      <c r="B248" t="s">
        <v>27</v>
      </c>
      <c r="C248">
        <v>2003</v>
      </c>
      <c r="D248" t="s">
        <v>28</v>
      </c>
      <c r="E248">
        <v>5</v>
      </c>
      <c r="F248">
        <v>8.2830600000000004E-2</v>
      </c>
    </row>
    <row r="249" spans="1:6">
      <c r="A249" t="str">
        <f t="shared" si="3"/>
        <v>SFm2003CZ021</v>
      </c>
      <c r="B249" t="s">
        <v>27</v>
      </c>
      <c r="C249">
        <v>2003</v>
      </c>
      <c r="D249" t="s">
        <v>30</v>
      </c>
      <c r="E249">
        <v>1</v>
      </c>
      <c r="F249">
        <v>0.32056400000000002</v>
      </c>
    </row>
    <row r="250" spans="1:6">
      <c r="A250" t="str">
        <f t="shared" si="3"/>
        <v>SFm2003CZ022</v>
      </c>
      <c r="B250" t="s">
        <v>27</v>
      </c>
      <c r="C250">
        <v>2003</v>
      </c>
      <c r="D250" t="s">
        <v>30</v>
      </c>
      <c r="E250">
        <v>2</v>
      </c>
      <c r="F250">
        <v>0.28336299999999998</v>
      </c>
    </row>
    <row r="251" spans="1:6">
      <c r="A251" t="str">
        <f t="shared" si="3"/>
        <v>SFm2003CZ023</v>
      </c>
      <c r="B251" t="s">
        <v>27</v>
      </c>
      <c r="C251">
        <v>2003</v>
      </c>
      <c r="D251" t="s">
        <v>30</v>
      </c>
      <c r="E251">
        <v>3</v>
      </c>
      <c r="F251">
        <v>0.29447400000000001</v>
      </c>
    </row>
    <row r="252" spans="1:6">
      <c r="A252" t="str">
        <f t="shared" si="3"/>
        <v>SFm2003CZ024</v>
      </c>
      <c r="B252" t="s">
        <v>27</v>
      </c>
      <c r="C252">
        <v>2003</v>
      </c>
      <c r="D252" t="s">
        <v>30</v>
      </c>
      <c r="E252">
        <v>4</v>
      </c>
      <c r="F252">
        <v>5.0025600000000003E-2</v>
      </c>
    </row>
    <row r="253" spans="1:6">
      <c r="A253" t="str">
        <f t="shared" si="3"/>
        <v>SFm2003CZ025</v>
      </c>
      <c r="B253" t="s">
        <v>27</v>
      </c>
      <c r="C253">
        <v>2003</v>
      </c>
      <c r="D253" t="s">
        <v>30</v>
      </c>
      <c r="E253">
        <v>5</v>
      </c>
      <c r="F253">
        <v>5.1573800000000003E-2</v>
      </c>
    </row>
    <row r="254" spans="1:6">
      <c r="A254" t="str">
        <f t="shared" si="3"/>
        <v>SFm2003CZ031</v>
      </c>
      <c r="B254" t="s">
        <v>27</v>
      </c>
      <c r="C254">
        <v>2003</v>
      </c>
      <c r="D254" t="s">
        <v>31</v>
      </c>
      <c r="E254">
        <v>1</v>
      </c>
      <c r="F254">
        <v>0.27141999999999999</v>
      </c>
    </row>
    <row r="255" spans="1:6">
      <c r="A255" t="str">
        <f t="shared" si="3"/>
        <v>SFm2003CZ032</v>
      </c>
      <c r="B255" t="s">
        <v>27</v>
      </c>
      <c r="C255">
        <v>2003</v>
      </c>
      <c r="D255" t="s">
        <v>31</v>
      </c>
      <c r="E255">
        <v>2</v>
      </c>
      <c r="F255">
        <v>0.21817500000000001</v>
      </c>
    </row>
    <row r="256" spans="1:6">
      <c r="A256" t="str">
        <f t="shared" si="3"/>
        <v>SFm2003CZ033</v>
      </c>
      <c r="B256" t="s">
        <v>27</v>
      </c>
      <c r="C256">
        <v>2003</v>
      </c>
      <c r="D256" t="s">
        <v>31</v>
      </c>
      <c r="E256">
        <v>3</v>
      </c>
      <c r="F256">
        <v>0.213252</v>
      </c>
    </row>
    <row r="257" spans="1:6">
      <c r="A257" t="str">
        <f t="shared" si="3"/>
        <v>SFm2003CZ034</v>
      </c>
      <c r="B257" t="s">
        <v>27</v>
      </c>
      <c r="C257">
        <v>2003</v>
      </c>
      <c r="D257" t="s">
        <v>31</v>
      </c>
      <c r="E257">
        <v>4</v>
      </c>
      <c r="F257">
        <v>0.141344</v>
      </c>
    </row>
    <row r="258" spans="1:6">
      <c r="A258" t="str">
        <f t="shared" si="3"/>
        <v>SFm2003CZ035</v>
      </c>
      <c r="B258" t="s">
        <v>27</v>
      </c>
      <c r="C258">
        <v>2003</v>
      </c>
      <c r="D258" t="s">
        <v>31</v>
      </c>
      <c r="E258">
        <v>5</v>
      </c>
      <c r="F258">
        <v>0.155809</v>
      </c>
    </row>
    <row r="259" spans="1:6">
      <c r="A259" t="str">
        <f t="shared" si="3"/>
        <v>SFm2003CZ041</v>
      </c>
      <c r="B259" t="s">
        <v>27</v>
      </c>
      <c r="C259">
        <v>2003</v>
      </c>
      <c r="D259" t="s">
        <v>32</v>
      </c>
      <c r="E259">
        <v>1</v>
      </c>
      <c r="F259">
        <v>0.02</v>
      </c>
    </row>
    <row r="260" spans="1:6">
      <c r="A260" t="str">
        <f t="shared" si="3"/>
        <v>SFm2003CZ042</v>
      </c>
      <c r="B260" t="s">
        <v>27</v>
      </c>
      <c r="C260">
        <v>2003</v>
      </c>
      <c r="D260" t="s">
        <v>32</v>
      </c>
      <c r="E260">
        <v>2</v>
      </c>
      <c r="F260">
        <v>0.339671</v>
      </c>
    </row>
    <row r="261" spans="1:6">
      <c r="A261" t="str">
        <f t="shared" ref="A261:A324" si="4">B261&amp;C261&amp;D261&amp;E261</f>
        <v>SFm2003CZ043</v>
      </c>
      <c r="B261" t="s">
        <v>27</v>
      </c>
      <c r="C261">
        <v>2003</v>
      </c>
      <c r="D261" t="s">
        <v>32</v>
      </c>
      <c r="E261">
        <v>3</v>
      </c>
      <c r="F261">
        <v>0.34501300000000001</v>
      </c>
    </row>
    <row r="262" spans="1:6">
      <c r="A262" t="str">
        <f t="shared" si="4"/>
        <v>SFm2003CZ044</v>
      </c>
      <c r="B262" t="s">
        <v>27</v>
      </c>
      <c r="C262">
        <v>2003</v>
      </c>
      <c r="D262" t="s">
        <v>32</v>
      </c>
      <c r="E262">
        <v>4</v>
      </c>
      <c r="F262">
        <v>0.136818</v>
      </c>
    </row>
    <row r="263" spans="1:6">
      <c r="A263" t="str">
        <f t="shared" si="4"/>
        <v>SFm2003CZ045</v>
      </c>
      <c r="B263" t="s">
        <v>27</v>
      </c>
      <c r="C263">
        <v>2003</v>
      </c>
      <c r="D263" t="s">
        <v>32</v>
      </c>
      <c r="E263">
        <v>5</v>
      </c>
      <c r="F263">
        <v>0.158498</v>
      </c>
    </row>
    <row r="264" spans="1:6">
      <c r="A264" t="str">
        <f t="shared" si="4"/>
        <v>SFm2003CZ051</v>
      </c>
      <c r="B264" t="s">
        <v>27</v>
      </c>
      <c r="C264">
        <v>2003</v>
      </c>
      <c r="D264" t="s">
        <v>33</v>
      </c>
      <c r="E264">
        <v>1</v>
      </c>
      <c r="F264">
        <v>0.27936699999999998</v>
      </c>
    </row>
    <row r="265" spans="1:6">
      <c r="A265" t="str">
        <f t="shared" si="4"/>
        <v>SFm2003CZ052</v>
      </c>
      <c r="B265" t="s">
        <v>27</v>
      </c>
      <c r="C265">
        <v>2003</v>
      </c>
      <c r="D265" t="s">
        <v>33</v>
      </c>
      <c r="E265">
        <v>2</v>
      </c>
      <c r="F265">
        <v>2.0266900000000001E-2</v>
      </c>
    </row>
    <row r="266" spans="1:6">
      <c r="A266" t="str">
        <f t="shared" si="4"/>
        <v>SFm2003CZ053</v>
      </c>
      <c r="B266" t="s">
        <v>27</v>
      </c>
      <c r="C266">
        <v>2003</v>
      </c>
      <c r="D266" t="s">
        <v>33</v>
      </c>
      <c r="E266">
        <v>3</v>
      </c>
      <c r="F266">
        <v>0.02</v>
      </c>
    </row>
    <row r="267" spans="1:6">
      <c r="A267" t="str">
        <f t="shared" si="4"/>
        <v>SFm2003CZ054</v>
      </c>
      <c r="B267" t="s">
        <v>27</v>
      </c>
      <c r="C267">
        <v>2003</v>
      </c>
      <c r="D267" t="s">
        <v>33</v>
      </c>
      <c r="E267">
        <v>4</v>
      </c>
      <c r="F267">
        <v>0.29669099999999998</v>
      </c>
    </row>
    <row r="268" spans="1:6">
      <c r="A268" t="str">
        <f t="shared" si="4"/>
        <v>SFm2003CZ055</v>
      </c>
      <c r="B268" t="s">
        <v>27</v>
      </c>
      <c r="C268">
        <v>2003</v>
      </c>
      <c r="D268" t="s">
        <v>33</v>
      </c>
      <c r="E268">
        <v>5</v>
      </c>
      <c r="F268">
        <v>0.38367600000000002</v>
      </c>
    </row>
    <row r="269" spans="1:6">
      <c r="A269" t="str">
        <f t="shared" si="4"/>
        <v>SFm2003CZ061</v>
      </c>
      <c r="B269" t="s">
        <v>27</v>
      </c>
      <c r="C269">
        <v>2003</v>
      </c>
      <c r="D269" t="s">
        <v>34</v>
      </c>
      <c r="E269">
        <v>1</v>
      </c>
      <c r="F269">
        <v>2.0001600000000001E-2</v>
      </c>
    </row>
    <row r="270" spans="1:6">
      <c r="A270" t="str">
        <f t="shared" si="4"/>
        <v>SFm2003CZ062</v>
      </c>
      <c r="B270" t="s">
        <v>27</v>
      </c>
      <c r="C270">
        <v>2003</v>
      </c>
      <c r="D270" t="s">
        <v>34</v>
      </c>
      <c r="E270">
        <v>2</v>
      </c>
      <c r="F270">
        <v>0.16258</v>
      </c>
    </row>
    <row r="271" spans="1:6">
      <c r="A271" t="str">
        <f t="shared" si="4"/>
        <v>SFm2003CZ063</v>
      </c>
      <c r="B271" t="s">
        <v>27</v>
      </c>
      <c r="C271">
        <v>2003</v>
      </c>
      <c r="D271" t="s">
        <v>34</v>
      </c>
      <c r="E271">
        <v>3</v>
      </c>
      <c r="F271">
        <v>0.35089300000000001</v>
      </c>
    </row>
    <row r="272" spans="1:6">
      <c r="A272" t="str">
        <f t="shared" si="4"/>
        <v>SFm2003CZ064</v>
      </c>
      <c r="B272" t="s">
        <v>27</v>
      </c>
      <c r="C272">
        <v>2003</v>
      </c>
      <c r="D272" t="s">
        <v>34</v>
      </c>
      <c r="E272">
        <v>4</v>
      </c>
      <c r="F272">
        <v>0.191362</v>
      </c>
    </row>
    <row r="273" spans="1:6">
      <c r="A273" t="str">
        <f t="shared" si="4"/>
        <v>SFm2003CZ065</v>
      </c>
      <c r="B273" t="s">
        <v>27</v>
      </c>
      <c r="C273">
        <v>2003</v>
      </c>
      <c r="D273" t="s">
        <v>34</v>
      </c>
      <c r="E273">
        <v>5</v>
      </c>
      <c r="F273">
        <v>0.27516400000000002</v>
      </c>
    </row>
    <row r="274" spans="1:6">
      <c r="A274" t="str">
        <f t="shared" si="4"/>
        <v>SFm2003CZ071</v>
      </c>
      <c r="B274" t="s">
        <v>27</v>
      </c>
      <c r="C274">
        <v>2003</v>
      </c>
      <c r="D274" t="s">
        <v>35</v>
      </c>
      <c r="E274">
        <v>1</v>
      </c>
      <c r="F274">
        <v>0.59002299999999996</v>
      </c>
    </row>
    <row r="275" spans="1:6">
      <c r="A275" t="str">
        <f t="shared" si="4"/>
        <v>SFm2003CZ072</v>
      </c>
      <c r="B275" t="s">
        <v>27</v>
      </c>
      <c r="C275">
        <v>2003</v>
      </c>
      <c r="D275" t="s">
        <v>35</v>
      </c>
      <c r="E275">
        <v>2</v>
      </c>
      <c r="F275">
        <v>1.9998999999999999E-2</v>
      </c>
    </row>
    <row r="276" spans="1:6">
      <c r="A276" t="str">
        <f t="shared" si="4"/>
        <v>SFm2003CZ073</v>
      </c>
      <c r="B276" t="s">
        <v>27</v>
      </c>
      <c r="C276">
        <v>2003</v>
      </c>
      <c r="D276" t="s">
        <v>35</v>
      </c>
      <c r="E276">
        <v>3</v>
      </c>
      <c r="F276">
        <v>1.9999099999999999E-2</v>
      </c>
    </row>
    <row r="277" spans="1:6">
      <c r="A277" t="str">
        <f t="shared" si="4"/>
        <v>SFm2003CZ074</v>
      </c>
      <c r="B277" t="s">
        <v>27</v>
      </c>
      <c r="C277">
        <v>2003</v>
      </c>
      <c r="D277" t="s">
        <v>35</v>
      </c>
      <c r="E277">
        <v>4</v>
      </c>
      <c r="F277">
        <v>0.34997899999999998</v>
      </c>
    </row>
    <row r="278" spans="1:6">
      <c r="A278" t="str">
        <f t="shared" si="4"/>
        <v>SFm2003CZ075</v>
      </c>
      <c r="B278" t="s">
        <v>27</v>
      </c>
      <c r="C278">
        <v>2003</v>
      </c>
      <c r="D278" t="s">
        <v>35</v>
      </c>
      <c r="E278">
        <v>5</v>
      </c>
      <c r="F278">
        <v>1.9999599999999999E-2</v>
      </c>
    </row>
    <row r="279" spans="1:6">
      <c r="A279" t="str">
        <f t="shared" si="4"/>
        <v>SFm2003CZ081</v>
      </c>
      <c r="B279" t="s">
        <v>27</v>
      </c>
      <c r="C279">
        <v>2003</v>
      </c>
      <c r="D279" t="s">
        <v>36</v>
      </c>
      <c r="E279">
        <v>1</v>
      </c>
      <c r="F279">
        <v>0.39138299999999998</v>
      </c>
    </row>
    <row r="280" spans="1:6">
      <c r="A280" t="str">
        <f t="shared" si="4"/>
        <v>SFm2003CZ082</v>
      </c>
      <c r="B280" t="s">
        <v>27</v>
      </c>
      <c r="C280">
        <v>2003</v>
      </c>
      <c r="D280" t="s">
        <v>36</v>
      </c>
      <c r="E280">
        <v>2</v>
      </c>
      <c r="F280">
        <v>0.35979</v>
      </c>
    </row>
    <row r="281" spans="1:6">
      <c r="A281" t="str">
        <f t="shared" si="4"/>
        <v>SFm2003CZ083</v>
      </c>
      <c r="B281" t="s">
        <v>27</v>
      </c>
      <c r="C281">
        <v>2003</v>
      </c>
      <c r="D281" t="s">
        <v>36</v>
      </c>
      <c r="E281">
        <v>3</v>
      </c>
      <c r="F281">
        <v>0.14977399999999999</v>
      </c>
    </row>
    <row r="282" spans="1:6">
      <c r="A282" t="str">
        <f t="shared" si="4"/>
        <v>SFm2003CZ084</v>
      </c>
      <c r="B282" t="s">
        <v>27</v>
      </c>
      <c r="C282">
        <v>2003</v>
      </c>
      <c r="D282" t="s">
        <v>36</v>
      </c>
      <c r="E282">
        <v>4</v>
      </c>
      <c r="F282">
        <v>3.2113099999999999E-2</v>
      </c>
    </row>
    <row r="283" spans="1:6">
      <c r="A283" t="str">
        <f t="shared" si="4"/>
        <v>SFm2003CZ085</v>
      </c>
      <c r="B283" t="s">
        <v>27</v>
      </c>
      <c r="C283">
        <v>2003</v>
      </c>
      <c r="D283" t="s">
        <v>36</v>
      </c>
      <c r="E283">
        <v>5</v>
      </c>
      <c r="F283">
        <v>6.6939799999999994E-2</v>
      </c>
    </row>
    <row r="284" spans="1:6">
      <c r="A284" t="str">
        <f t="shared" si="4"/>
        <v>SFm2003CZ091</v>
      </c>
      <c r="B284" t="s">
        <v>27</v>
      </c>
      <c r="C284">
        <v>2003</v>
      </c>
      <c r="D284" t="s">
        <v>37</v>
      </c>
      <c r="E284">
        <v>1</v>
      </c>
      <c r="F284">
        <v>2.0004600000000001E-2</v>
      </c>
    </row>
    <row r="285" spans="1:6">
      <c r="A285" t="str">
        <f t="shared" si="4"/>
        <v>SFm2003CZ092</v>
      </c>
      <c r="B285" t="s">
        <v>27</v>
      </c>
      <c r="C285">
        <v>2003</v>
      </c>
      <c r="D285" t="s">
        <v>37</v>
      </c>
      <c r="E285">
        <v>2</v>
      </c>
      <c r="F285">
        <v>0.363228</v>
      </c>
    </row>
    <row r="286" spans="1:6">
      <c r="A286" t="str">
        <f t="shared" si="4"/>
        <v>SFm2003CZ093</v>
      </c>
      <c r="B286" t="s">
        <v>27</v>
      </c>
      <c r="C286">
        <v>2003</v>
      </c>
      <c r="D286" t="s">
        <v>37</v>
      </c>
      <c r="E286">
        <v>3</v>
      </c>
      <c r="F286">
        <v>0.157641</v>
      </c>
    </row>
    <row r="287" spans="1:6">
      <c r="A287" t="str">
        <f t="shared" si="4"/>
        <v>SFm2003CZ094</v>
      </c>
      <c r="B287" t="s">
        <v>27</v>
      </c>
      <c r="C287">
        <v>2003</v>
      </c>
      <c r="D287" t="s">
        <v>37</v>
      </c>
      <c r="E287">
        <v>4</v>
      </c>
      <c r="F287">
        <v>0.12682599999999999</v>
      </c>
    </row>
    <row r="288" spans="1:6">
      <c r="A288" t="str">
        <f t="shared" si="4"/>
        <v>SFm2003CZ095</v>
      </c>
      <c r="B288" t="s">
        <v>27</v>
      </c>
      <c r="C288">
        <v>2003</v>
      </c>
      <c r="D288" t="s">
        <v>37</v>
      </c>
      <c r="E288">
        <v>5</v>
      </c>
      <c r="F288">
        <v>0.33229999999999998</v>
      </c>
    </row>
    <row r="289" spans="1:6">
      <c r="A289" t="str">
        <f t="shared" si="4"/>
        <v>SFm2003CZ101</v>
      </c>
      <c r="B289" t="s">
        <v>27</v>
      </c>
      <c r="C289">
        <v>2003</v>
      </c>
      <c r="D289" t="s">
        <v>38</v>
      </c>
      <c r="E289">
        <v>1</v>
      </c>
      <c r="F289">
        <v>2.0038299999999998E-2</v>
      </c>
    </row>
    <row r="290" spans="1:6">
      <c r="A290" t="str">
        <f t="shared" si="4"/>
        <v>SFm2003CZ102</v>
      </c>
      <c r="B290" t="s">
        <v>27</v>
      </c>
      <c r="C290">
        <v>2003</v>
      </c>
      <c r="D290" t="s">
        <v>38</v>
      </c>
      <c r="E290">
        <v>2</v>
      </c>
      <c r="F290">
        <v>7.5735800000000006E-2</v>
      </c>
    </row>
    <row r="291" spans="1:6">
      <c r="A291" t="str">
        <f t="shared" si="4"/>
        <v>SFm2003CZ103</v>
      </c>
      <c r="B291" t="s">
        <v>27</v>
      </c>
      <c r="C291">
        <v>2003</v>
      </c>
      <c r="D291" t="s">
        <v>38</v>
      </c>
      <c r="E291">
        <v>3</v>
      </c>
      <c r="F291">
        <v>0.29827300000000001</v>
      </c>
    </row>
    <row r="292" spans="1:6">
      <c r="A292" t="str">
        <f t="shared" si="4"/>
        <v>SFm2003CZ104</v>
      </c>
      <c r="B292" t="s">
        <v>27</v>
      </c>
      <c r="C292">
        <v>2003</v>
      </c>
      <c r="D292" t="s">
        <v>38</v>
      </c>
      <c r="E292">
        <v>4</v>
      </c>
      <c r="F292">
        <v>8.6093600000000006E-2</v>
      </c>
    </row>
    <row r="293" spans="1:6">
      <c r="A293" t="str">
        <f t="shared" si="4"/>
        <v>SFm2003CZ105</v>
      </c>
      <c r="B293" t="s">
        <v>27</v>
      </c>
      <c r="C293">
        <v>2003</v>
      </c>
      <c r="D293" t="s">
        <v>38</v>
      </c>
      <c r="E293">
        <v>5</v>
      </c>
      <c r="F293">
        <v>0.51985999999999999</v>
      </c>
    </row>
    <row r="294" spans="1:6">
      <c r="A294" t="str">
        <f t="shared" si="4"/>
        <v>SFm2003CZ111</v>
      </c>
      <c r="B294" t="s">
        <v>27</v>
      </c>
      <c r="C294">
        <v>2003</v>
      </c>
      <c r="D294" t="s">
        <v>39</v>
      </c>
      <c r="E294">
        <v>1</v>
      </c>
      <c r="F294">
        <v>0.150309</v>
      </c>
    </row>
    <row r="295" spans="1:6">
      <c r="A295" t="str">
        <f t="shared" si="4"/>
        <v>SFm2003CZ112</v>
      </c>
      <c r="B295" t="s">
        <v>27</v>
      </c>
      <c r="C295">
        <v>2003</v>
      </c>
      <c r="D295" t="s">
        <v>39</v>
      </c>
      <c r="E295">
        <v>2</v>
      </c>
      <c r="F295">
        <v>0.20300399999999999</v>
      </c>
    </row>
    <row r="296" spans="1:6">
      <c r="A296" t="str">
        <f t="shared" si="4"/>
        <v>SFm2003CZ113</v>
      </c>
      <c r="B296" t="s">
        <v>27</v>
      </c>
      <c r="C296">
        <v>2003</v>
      </c>
      <c r="D296" t="s">
        <v>39</v>
      </c>
      <c r="E296">
        <v>3</v>
      </c>
      <c r="F296">
        <v>0.364983</v>
      </c>
    </row>
    <row r="297" spans="1:6">
      <c r="A297" t="str">
        <f t="shared" si="4"/>
        <v>SFm2003CZ114</v>
      </c>
      <c r="B297" t="s">
        <v>27</v>
      </c>
      <c r="C297">
        <v>2003</v>
      </c>
      <c r="D297" t="s">
        <v>39</v>
      </c>
      <c r="E297">
        <v>4</v>
      </c>
      <c r="F297">
        <v>4.9541500000000002E-2</v>
      </c>
    </row>
    <row r="298" spans="1:6">
      <c r="A298" t="str">
        <f t="shared" si="4"/>
        <v>SFm2003CZ115</v>
      </c>
      <c r="B298" t="s">
        <v>27</v>
      </c>
      <c r="C298">
        <v>2003</v>
      </c>
      <c r="D298" t="s">
        <v>39</v>
      </c>
      <c r="E298">
        <v>5</v>
      </c>
      <c r="F298">
        <v>0.23216300000000001</v>
      </c>
    </row>
    <row r="299" spans="1:6">
      <c r="A299" t="str">
        <f t="shared" si="4"/>
        <v>SFm2003CZ121</v>
      </c>
      <c r="B299" t="s">
        <v>27</v>
      </c>
      <c r="C299">
        <v>2003</v>
      </c>
      <c r="D299" t="s">
        <v>40</v>
      </c>
      <c r="E299">
        <v>1</v>
      </c>
      <c r="F299">
        <v>9.4273399999999993E-2</v>
      </c>
    </row>
    <row r="300" spans="1:6">
      <c r="A300" t="str">
        <f t="shared" si="4"/>
        <v>SFm2003CZ122</v>
      </c>
      <c r="B300" t="s">
        <v>27</v>
      </c>
      <c r="C300">
        <v>2003</v>
      </c>
      <c r="D300" t="s">
        <v>40</v>
      </c>
      <c r="E300">
        <v>2</v>
      </c>
      <c r="F300">
        <v>0.02</v>
      </c>
    </row>
    <row r="301" spans="1:6">
      <c r="A301" t="str">
        <f t="shared" si="4"/>
        <v>SFm2003CZ123</v>
      </c>
      <c r="B301" t="s">
        <v>27</v>
      </c>
      <c r="C301">
        <v>2003</v>
      </c>
      <c r="D301" t="s">
        <v>40</v>
      </c>
      <c r="E301">
        <v>3</v>
      </c>
      <c r="F301">
        <v>0.34160600000000002</v>
      </c>
    </row>
    <row r="302" spans="1:6">
      <c r="A302" t="str">
        <f t="shared" si="4"/>
        <v>SFm2003CZ124</v>
      </c>
      <c r="B302" t="s">
        <v>27</v>
      </c>
      <c r="C302">
        <v>2003</v>
      </c>
      <c r="D302" t="s">
        <v>40</v>
      </c>
      <c r="E302">
        <v>4</v>
      </c>
      <c r="F302">
        <v>0.26517299999999999</v>
      </c>
    </row>
    <row r="303" spans="1:6">
      <c r="A303" t="str">
        <f t="shared" si="4"/>
        <v>SFm2003CZ125</v>
      </c>
      <c r="B303" t="s">
        <v>27</v>
      </c>
      <c r="C303">
        <v>2003</v>
      </c>
      <c r="D303" t="s">
        <v>40</v>
      </c>
      <c r="E303">
        <v>5</v>
      </c>
      <c r="F303">
        <v>0.27894799999999997</v>
      </c>
    </row>
    <row r="304" spans="1:6">
      <c r="A304" t="str">
        <f t="shared" si="4"/>
        <v>SFm2003CZ131</v>
      </c>
      <c r="B304" t="s">
        <v>27</v>
      </c>
      <c r="C304">
        <v>2003</v>
      </c>
      <c r="D304" t="s">
        <v>41</v>
      </c>
      <c r="E304">
        <v>1</v>
      </c>
      <c r="F304">
        <v>6.3817799999999994E-2</v>
      </c>
    </row>
    <row r="305" spans="1:6">
      <c r="A305" t="str">
        <f t="shared" si="4"/>
        <v>SFm2003CZ132</v>
      </c>
      <c r="B305" t="s">
        <v>27</v>
      </c>
      <c r="C305">
        <v>2003</v>
      </c>
      <c r="D305" t="s">
        <v>41</v>
      </c>
      <c r="E305">
        <v>2</v>
      </c>
      <c r="F305">
        <v>0.02</v>
      </c>
    </row>
    <row r="306" spans="1:6">
      <c r="A306" t="str">
        <f t="shared" si="4"/>
        <v>SFm2003CZ133</v>
      </c>
      <c r="B306" t="s">
        <v>27</v>
      </c>
      <c r="C306">
        <v>2003</v>
      </c>
      <c r="D306" t="s">
        <v>41</v>
      </c>
      <c r="E306">
        <v>3</v>
      </c>
      <c r="F306">
        <v>0.495388</v>
      </c>
    </row>
    <row r="307" spans="1:6">
      <c r="A307" t="str">
        <f t="shared" si="4"/>
        <v>SFm2003CZ134</v>
      </c>
      <c r="B307" t="s">
        <v>27</v>
      </c>
      <c r="C307">
        <v>2003</v>
      </c>
      <c r="D307" t="s">
        <v>41</v>
      </c>
      <c r="E307">
        <v>4</v>
      </c>
      <c r="F307">
        <v>2.0036200000000001E-2</v>
      </c>
    </row>
    <row r="308" spans="1:6">
      <c r="A308" t="str">
        <f t="shared" si="4"/>
        <v>SFm2003CZ135</v>
      </c>
      <c r="B308" t="s">
        <v>27</v>
      </c>
      <c r="C308">
        <v>2003</v>
      </c>
      <c r="D308" t="s">
        <v>41</v>
      </c>
      <c r="E308">
        <v>5</v>
      </c>
      <c r="F308">
        <v>0.400758</v>
      </c>
    </row>
    <row r="309" spans="1:6">
      <c r="A309" t="str">
        <f t="shared" si="4"/>
        <v>SFm2003CZ141</v>
      </c>
      <c r="B309" t="s">
        <v>27</v>
      </c>
      <c r="C309">
        <v>2003</v>
      </c>
      <c r="D309" t="s">
        <v>42</v>
      </c>
      <c r="E309">
        <v>1</v>
      </c>
      <c r="F309">
        <v>0.75</v>
      </c>
    </row>
    <row r="310" spans="1:6">
      <c r="A310" t="str">
        <f t="shared" si="4"/>
        <v>SFm2003CZ142</v>
      </c>
      <c r="B310" t="s">
        <v>27</v>
      </c>
      <c r="C310">
        <v>2003</v>
      </c>
      <c r="D310" t="s">
        <v>42</v>
      </c>
      <c r="E310">
        <v>2</v>
      </c>
      <c r="F310">
        <v>0.138574</v>
      </c>
    </row>
    <row r="311" spans="1:6">
      <c r="A311" t="str">
        <f t="shared" si="4"/>
        <v>SFm2003CZ143</v>
      </c>
      <c r="B311" t="s">
        <v>27</v>
      </c>
      <c r="C311">
        <v>2003</v>
      </c>
      <c r="D311" t="s">
        <v>42</v>
      </c>
      <c r="E311">
        <v>3</v>
      </c>
      <c r="F311">
        <v>2.0000400000000002E-2</v>
      </c>
    </row>
    <row r="312" spans="1:6">
      <c r="A312" t="str">
        <f t="shared" si="4"/>
        <v>SFm2003CZ144</v>
      </c>
      <c r="B312" t="s">
        <v>27</v>
      </c>
      <c r="C312">
        <v>2003</v>
      </c>
      <c r="D312" t="s">
        <v>42</v>
      </c>
      <c r="E312">
        <v>4</v>
      </c>
      <c r="F312">
        <v>7.1425500000000003E-2</v>
      </c>
    </row>
    <row r="313" spans="1:6">
      <c r="A313" t="str">
        <f t="shared" si="4"/>
        <v>SFm2003CZ145</v>
      </c>
      <c r="B313" t="s">
        <v>27</v>
      </c>
      <c r="C313">
        <v>2003</v>
      </c>
      <c r="D313" t="s">
        <v>42</v>
      </c>
      <c r="E313">
        <v>5</v>
      </c>
      <c r="F313">
        <v>0.02</v>
      </c>
    </row>
    <row r="314" spans="1:6">
      <c r="A314" t="str">
        <f t="shared" si="4"/>
        <v>SFm2003CZ151</v>
      </c>
      <c r="B314" t="s">
        <v>27</v>
      </c>
      <c r="C314">
        <v>2003</v>
      </c>
      <c r="D314" t="s">
        <v>43</v>
      </c>
      <c r="E314">
        <v>1</v>
      </c>
      <c r="F314">
        <v>2.25688E-2</v>
      </c>
    </row>
    <row r="315" spans="1:6">
      <c r="A315" t="str">
        <f t="shared" si="4"/>
        <v>SFm2003CZ152</v>
      </c>
      <c r="B315" t="s">
        <v>27</v>
      </c>
      <c r="C315">
        <v>2003</v>
      </c>
      <c r="D315" t="s">
        <v>43</v>
      </c>
      <c r="E315">
        <v>2</v>
      </c>
      <c r="F315">
        <v>1.9999400000000001E-2</v>
      </c>
    </row>
    <row r="316" spans="1:6">
      <c r="A316" t="str">
        <f t="shared" si="4"/>
        <v>SFm2003CZ153</v>
      </c>
      <c r="B316" t="s">
        <v>27</v>
      </c>
      <c r="C316">
        <v>2003</v>
      </c>
      <c r="D316" t="s">
        <v>43</v>
      </c>
      <c r="E316">
        <v>3</v>
      </c>
      <c r="F316">
        <v>0.200042</v>
      </c>
    </row>
    <row r="317" spans="1:6">
      <c r="A317" t="str">
        <f t="shared" si="4"/>
        <v>SFm2003CZ154</v>
      </c>
      <c r="B317" t="s">
        <v>27</v>
      </c>
      <c r="C317">
        <v>2003</v>
      </c>
      <c r="D317" t="s">
        <v>43</v>
      </c>
      <c r="E317">
        <v>4</v>
      </c>
      <c r="F317">
        <v>0.42131299999999999</v>
      </c>
    </row>
    <row r="318" spans="1:6">
      <c r="A318" t="str">
        <f t="shared" si="4"/>
        <v>SFm2003CZ155</v>
      </c>
      <c r="B318" t="s">
        <v>27</v>
      </c>
      <c r="C318">
        <v>2003</v>
      </c>
      <c r="D318" t="s">
        <v>43</v>
      </c>
      <c r="E318">
        <v>5</v>
      </c>
      <c r="F318">
        <v>0.33607599999999999</v>
      </c>
    </row>
    <row r="319" spans="1:6">
      <c r="A319" t="str">
        <f t="shared" si="4"/>
        <v>SFm2003CZ161</v>
      </c>
      <c r="B319" t="s">
        <v>27</v>
      </c>
      <c r="C319">
        <v>2003</v>
      </c>
      <c r="D319" t="s">
        <v>44</v>
      </c>
      <c r="E319">
        <v>1</v>
      </c>
      <c r="F319">
        <v>0.127968</v>
      </c>
    </row>
    <row r="320" spans="1:6">
      <c r="A320" t="str">
        <f t="shared" si="4"/>
        <v>SFm2003CZ162</v>
      </c>
      <c r="B320" t="s">
        <v>27</v>
      </c>
      <c r="C320">
        <v>2003</v>
      </c>
      <c r="D320" t="s">
        <v>44</v>
      </c>
      <c r="E320">
        <v>2</v>
      </c>
      <c r="F320">
        <v>1.9999300000000001E-2</v>
      </c>
    </row>
    <row r="321" spans="1:6">
      <c r="A321" t="str">
        <f t="shared" si="4"/>
        <v>SFm2003CZ163</v>
      </c>
      <c r="B321" t="s">
        <v>27</v>
      </c>
      <c r="C321">
        <v>2003</v>
      </c>
      <c r="D321" t="s">
        <v>44</v>
      </c>
      <c r="E321">
        <v>3</v>
      </c>
      <c r="F321">
        <v>0.75</v>
      </c>
    </row>
    <row r="322" spans="1:6">
      <c r="A322" t="str">
        <f t="shared" si="4"/>
        <v>SFm2003CZ164</v>
      </c>
      <c r="B322" t="s">
        <v>27</v>
      </c>
      <c r="C322">
        <v>2003</v>
      </c>
      <c r="D322" t="s">
        <v>44</v>
      </c>
      <c r="E322">
        <v>4</v>
      </c>
      <c r="F322">
        <v>1.9998999999999999E-2</v>
      </c>
    </row>
    <row r="323" spans="1:6">
      <c r="A323" t="str">
        <f t="shared" si="4"/>
        <v>SFm2003CZ165</v>
      </c>
      <c r="B323" t="s">
        <v>27</v>
      </c>
      <c r="C323">
        <v>2003</v>
      </c>
      <c r="D323" t="s">
        <v>44</v>
      </c>
      <c r="E323">
        <v>5</v>
      </c>
      <c r="F323">
        <v>8.2033999999999996E-2</v>
      </c>
    </row>
    <row r="324" spans="1:6">
      <c r="A324" t="str">
        <f t="shared" si="4"/>
        <v>SFm2007CZ011</v>
      </c>
      <c r="B324" t="s">
        <v>27</v>
      </c>
      <c r="C324">
        <v>2007</v>
      </c>
      <c r="D324" t="s">
        <v>28</v>
      </c>
      <c r="E324">
        <v>1</v>
      </c>
      <c r="F324">
        <v>0.47048600000000002</v>
      </c>
    </row>
    <row r="325" spans="1:6">
      <c r="A325" t="str">
        <f t="shared" ref="A325:A388" si="5">B325&amp;C325&amp;D325&amp;E325</f>
        <v>SFm2007CZ012</v>
      </c>
      <c r="B325" t="s">
        <v>27</v>
      </c>
      <c r="C325">
        <v>2007</v>
      </c>
      <c r="D325" t="s">
        <v>28</v>
      </c>
      <c r="E325">
        <v>2</v>
      </c>
      <c r="F325">
        <v>0.14665900000000001</v>
      </c>
    </row>
    <row r="326" spans="1:6">
      <c r="A326" t="str">
        <f t="shared" si="5"/>
        <v>SFm2007CZ013</v>
      </c>
      <c r="B326" t="s">
        <v>27</v>
      </c>
      <c r="C326">
        <v>2007</v>
      </c>
      <c r="D326" t="s">
        <v>28</v>
      </c>
      <c r="E326">
        <v>3</v>
      </c>
      <c r="F326">
        <v>0.232927</v>
      </c>
    </row>
    <row r="327" spans="1:6">
      <c r="A327" t="str">
        <f t="shared" si="5"/>
        <v>SFm2007CZ014</v>
      </c>
      <c r="B327" t="s">
        <v>27</v>
      </c>
      <c r="C327">
        <v>2007</v>
      </c>
      <c r="D327" t="s">
        <v>28</v>
      </c>
      <c r="E327">
        <v>4</v>
      </c>
      <c r="F327">
        <v>7.3589600000000005E-2</v>
      </c>
    </row>
    <row r="328" spans="1:6">
      <c r="A328" t="str">
        <f t="shared" si="5"/>
        <v>SFm2007CZ015</v>
      </c>
      <c r="B328" t="s">
        <v>27</v>
      </c>
      <c r="C328">
        <v>2007</v>
      </c>
      <c r="D328" t="s">
        <v>28</v>
      </c>
      <c r="E328">
        <v>5</v>
      </c>
      <c r="F328">
        <v>7.6339199999999996E-2</v>
      </c>
    </row>
    <row r="329" spans="1:6">
      <c r="A329" t="str">
        <f t="shared" si="5"/>
        <v>SFm2007CZ021</v>
      </c>
      <c r="B329" t="s">
        <v>27</v>
      </c>
      <c r="C329">
        <v>2007</v>
      </c>
      <c r="D329" t="s">
        <v>30</v>
      </c>
      <c r="E329">
        <v>1</v>
      </c>
      <c r="F329">
        <v>0.244863</v>
      </c>
    </row>
    <row r="330" spans="1:6">
      <c r="A330" t="str">
        <f t="shared" si="5"/>
        <v>SFm2007CZ022</v>
      </c>
      <c r="B330" t="s">
        <v>27</v>
      </c>
      <c r="C330">
        <v>2007</v>
      </c>
      <c r="D330" t="s">
        <v>30</v>
      </c>
      <c r="E330">
        <v>2</v>
      </c>
      <c r="F330">
        <v>0.21589700000000001</v>
      </c>
    </row>
    <row r="331" spans="1:6">
      <c r="A331" t="str">
        <f t="shared" si="5"/>
        <v>SFm2007CZ023</v>
      </c>
      <c r="B331" t="s">
        <v>27</v>
      </c>
      <c r="C331">
        <v>2007</v>
      </c>
      <c r="D331" t="s">
        <v>30</v>
      </c>
      <c r="E331">
        <v>3</v>
      </c>
      <c r="F331">
        <v>0.31127100000000002</v>
      </c>
    </row>
    <row r="332" spans="1:6">
      <c r="A332" t="str">
        <f t="shared" si="5"/>
        <v>SFm2007CZ024</v>
      </c>
      <c r="B332" t="s">
        <v>27</v>
      </c>
      <c r="C332">
        <v>2007</v>
      </c>
      <c r="D332" t="s">
        <v>30</v>
      </c>
      <c r="E332">
        <v>4</v>
      </c>
      <c r="F332">
        <v>0.18135100000000001</v>
      </c>
    </row>
    <row r="333" spans="1:6">
      <c r="A333" t="str">
        <f t="shared" si="5"/>
        <v>SFm2007CZ025</v>
      </c>
      <c r="B333" t="s">
        <v>27</v>
      </c>
      <c r="C333">
        <v>2007</v>
      </c>
      <c r="D333" t="s">
        <v>30</v>
      </c>
      <c r="E333">
        <v>5</v>
      </c>
      <c r="F333">
        <v>4.6617899999999997E-2</v>
      </c>
    </row>
    <row r="334" spans="1:6">
      <c r="A334" t="str">
        <f t="shared" si="5"/>
        <v>SFm2007CZ031</v>
      </c>
      <c r="B334" t="s">
        <v>27</v>
      </c>
      <c r="C334">
        <v>2007</v>
      </c>
      <c r="D334" t="s">
        <v>31</v>
      </c>
      <c r="E334">
        <v>1</v>
      </c>
      <c r="F334">
        <v>0.14314099999999999</v>
      </c>
    </row>
    <row r="335" spans="1:6">
      <c r="A335" t="str">
        <f t="shared" si="5"/>
        <v>SFm2007CZ032</v>
      </c>
      <c r="B335" t="s">
        <v>27</v>
      </c>
      <c r="C335">
        <v>2007</v>
      </c>
      <c r="D335" t="s">
        <v>31</v>
      </c>
      <c r="E335">
        <v>2</v>
      </c>
      <c r="F335">
        <v>6.9068299999999999E-2</v>
      </c>
    </row>
    <row r="336" spans="1:6">
      <c r="A336" t="str">
        <f t="shared" si="5"/>
        <v>SFm2007CZ033</v>
      </c>
      <c r="B336" t="s">
        <v>27</v>
      </c>
      <c r="C336">
        <v>2007</v>
      </c>
      <c r="D336" t="s">
        <v>31</v>
      </c>
      <c r="E336">
        <v>3</v>
      </c>
      <c r="F336">
        <v>0.37160599999999999</v>
      </c>
    </row>
    <row r="337" spans="1:6">
      <c r="A337" t="str">
        <f t="shared" si="5"/>
        <v>SFm2007CZ034</v>
      </c>
      <c r="B337" t="s">
        <v>27</v>
      </c>
      <c r="C337">
        <v>2007</v>
      </c>
      <c r="D337" t="s">
        <v>31</v>
      </c>
      <c r="E337">
        <v>4</v>
      </c>
      <c r="F337">
        <v>8.4437899999999996E-2</v>
      </c>
    </row>
    <row r="338" spans="1:6">
      <c r="A338" t="str">
        <f t="shared" si="5"/>
        <v>SFm2007CZ035</v>
      </c>
      <c r="B338" t="s">
        <v>27</v>
      </c>
      <c r="C338">
        <v>2007</v>
      </c>
      <c r="D338" t="s">
        <v>31</v>
      </c>
      <c r="E338">
        <v>5</v>
      </c>
      <c r="F338">
        <v>0.33174700000000001</v>
      </c>
    </row>
    <row r="339" spans="1:6">
      <c r="A339" t="str">
        <f t="shared" si="5"/>
        <v>SFm2007CZ041</v>
      </c>
      <c r="B339" t="s">
        <v>27</v>
      </c>
      <c r="C339">
        <v>2007</v>
      </c>
      <c r="D339" t="s">
        <v>32</v>
      </c>
      <c r="E339">
        <v>1</v>
      </c>
      <c r="F339">
        <v>0.27744000000000002</v>
      </c>
    </row>
    <row r="340" spans="1:6">
      <c r="A340" t="str">
        <f t="shared" si="5"/>
        <v>SFm2007CZ042</v>
      </c>
      <c r="B340" t="s">
        <v>27</v>
      </c>
      <c r="C340">
        <v>2007</v>
      </c>
      <c r="D340" t="s">
        <v>32</v>
      </c>
      <c r="E340">
        <v>2</v>
      </c>
      <c r="F340">
        <v>0.38273400000000002</v>
      </c>
    </row>
    <row r="341" spans="1:6">
      <c r="A341" t="str">
        <f t="shared" si="5"/>
        <v>SFm2007CZ043</v>
      </c>
      <c r="B341" t="s">
        <v>27</v>
      </c>
      <c r="C341">
        <v>2007</v>
      </c>
      <c r="D341" t="s">
        <v>32</v>
      </c>
      <c r="E341">
        <v>3</v>
      </c>
      <c r="F341">
        <v>9.1284299999999999E-2</v>
      </c>
    </row>
    <row r="342" spans="1:6">
      <c r="A342" t="str">
        <f t="shared" si="5"/>
        <v>SFm2007CZ044</v>
      </c>
      <c r="B342" t="s">
        <v>27</v>
      </c>
      <c r="C342">
        <v>2007</v>
      </c>
      <c r="D342" t="s">
        <v>32</v>
      </c>
      <c r="E342">
        <v>4</v>
      </c>
      <c r="F342">
        <v>8.3720199999999995E-2</v>
      </c>
    </row>
    <row r="343" spans="1:6">
      <c r="A343" t="str">
        <f t="shared" si="5"/>
        <v>SFm2007CZ045</v>
      </c>
      <c r="B343" t="s">
        <v>27</v>
      </c>
      <c r="C343">
        <v>2007</v>
      </c>
      <c r="D343" t="s">
        <v>32</v>
      </c>
      <c r="E343">
        <v>5</v>
      </c>
      <c r="F343">
        <v>0.164822</v>
      </c>
    </row>
    <row r="344" spans="1:6">
      <c r="A344" t="str">
        <f t="shared" si="5"/>
        <v>SFm2007CZ051</v>
      </c>
      <c r="B344" t="s">
        <v>27</v>
      </c>
      <c r="C344">
        <v>2007</v>
      </c>
      <c r="D344" t="s">
        <v>33</v>
      </c>
      <c r="E344">
        <v>1</v>
      </c>
      <c r="F344">
        <v>0.25875100000000001</v>
      </c>
    </row>
    <row r="345" spans="1:6">
      <c r="A345" t="str">
        <f t="shared" si="5"/>
        <v>SFm2007CZ052</v>
      </c>
      <c r="B345" t="s">
        <v>27</v>
      </c>
      <c r="C345">
        <v>2007</v>
      </c>
      <c r="D345" t="s">
        <v>33</v>
      </c>
      <c r="E345">
        <v>2</v>
      </c>
      <c r="F345">
        <v>0.20222100000000001</v>
      </c>
    </row>
    <row r="346" spans="1:6">
      <c r="A346" t="str">
        <f t="shared" si="5"/>
        <v>SFm2007CZ053</v>
      </c>
      <c r="B346" t="s">
        <v>27</v>
      </c>
      <c r="C346">
        <v>2007</v>
      </c>
      <c r="D346" t="s">
        <v>33</v>
      </c>
      <c r="E346">
        <v>3</v>
      </c>
      <c r="F346">
        <v>0.19397400000000001</v>
      </c>
    </row>
    <row r="347" spans="1:6">
      <c r="A347" t="str">
        <f t="shared" si="5"/>
        <v>SFm2007CZ054</v>
      </c>
      <c r="B347" t="s">
        <v>27</v>
      </c>
      <c r="C347">
        <v>2007</v>
      </c>
      <c r="D347" t="s">
        <v>33</v>
      </c>
      <c r="E347">
        <v>4</v>
      </c>
      <c r="F347">
        <v>0.147421</v>
      </c>
    </row>
    <row r="348" spans="1:6">
      <c r="A348" t="str">
        <f t="shared" si="5"/>
        <v>SFm2007CZ055</v>
      </c>
      <c r="B348" t="s">
        <v>27</v>
      </c>
      <c r="C348">
        <v>2007</v>
      </c>
      <c r="D348" t="s">
        <v>33</v>
      </c>
      <c r="E348">
        <v>5</v>
      </c>
      <c r="F348">
        <v>0.197633</v>
      </c>
    </row>
    <row r="349" spans="1:6">
      <c r="A349" t="str">
        <f t="shared" si="5"/>
        <v>SFm2007CZ061</v>
      </c>
      <c r="B349" t="s">
        <v>27</v>
      </c>
      <c r="C349">
        <v>2007</v>
      </c>
      <c r="D349" t="s">
        <v>34</v>
      </c>
      <c r="E349">
        <v>1</v>
      </c>
      <c r="F349">
        <v>1.99995E-2</v>
      </c>
    </row>
    <row r="350" spans="1:6">
      <c r="A350" t="str">
        <f t="shared" si="5"/>
        <v>SFm2007CZ062</v>
      </c>
      <c r="B350" t="s">
        <v>27</v>
      </c>
      <c r="C350">
        <v>2007</v>
      </c>
      <c r="D350" t="s">
        <v>34</v>
      </c>
      <c r="E350">
        <v>2</v>
      </c>
      <c r="F350">
        <v>0.39615899999999998</v>
      </c>
    </row>
    <row r="351" spans="1:6">
      <c r="A351" t="str">
        <f t="shared" si="5"/>
        <v>SFm2007CZ063</v>
      </c>
      <c r="B351" t="s">
        <v>27</v>
      </c>
      <c r="C351">
        <v>2007</v>
      </c>
      <c r="D351" t="s">
        <v>34</v>
      </c>
      <c r="E351">
        <v>3</v>
      </c>
      <c r="F351">
        <v>0.20960100000000001</v>
      </c>
    </row>
    <row r="352" spans="1:6">
      <c r="A352" t="str">
        <f t="shared" si="5"/>
        <v>SFm2007CZ064</v>
      </c>
      <c r="B352" t="s">
        <v>27</v>
      </c>
      <c r="C352">
        <v>2007</v>
      </c>
      <c r="D352" t="s">
        <v>34</v>
      </c>
      <c r="E352">
        <v>4</v>
      </c>
      <c r="F352">
        <v>0.22461</v>
      </c>
    </row>
    <row r="353" spans="1:6">
      <c r="A353" t="str">
        <f t="shared" si="5"/>
        <v>SFm2007CZ065</v>
      </c>
      <c r="B353" t="s">
        <v>27</v>
      </c>
      <c r="C353">
        <v>2007</v>
      </c>
      <c r="D353" t="s">
        <v>34</v>
      </c>
      <c r="E353">
        <v>5</v>
      </c>
      <c r="F353">
        <v>0.14963099999999999</v>
      </c>
    </row>
    <row r="354" spans="1:6">
      <c r="A354" t="str">
        <f t="shared" si="5"/>
        <v>SFm2007CZ071</v>
      </c>
      <c r="B354" t="s">
        <v>27</v>
      </c>
      <c r="C354">
        <v>2007</v>
      </c>
      <c r="D354" t="s">
        <v>35</v>
      </c>
      <c r="E354">
        <v>1</v>
      </c>
      <c r="F354">
        <v>0.75</v>
      </c>
    </row>
    <row r="355" spans="1:6">
      <c r="A355" t="str">
        <f t="shared" si="5"/>
        <v>SFm2007CZ072</v>
      </c>
      <c r="B355" t="s">
        <v>27</v>
      </c>
      <c r="C355">
        <v>2007</v>
      </c>
      <c r="D355" t="s">
        <v>35</v>
      </c>
      <c r="E355">
        <v>2</v>
      </c>
      <c r="F355">
        <v>8.8893799999999995E-2</v>
      </c>
    </row>
    <row r="356" spans="1:6">
      <c r="A356" t="str">
        <f t="shared" si="5"/>
        <v>SFm2007CZ073</v>
      </c>
      <c r="B356" t="s">
        <v>27</v>
      </c>
      <c r="C356">
        <v>2007</v>
      </c>
      <c r="D356" t="s">
        <v>35</v>
      </c>
      <c r="E356">
        <v>3</v>
      </c>
      <c r="F356">
        <v>2.00316E-2</v>
      </c>
    </row>
    <row r="357" spans="1:6">
      <c r="A357" t="str">
        <f t="shared" si="5"/>
        <v>SFm2007CZ074</v>
      </c>
      <c r="B357" t="s">
        <v>27</v>
      </c>
      <c r="C357">
        <v>2007</v>
      </c>
      <c r="D357" t="s">
        <v>35</v>
      </c>
      <c r="E357">
        <v>4</v>
      </c>
      <c r="F357">
        <v>0.121075</v>
      </c>
    </row>
    <row r="358" spans="1:6">
      <c r="A358" t="str">
        <f t="shared" si="5"/>
        <v>SFm2007CZ075</v>
      </c>
      <c r="B358" t="s">
        <v>27</v>
      </c>
      <c r="C358">
        <v>2007</v>
      </c>
      <c r="D358" t="s">
        <v>35</v>
      </c>
      <c r="E358">
        <v>5</v>
      </c>
      <c r="F358">
        <v>0.02</v>
      </c>
    </row>
    <row r="359" spans="1:6">
      <c r="A359" t="str">
        <f t="shared" si="5"/>
        <v>SFm2007CZ081</v>
      </c>
      <c r="B359" t="s">
        <v>27</v>
      </c>
      <c r="C359">
        <v>2007</v>
      </c>
      <c r="D359" t="s">
        <v>36</v>
      </c>
      <c r="E359">
        <v>1</v>
      </c>
      <c r="F359">
        <v>0.75</v>
      </c>
    </row>
    <row r="360" spans="1:6">
      <c r="A360" t="str">
        <f t="shared" si="5"/>
        <v>SFm2007CZ082</v>
      </c>
      <c r="B360" t="s">
        <v>27</v>
      </c>
      <c r="C360">
        <v>2007</v>
      </c>
      <c r="D360" t="s">
        <v>36</v>
      </c>
      <c r="E360">
        <v>2</v>
      </c>
      <c r="F360">
        <v>0.190001</v>
      </c>
    </row>
    <row r="361" spans="1:6">
      <c r="A361" t="str">
        <f t="shared" si="5"/>
        <v>SFm2007CZ083</v>
      </c>
      <c r="B361" t="s">
        <v>27</v>
      </c>
      <c r="C361">
        <v>2007</v>
      </c>
      <c r="D361" t="s">
        <v>36</v>
      </c>
      <c r="E361">
        <v>3</v>
      </c>
      <c r="F361">
        <v>1.9998999999999999E-2</v>
      </c>
    </row>
    <row r="362" spans="1:6">
      <c r="A362" t="str">
        <f t="shared" si="5"/>
        <v>SFm2007CZ084</v>
      </c>
      <c r="B362" t="s">
        <v>27</v>
      </c>
      <c r="C362">
        <v>2007</v>
      </c>
      <c r="D362" t="s">
        <v>36</v>
      </c>
      <c r="E362">
        <v>4</v>
      </c>
      <c r="F362">
        <v>1.9999599999999999E-2</v>
      </c>
    </row>
    <row r="363" spans="1:6">
      <c r="A363" t="str">
        <f t="shared" si="5"/>
        <v>SFm2007CZ085</v>
      </c>
      <c r="B363" t="s">
        <v>27</v>
      </c>
      <c r="C363">
        <v>2007</v>
      </c>
      <c r="D363" t="s">
        <v>36</v>
      </c>
      <c r="E363">
        <v>5</v>
      </c>
      <c r="F363">
        <v>2.00007E-2</v>
      </c>
    </row>
    <row r="364" spans="1:6">
      <c r="A364" t="str">
        <f t="shared" si="5"/>
        <v>SFm2007CZ091</v>
      </c>
      <c r="B364" t="s">
        <v>27</v>
      </c>
      <c r="C364">
        <v>2007</v>
      </c>
      <c r="D364" t="s">
        <v>37</v>
      </c>
      <c r="E364">
        <v>1</v>
      </c>
      <c r="F364">
        <v>0.37836500000000001</v>
      </c>
    </row>
    <row r="365" spans="1:6">
      <c r="A365" t="str">
        <f t="shared" si="5"/>
        <v>SFm2007CZ092</v>
      </c>
      <c r="B365" t="s">
        <v>27</v>
      </c>
      <c r="C365">
        <v>2007</v>
      </c>
      <c r="D365" t="s">
        <v>37</v>
      </c>
      <c r="E365">
        <v>2</v>
      </c>
      <c r="F365">
        <v>3.9678100000000001E-2</v>
      </c>
    </row>
    <row r="366" spans="1:6">
      <c r="A366" t="str">
        <f t="shared" si="5"/>
        <v>SFm2007CZ093</v>
      </c>
      <c r="B366" t="s">
        <v>27</v>
      </c>
      <c r="C366">
        <v>2007</v>
      </c>
      <c r="D366" t="s">
        <v>37</v>
      </c>
      <c r="E366">
        <v>3</v>
      </c>
      <c r="F366">
        <v>0.475076</v>
      </c>
    </row>
    <row r="367" spans="1:6">
      <c r="A367" t="str">
        <f t="shared" si="5"/>
        <v>SFm2007CZ094</v>
      </c>
      <c r="B367" t="s">
        <v>27</v>
      </c>
      <c r="C367">
        <v>2007</v>
      </c>
      <c r="D367" t="s">
        <v>37</v>
      </c>
      <c r="E367">
        <v>4</v>
      </c>
      <c r="F367">
        <v>8.6321200000000001E-2</v>
      </c>
    </row>
    <row r="368" spans="1:6">
      <c r="A368" t="str">
        <f t="shared" si="5"/>
        <v>SFm2007CZ095</v>
      </c>
      <c r="B368" t="s">
        <v>27</v>
      </c>
      <c r="C368">
        <v>2007</v>
      </c>
      <c r="D368" t="s">
        <v>37</v>
      </c>
      <c r="E368">
        <v>5</v>
      </c>
      <c r="F368">
        <v>2.0559299999999999E-2</v>
      </c>
    </row>
    <row r="369" spans="1:6">
      <c r="A369" t="str">
        <f t="shared" si="5"/>
        <v>SFm2007CZ101</v>
      </c>
      <c r="B369" t="s">
        <v>27</v>
      </c>
      <c r="C369">
        <v>2007</v>
      </c>
      <c r="D369" t="s">
        <v>38</v>
      </c>
      <c r="E369">
        <v>1</v>
      </c>
      <c r="F369">
        <v>0.19383300000000001</v>
      </c>
    </row>
    <row r="370" spans="1:6">
      <c r="A370" t="str">
        <f t="shared" si="5"/>
        <v>SFm2007CZ102</v>
      </c>
      <c r="B370" t="s">
        <v>27</v>
      </c>
      <c r="C370">
        <v>2007</v>
      </c>
      <c r="D370" t="s">
        <v>38</v>
      </c>
      <c r="E370">
        <v>2</v>
      </c>
      <c r="F370">
        <v>0.359429</v>
      </c>
    </row>
    <row r="371" spans="1:6">
      <c r="A371" t="str">
        <f t="shared" si="5"/>
        <v>SFm2007CZ103</v>
      </c>
      <c r="B371" t="s">
        <v>27</v>
      </c>
      <c r="C371">
        <v>2007</v>
      </c>
      <c r="D371" t="s">
        <v>38</v>
      </c>
      <c r="E371">
        <v>3</v>
      </c>
      <c r="F371">
        <v>0.166518</v>
      </c>
    </row>
    <row r="372" spans="1:6">
      <c r="A372" t="str">
        <f t="shared" si="5"/>
        <v>SFm2007CZ104</v>
      </c>
      <c r="B372" t="s">
        <v>27</v>
      </c>
      <c r="C372">
        <v>2007</v>
      </c>
      <c r="D372" t="s">
        <v>38</v>
      </c>
      <c r="E372">
        <v>4</v>
      </c>
      <c r="F372">
        <v>0.25970799999999999</v>
      </c>
    </row>
    <row r="373" spans="1:6">
      <c r="A373" t="str">
        <f t="shared" si="5"/>
        <v>SFm2007CZ105</v>
      </c>
      <c r="B373" t="s">
        <v>27</v>
      </c>
      <c r="C373">
        <v>2007</v>
      </c>
      <c r="D373" t="s">
        <v>38</v>
      </c>
      <c r="E373">
        <v>5</v>
      </c>
      <c r="F373">
        <v>2.0511999999999999E-2</v>
      </c>
    </row>
    <row r="374" spans="1:6">
      <c r="A374" t="str">
        <f t="shared" si="5"/>
        <v>SFm2007CZ111</v>
      </c>
      <c r="B374" t="s">
        <v>27</v>
      </c>
      <c r="C374">
        <v>2007</v>
      </c>
      <c r="D374" t="s">
        <v>39</v>
      </c>
      <c r="E374">
        <v>1</v>
      </c>
      <c r="F374">
        <v>0.25419999999999998</v>
      </c>
    </row>
    <row r="375" spans="1:6">
      <c r="A375" t="str">
        <f t="shared" si="5"/>
        <v>SFm2007CZ112</v>
      </c>
      <c r="B375" t="s">
        <v>27</v>
      </c>
      <c r="C375">
        <v>2007</v>
      </c>
      <c r="D375" t="s">
        <v>39</v>
      </c>
      <c r="E375">
        <v>2</v>
      </c>
      <c r="F375">
        <v>0.30568800000000002</v>
      </c>
    </row>
    <row r="376" spans="1:6">
      <c r="A376" t="str">
        <f t="shared" si="5"/>
        <v>SFm2007CZ113</v>
      </c>
      <c r="B376" t="s">
        <v>27</v>
      </c>
      <c r="C376">
        <v>2007</v>
      </c>
      <c r="D376" t="s">
        <v>39</v>
      </c>
      <c r="E376">
        <v>3</v>
      </c>
      <c r="F376">
        <v>0.25783600000000001</v>
      </c>
    </row>
    <row r="377" spans="1:6">
      <c r="A377" t="str">
        <f t="shared" si="5"/>
        <v>SFm2007CZ114</v>
      </c>
      <c r="B377" t="s">
        <v>27</v>
      </c>
      <c r="C377">
        <v>2007</v>
      </c>
      <c r="D377" t="s">
        <v>39</v>
      </c>
      <c r="E377">
        <v>4</v>
      </c>
      <c r="F377">
        <v>0.162276</v>
      </c>
    </row>
    <row r="378" spans="1:6">
      <c r="A378" t="str">
        <f t="shared" si="5"/>
        <v>SFm2007CZ115</v>
      </c>
      <c r="B378" t="s">
        <v>27</v>
      </c>
      <c r="C378">
        <v>2007</v>
      </c>
      <c r="D378" t="s">
        <v>39</v>
      </c>
      <c r="E378">
        <v>5</v>
      </c>
      <c r="F378">
        <v>0.02</v>
      </c>
    </row>
    <row r="379" spans="1:6">
      <c r="A379" t="str">
        <f t="shared" si="5"/>
        <v>SFm2007CZ121</v>
      </c>
      <c r="B379" t="s">
        <v>27</v>
      </c>
      <c r="C379">
        <v>2007</v>
      </c>
      <c r="D379" t="s">
        <v>40</v>
      </c>
      <c r="E379">
        <v>1</v>
      </c>
      <c r="F379">
        <v>8.09748E-2</v>
      </c>
    </row>
    <row r="380" spans="1:6">
      <c r="A380" t="str">
        <f t="shared" si="5"/>
        <v>SFm2007CZ122</v>
      </c>
      <c r="B380" t="s">
        <v>27</v>
      </c>
      <c r="C380">
        <v>2007</v>
      </c>
      <c r="D380" t="s">
        <v>40</v>
      </c>
      <c r="E380">
        <v>2</v>
      </c>
      <c r="F380">
        <v>0.23572799999999999</v>
      </c>
    </row>
    <row r="381" spans="1:6">
      <c r="A381" t="str">
        <f t="shared" si="5"/>
        <v>SFm2007CZ123</v>
      </c>
      <c r="B381" t="s">
        <v>27</v>
      </c>
      <c r="C381">
        <v>2007</v>
      </c>
      <c r="D381" t="s">
        <v>40</v>
      </c>
      <c r="E381">
        <v>3</v>
      </c>
      <c r="F381">
        <v>0.30503599999999997</v>
      </c>
    </row>
    <row r="382" spans="1:6">
      <c r="A382" t="str">
        <f t="shared" si="5"/>
        <v>SFm2007CZ124</v>
      </c>
      <c r="B382" t="s">
        <v>27</v>
      </c>
      <c r="C382">
        <v>2007</v>
      </c>
      <c r="D382" t="s">
        <v>40</v>
      </c>
      <c r="E382">
        <v>4</v>
      </c>
      <c r="F382">
        <v>0.193019</v>
      </c>
    </row>
    <row r="383" spans="1:6">
      <c r="A383" t="str">
        <f t="shared" si="5"/>
        <v>SFm2007CZ125</v>
      </c>
      <c r="B383" t="s">
        <v>27</v>
      </c>
      <c r="C383">
        <v>2007</v>
      </c>
      <c r="D383" t="s">
        <v>40</v>
      </c>
      <c r="E383">
        <v>5</v>
      </c>
      <c r="F383">
        <v>0.18524199999999999</v>
      </c>
    </row>
    <row r="384" spans="1:6">
      <c r="A384" t="str">
        <f t="shared" si="5"/>
        <v>SFm2007CZ131</v>
      </c>
      <c r="B384" t="s">
        <v>27</v>
      </c>
      <c r="C384">
        <v>2007</v>
      </c>
      <c r="D384" t="s">
        <v>41</v>
      </c>
      <c r="E384">
        <v>1</v>
      </c>
      <c r="F384">
        <v>0.239425</v>
      </c>
    </row>
    <row r="385" spans="1:6">
      <c r="A385" t="str">
        <f t="shared" si="5"/>
        <v>SFm2007CZ132</v>
      </c>
      <c r="B385" t="s">
        <v>27</v>
      </c>
      <c r="C385">
        <v>2007</v>
      </c>
      <c r="D385" t="s">
        <v>41</v>
      </c>
      <c r="E385">
        <v>2</v>
      </c>
      <c r="F385">
        <v>1.9999300000000001E-2</v>
      </c>
    </row>
    <row r="386" spans="1:6">
      <c r="A386" t="str">
        <f t="shared" si="5"/>
        <v>SFm2007CZ133</v>
      </c>
      <c r="B386" t="s">
        <v>27</v>
      </c>
      <c r="C386">
        <v>2007</v>
      </c>
      <c r="D386" t="s">
        <v>41</v>
      </c>
      <c r="E386">
        <v>3</v>
      </c>
      <c r="F386">
        <v>1.9999200000000002E-2</v>
      </c>
    </row>
    <row r="387" spans="1:6">
      <c r="A387" t="str">
        <f t="shared" si="5"/>
        <v>SFm2007CZ134</v>
      </c>
      <c r="B387" t="s">
        <v>27</v>
      </c>
      <c r="C387">
        <v>2007</v>
      </c>
      <c r="D387" t="s">
        <v>41</v>
      </c>
      <c r="E387">
        <v>4</v>
      </c>
      <c r="F387">
        <v>2.0538299999999999E-2</v>
      </c>
    </row>
    <row r="388" spans="1:6">
      <c r="A388" t="str">
        <f t="shared" si="5"/>
        <v>SFm2007CZ135</v>
      </c>
      <c r="B388" t="s">
        <v>27</v>
      </c>
      <c r="C388">
        <v>2007</v>
      </c>
      <c r="D388" t="s">
        <v>41</v>
      </c>
      <c r="E388">
        <v>5</v>
      </c>
      <c r="F388">
        <v>0.70003800000000005</v>
      </c>
    </row>
    <row r="389" spans="1:6">
      <c r="A389" t="str">
        <f t="shared" ref="A389:A452" si="6">B389&amp;C389&amp;D389&amp;E389</f>
        <v>SFm2007CZ141</v>
      </c>
      <c r="B389" t="s">
        <v>27</v>
      </c>
      <c r="C389">
        <v>2007</v>
      </c>
      <c r="D389" t="s">
        <v>42</v>
      </c>
      <c r="E389">
        <v>1</v>
      </c>
      <c r="F389">
        <v>0.74277700000000002</v>
      </c>
    </row>
    <row r="390" spans="1:6">
      <c r="A390" t="str">
        <f t="shared" si="6"/>
        <v>SFm2007CZ142</v>
      </c>
      <c r="B390" t="s">
        <v>27</v>
      </c>
      <c r="C390">
        <v>2007</v>
      </c>
      <c r="D390" t="s">
        <v>42</v>
      </c>
      <c r="E390">
        <v>2</v>
      </c>
      <c r="F390">
        <v>1.9999099999999999E-2</v>
      </c>
    </row>
    <row r="391" spans="1:6">
      <c r="A391" t="str">
        <f t="shared" si="6"/>
        <v>SFm2007CZ143</v>
      </c>
      <c r="B391" t="s">
        <v>27</v>
      </c>
      <c r="C391">
        <v>2007</v>
      </c>
      <c r="D391" t="s">
        <v>42</v>
      </c>
      <c r="E391">
        <v>3</v>
      </c>
      <c r="F391">
        <v>2.0010199999999999E-2</v>
      </c>
    </row>
    <row r="392" spans="1:6">
      <c r="A392" t="str">
        <f t="shared" si="6"/>
        <v>SFm2007CZ144</v>
      </c>
      <c r="B392" t="s">
        <v>27</v>
      </c>
      <c r="C392">
        <v>2007</v>
      </c>
      <c r="D392" t="s">
        <v>42</v>
      </c>
      <c r="E392">
        <v>4</v>
      </c>
      <c r="F392">
        <v>0.19721</v>
      </c>
    </row>
    <row r="393" spans="1:6">
      <c r="A393" t="str">
        <f t="shared" si="6"/>
        <v>SFm2007CZ145</v>
      </c>
      <c r="B393" t="s">
        <v>27</v>
      </c>
      <c r="C393">
        <v>2007</v>
      </c>
      <c r="D393" t="s">
        <v>42</v>
      </c>
      <c r="E393">
        <v>5</v>
      </c>
      <c r="F393">
        <v>2.0003799999999999E-2</v>
      </c>
    </row>
    <row r="394" spans="1:6">
      <c r="A394" t="str">
        <f t="shared" si="6"/>
        <v>SFm2007CZ151</v>
      </c>
      <c r="B394" t="s">
        <v>27</v>
      </c>
      <c r="C394">
        <v>2007</v>
      </c>
      <c r="D394" t="s">
        <v>43</v>
      </c>
      <c r="E394">
        <v>1</v>
      </c>
      <c r="F394">
        <v>0.48251100000000002</v>
      </c>
    </row>
    <row r="395" spans="1:6">
      <c r="A395" t="str">
        <f t="shared" si="6"/>
        <v>SFm2007CZ152</v>
      </c>
      <c r="B395" t="s">
        <v>27</v>
      </c>
      <c r="C395">
        <v>2007</v>
      </c>
      <c r="D395" t="s">
        <v>43</v>
      </c>
      <c r="E395">
        <v>2</v>
      </c>
      <c r="F395">
        <v>2.0000899999999999E-2</v>
      </c>
    </row>
    <row r="396" spans="1:6">
      <c r="A396" t="str">
        <f t="shared" si="6"/>
        <v>SFm2007CZ153</v>
      </c>
      <c r="B396" t="s">
        <v>27</v>
      </c>
      <c r="C396">
        <v>2007</v>
      </c>
      <c r="D396" t="s">
        <v>43</v>
      </c>
      <c r="E396">
        <v>3</v>
      </c>
      <c r="F396">
        <v>3.1965899999999998E-2</v>
      </c>
    </row>
    <row r="397" spans="1:6">
      <c r="A397" t="str">
        <f t="shared" si="6"/>
        <v>SFm2007CZ154</v>
      </c>
      <c r="B397" t="s">
        <v>27</v>
      </c>
      <c r="C397">
        <v>2007</v>
      </c>
      <c r="D397" t="s">
        <v>43</v>
      </c>
      <c r="E397">
        <v>4</v>
      </c>
      <c r="F397">
        <v>2.00631E-2</v>
      </c>
    </row>
    <row r="398" spans="1:6">
      <c r="A398" t="str">
        <f t="shared" si="6"/>
        <v>SFm2007CZ155</v>
      </c>
      <c r="B398" t="s">
        <v>27</v>
      </c>
      <c r="C398">
        <v>2007</v>
      </c>
      <c r="D398" t="s">
        <v>43</v>
      </c>
      <c r="E398">
        <v>5</v>
      </c>
      <c r="F398">
        <v>0.44545899999999999</v>
      </c>
    </row>
    <row r="399" spans="1:6">
      <c r="A399" t="str">
        <f t="shared" si="6"/>
        <v>SFm2007CZ161</v>
      </c>
      <c r="B399" t="s">
        <v>27</v>
      </c>
      <c r="C399">
        <v>2007</v>
      </c>
      <c r="D399" t="s">
        <v>44</v>
      </c>
      <c r="E399">
        <v>1</v>
      </c>
      <c r="F399">
        <v>0.13344700000000001</v>
      </c>
    </row>
    <row r="400" spans="1:6">
      <c r="A400" t="str">
        <f t="shared" si="6"/>
        <v>SFm2007CZ162</v>
      </c>
      <c r="B400" t="s">
        <v>27</v>
      </c>
      <c r="C400">
        <v>2007</v>
      </c>
      <c r="D400" t="s">
        <v>44</v>
      </c>
      <c r="E400">
        <v>2</v>
      </c>
      <c r="F400">
        <v>0.16517699999999999</v>
      </c>
    </row>
    <row r="401" spans="1:6">
      <c r="A401" t="str">
        <f t="shared" si="6"/>
        <v>SFm2007CZ163</v>
      </c>
      <c r="B401" t="s">
        <v>27</v>
      </c>
      <c r="C401">
        <v>2007</v>
      </c>
      <c r="D401" t="s">
        <v>44</v>
      </c>
      <c r="E401">
        <v>3</v>
      </c>
      <c r="F401">
        <v>0.65790000000000004</v>
      </c>
    </row>
    <row r="402" spans="1:6">
      <c r="A402" t="str">
        <f t="shared" si="6"/>
        <v>SFm2007CZ164</v>
      </c>
      <c r="B402" t="s">
        <v>27</v>
      </c>
      <c r="C402">
        <v>2007</v>
      </c>
      <c r="D402" t="s">
        <v>44</v>
      </c>
      <c r="E402">
        <v>4</v>
      </c>
      <c r="F402">
        <v>2.3475699999999999E-2</v>
      </c>
    </row>
    <row r="403" spans="1:6">
      <c r="A403" t="str">
        <f t="shared" si="6"/>
        <v>SFm2007CZ165</v>
      </c>
      <c r="B403" t="s">
        <v>27</v>
      </c>
      <c r="C403">
        <v>2007</v>
      </c>
      <c r="D403" t="s">
        <v>44</v>
      </c>
      <c r="E403">
        <v>5</v>
      </c>
      <c r="F403">
        <v>2.0000400000000002E-2</v>
      </c>
    </row>
    <row r="404" spans="1:6">
      <c r="A404" t="str">
        <f t="shared" si="6"/>
        <v>SFm2011CZ011</v>
      </c>
      <c r="B404" t="s">
        <v>27</v>
      </c>
      <c r="C404">
        <v>2011</v>
      </c>
      <c r="D404" t="s">
        <v>28</v>
      </c>
      <c r="E404">
        <v>1</v>
      </c>
      <c r="F404">
        <v>0.47048600000000002</v>
      </c>
    </row>
    <row r="405" spans="1:6">
      <c r="A405" t="str">
        <f t="shared" si="6"/>
        <v>SFm2011CZ012</v>
      </c>
      <c r="B405" t="s">
        <v>27</v>
      </c>
      <c r="C405">
        <v>2011</v>
      </c>
      <c r="D405" t="s">
        <v>28</v>
      </c>
      <c r="E405">
        <v>2</v>
      </c>
      <c r="F405">
        <v>0.14665900000000001</v>
      </c>
    </row>
    <row r="406" spans="1:6">
      <c r="A406" t="str">
        <f t="shared" si="6"/>
        <v>SFm2011CZ013</v>
      </c>
      <c r="B406" t="s">
        <v>27</v>
      </c>
      <c r="C406">
        <v>2011</v>
      </c>
      <c r="D406" t="s">
        <v>28</v>
      </c>
      <c r="E406">
        <v>3</v>
      </c>
      <c r="F406">
        <v>0.232927</v>
      </c>
    </row>
    <row r="407" spans="1:6">
      <c r="A407" t="str">
        <f t="shared" si="6"/>
        <v>SFm2011CZ014</v>
      </c>
      <c r="B407" t="s">
        <v>27</v>
      </c>
      <c r="C407">
        <v>2011</v>
      </c>
      <c r="D407" t="s">
        <v>28</v>
      </c>
      <c r="E407">
        <v>4</v>
      </c>
      <c r="F407">
        <v>7.3589600000000005E-2</v>
      </c>
    </row>
    <row r="408" spans="1:6">
      <c r="A408" t="str">
        <f t="shared" si="6"/>
        <v>SFm2011CZ015</v>
      </c>
      <c r="B408" t="s">
        <v>27</v>
      </c>
      <c r="C408">
        <v>2011</v>
      </c>
      <c r="D408" t="s">
        <v>28</v>
      </c>
      <c r="E408">
        <v>5</v>
      </c>
      <c r="F408">
        <v>7.6339199999999996E-2</v>
      </c>
    </row>
    <row r="409" spans="1:6">
      <c r="A409" t="str">
        <f t="shared" si="6"/>
        <v>SFm2011CZ021</v>
      </c>
      <c r="B409" t="s">
        <v>27</v>
      </c>
      <c r="C409">
        <v>2011</v>
      </c>
      <c r="D409" t="s">
        <v>30</v>
      </c>
      <c r="E409">
        <v>1</v>
      </c>
      <c r="F409">
        <v>0.244863</v>
      </c>
    </row>
    <row r="410" spans="1:6">
      <c r="A410" t="str">
        <f t="shared" si="6"/>
        <v>SFm2011CZ022</v>
      </c>
      <c r="B410" t="s">
        <v>27</v>
      </c>
      <c r="C410">
        <v>2011</v>
      </c>
      <c r="D410" t="s">
        <v>30</v>
      </c>
      <c r="E410">
        <v>2</v>
      </c>
      <c r="F410">
        <v>0.21589700000000001</v>
      </c>
    </row>
    <row r="411" spans="1:6">
      <c r="A411" t="str">
        <f t="shared" si="6"/>
        <v>SFm2011CZ023</v>
      </c>
      <c r="B411" t="s">
        <v>27</v>
      </c>
      <c r="C411">
        <v>2011</v>
      </c>
      <c r="D411" t="s">
        <v>30</v>
      </c>
      <c r="E411">
        <v>3</v>
      </c>
      <c r="F411">
        <v>0.31127100000000002</v>
      </c>
    </row>
    <row r="412" spans="1:6">
      <c r="A412" t="str">
        <f t="shared" si="6"/>
        <v>SFm2011CZ024</v>
      </c>
      <c r="B412" t="s">
        <v>27</v>
      </c>
      <c r="C412">
        <v>2011</v>
      </c>
      <c r="D412" t="s">
        <v>30</v>
      </c>
      <c r="E412">
        <v>4</v>
      </c>
      <c r="F412">
        <v>0.18135100000000001</v>
      </c>
    </row>
    <row r="413" spans="1:6">
      <c r="A413" t="str">
        <f t="shared" si="6"/>
        <v>SFm2011CZ025</v>
      </c>
      <c r="B413" t="s">
        <v>27</v>
      </c>
      <c r="C413">
        <v>2011</v>
      </c>
      <c r="D413" t="s">
        <v>30</v>
      </c>
      <c r="E413">
        <v>5</v>
      </c>
      <c r="F413">
        <v>4.6617899999999997E-2</v>
      </c>
    </row>
    <row r="414" spans="1:6">
      <c r="A414" t="str">
        <f t="shared" si="6"/>
        <v>SFm2011CZ031</v>
      </c>
      <c r="B414" t="s">
        <v>27</v>
      </c>
      <c r="C414">
        <v>2011</v>
      </c>
      <c r="D414" t="s">
        <v>31</v>
      </c>
      <c r="E414">
        <v>1</v>
      </c>
      <c r="F414">
        <v>0.14314099999999999</v>
      </c>
    </row>
    <row r="415" spans="1:6">
      <c r="A415" t="str">
        <f t="shared" si="6"/>
        <v>SFm2011CZ032</v>
      </c>
      <c r="B415" t="s">
        <v>27</v>
      </c>
      <c r="C415">
        <v>2011</v>
      </c>
      <c r="D415" t="s">
        <v>31</v>
      </c>
      <c r="E415">
        <v>2</v>
      </c>
      <c r="F415">
        <v>6.9068299999999999E-2</v>
      </c>
    </row>
    <row r="416" spans="1:6">
      <c r="A416" t="str">
        <f t="shared" si="6"/>
        <v>SFm2011CZ033</v>
      </c>
      <c r="B416" t="s">
        <v>27</v>
      </c>
      <c r="C416">
        <v>2011</v>
      </c>
      <c r="D416" t="s">
        <v>31</v>
      </c>
      <c r="E416">
        <v>3</v>
      </c>
      <c r="F416">
        <v>0.37160599999999999</v>
      </c>
    </row>
    <row r="417" spans="1:6">
      <c r="A417" t="str">
        <f t="shared" si="6"/>
        <v>SFm2011CZ034</v>
      </c>
      <c r="B417" t="s">
        <v>27</v>
      </c>
      <c r="C417">
        <v>2011</v>
      </c>
      <c r="D417" t="s">
        <v>31</v>
      </c>
      <c r="E417">
        <v>4</v>
      </c>
      <c r="F417">
        <v>8.4437899999999996E-2</v>
      </c>
    </row>
    <row r="418" spans="1:6">
      <c r="A418" t="str">
        <f t="shared" si="6"/>
        <v>SFm2011CZ035</v>
      </c>
      <c r="B418" t="s">
        <v>27</v>
      </c>
      <c r="C418">
        <v>2011</v>
      </c>
      <c r="D418" t="s">
        <v>31</v>
      </c>
      <c r="E418">
        <v>5</v>
      </c>
      <c r="F418">
        <v>0.33174700000000001</v>
      </c>
    </row>
    <row r="419" spans="1:6">
      <c r="A419" t="str">
        <f t="shared" si="6"/>
        <v>SFm2011CZ041</v>
      </c>
      <c r="B419" t="s">
        <v>27</v>
      </c>
      <c r="C419">
        <v>2011</v>
      </c>
      <c r="D419" t="s">
        <v>32</v>
      </c>
      <c r="E419">
        <v>1</v>
      </c>
      <c r="F419">
        <v>0.27744000000000002</v>
      </c>
    </row>
    <row r="420" spans="1:6">
      <c r="A420" t="str">
        <f t="shared" si="6"/>
        <v>SFm2011CZ042</v>
      </c>
      <c r="B420" t="s">
        <v>27</v>
      </c>
      <c r="C420">
        <v>2011</v>
      </c>
      <c r="D420" t="s">
        <v>32</v>
      </c>
      <c r="E420">
        <v>2</v>
      </c>
      <c r="F420">
        <v>0.38273400000000002</v>
      </c>
    </row>
    <row r="421" spans="1:6">
      <c r="A421" t="str">
        <f t="shared" si="6"/>
        <v>SFm2011CZ043</v>
      </c>
      <c r="B421" t="s">
        <v>27</v>
      </c>
      <c r="C421">
        <v>2011</v>
      </c>
      <c r="D421" t="s">
        <v>32</v>
      </c>
      <c r="E421">
        <v>3</v>
      </c>
      <c r="F421">
        <v>9.1284299999999999E-2</v>
      </c>
    </row>
    <row r="422" spans="1:6">
      <c r="A422" t="str">
        <f t="shared" si="6"/>
        <v>SFm2011CZ044</v>
      </c>
      <c r="B422" t="s">
        <v>27</v>
      </c>
      <c r="C422">
        <v>2011</v>
      </c>
      <c r="D422" t="s">
        <v>32</v>
      </c>
      <c r="E422">
        <v>4</v>
      </c>
      <c r="F422">
        <v>8.3720199999999995E-2</v>
      </c>
    </row>
    <row r="423" spans="1:6">
      <c r="A423" t="str">
        <f t="shared" si="6"/>
        <v>SFm2011CZ045</v>
      </c>
      <c r="B423" t="s">
        <v>27</v>
      </c>
      <c r="C423">
        <v>2011</v>
      </c>
      <c r="D423" t="s">
        <v>32</v>
      </c>
      <c r="E423">
        <v>5</v>
      </c>
      <c r="F423">
        <v>0.164822</v>
      </c>
    </row>
    <row r="424" spans="1:6">
      <c r="A424" t="str">
        <f t="shared" si="6"/>
        <v>SFm2011CZ051</v>
      </c>
      <c r="B424" t="s">
        <v>27</v>
      </c>
      <c r="C424">
        <v>2011</v>
      </c>
      <c r="D424" t="s">
        <v>33</v>
      </c>
      <c r="E424">
        <v>1</v>
      </c>
      <c r="F424">
        <v>0.25875100000000001</v>
      </c>
    </row>
    <row r="425" spans="1:6">
      <c r="A425" t="str">
        <f t="shared" si="6"/>
        <v>SFm2011CZ052</v>
      </c>
      <c r="B425" t="s">
        <v>27</v>
      </c>
      <c r="C425">
        <v>2011</v>
      </c>
      <c r="D425" t="s">
        <v>33</v>
      </c>
      <c r="E425">
        <v>2</v>
      </c>
      <c r="F425">
        <v>0.20222100000000001</v>
      </c>
    </row>
    <row r="426" spans="1:6">
      <c r="A426" t="str">
        <f t="shared" si="6"/>
        <v>SFm2011CZ053</v>
      </c>
      <c r="B426" t="s">
        <v>27</v>
      </c>
      <c r="C426">
        <v>2011</v>
      </c>
      <c r="D426" t="s">
        <v>33</v>
      </c>
      <c r="E426">
        <v>3</v>
      </c>
      <c r="F426">
        <v>0.19397400000000001</v>
      </c>
    </row>
    <row r="427" spans="1:6">
      <c r="A427" t="str">
        <f t="shared" si="6"/>
        <v>SFm2011CZ054</v>
      </c>
      <c r="B427" t="s">
        <v>27</v>
      </c>
      <c r="C427">
        <v>2011</v>
      </c>
      <c r="D427" t="s">
        <v>33</v>
      </c>
      <c r="E427">
        <v>4</v>
      </c>
      <c r="F427">
        <v>0.147421</v>
      </c>
    </row>
    <row r="428" spans="1:6">
      <c r="A428" t="str">
        <f t="shared" si="6"/>
        <v>SFm2011CZ055</v>
      </c>
      <c r="B428" t="s">
        <v>27</v>
      </c>
      <c r="C428">
        <v>2011</v>
      </c>
      <c r="D428" t="s">
        <v>33</v>
      </c>
      <c r="E428">
        <v>5</v>
      </c>
      <c r="F428">
        <v>0.197633</v>
      </c>
    </row>
    <row r="429" spans="1:6">
      <c r="A429" t="str">
        <f t="shared" si="6"/>
        <v>SFm2011CZ061</v>
      </c>
      <c r="B429" t="s">
        <v>27</v>
      </c>
      <c r="C429">
        <v>2011</v>
      </c>
      <c r="D429" t="s">
        <v>34</v>
      </c>
      <c r="E429">
        <v>1</v>
      </c>
      <c r="F429">
        <v>1.99995E-2</v>
      </c>
    </row>
    <row r="430" spans="1:6">
      <c r="A430" t="str">
        <f t="shared" si="6"/>
        <v>SFm2011CZ062</v>
      </c>
      <c r="B430" t="s">
        <v>27</v>
      </c>
      <c r="C430">
        <v>2011</v>
      </c>
      <c r="D430" t="s">
        <v>34</v>
      </c>
      <c r="E430">
        <v>2</v>
      </c>
      <c r="F430">
        <v>0.39615899999999998</v>
      </c>
    </row>
    <row r="431" spans="1:6">
      <c r="A431" t="str">
        <f t="shared" si="6"/>
        <v>SFm2011CZ063</v>
      </c>
      <c r="B431" t="s">
        <v>27</v>
      </c>
      <c r="C431">
        <v>2011</v>
      </c>
      <c r="D431" t="s">
        <v>34</v>
      </c>
      <c r="E431">
        <v>3</v>
      </c>
      <c r="F431">
        <v>0.20960100000000001</v>
      </c>
    </row>
    <row r="432" spans="1:6">
      <c r="A432" t="str">
        <f t="shared" si="6"/>
        <v>SFm2011CZ064</v>
      </c>
      <c r="B432" t="s">
        <v>27</v>
      </c>
      <c r="C432">
        <v>2011</v>
      </c>
      <c r="D432" t="s">
        <v>34</v>
      </c>
      <c r="E432">
        <v>4</v>
      </c>
      <c r="F432">
        <v>0.22461</v>
      </c>
    </row>
    <row r="433" spans="1:6">
      <c r="A433" t="str">
        <f t="shared" si="6"/>
        <v>SFm2011CZ065</v>
      </c>
      <c r="B433" t="s">
        <v>27</v>
      </c>
      <c r="C433">
        <v>2011</v>
      </c>
      <c r="D433" t="s">
        <v>34</v>
      </c>
      <c r="E433">
        <v>5</v>
      </c>
      <c r="F433">
        <v>0.14963099999999999</v>
      </c>
    </row>
    <row r="434" spans="1:6">
      <c r="A434" t="str">
        <f t="shared" si="6"/>
        <v>SFm2011CZ071</v>
      </c>
      <c r="B434" t="s">
        <v>27</v>
      </c>
      <c r="C434">
        <v>2011</v>
      </c>
      <c r="D434" t="s">
        <v>35</v>
      </c>
      <c r="E434">
        <v>1</v>
      </c>
      <c r="F434">
        <v>0.75</v>
      </c>
    </row>
    <row r="435" spans="1:6">
      <c r="A435" t="str">
        <f t="shared" si="6"/>
        <v>SFm2011CZ072</v>
      </c>
      <c r="B435" t="s">
        <v>27</v>
      </c>
      <c r="C435">
        <v>2011</v>
      </c>
      <c r="D435" t="s">
        <v>35</v>
      </c>
      <c r="E435">
        <v>2</v>
      </c>
      <c r="F435">
        <v>8.8893799999999995E-2</v>
      </c>
    </row>
    <row r="436" spans="1:6">
      <c r="A436" t="str">
        <f t="shared" si="6"/>
        <v>SFm2011CZ073</v>
      </c>
      <c r="B436" t="s">
        <v>27</v>
      </c>
      <c r="C436">
        <v>2011</v>
      </c>
      <c r="D436" t="s">
        <v>35</v>
      </c>
      <c r="E436">
        <v>3</v>
      </c>
      <c r="F436">
        <v>2.00316E-2</v>
      </c>
    </row>
    <row r="437" spans="1:6">
      <c r="A437" t="str">
        <f t="shared" si="6"/>
        <v>SFm2011CZ074</v>
      </c>
      <c r="B437" t="s">
        <v>27</v>
      </c>
      <c r="C437">
        <v>2011</v>
      </c>
      <c r="D437" t="s">
        <v>35</v>
      </c>
      <c r="E437">
        <v>4</v>
      </c>
      <c r="F437">
        <v>0.121075</v>
      </c>
    </row>
    <row r="438" spans="1:6">
      <c r="A438" t="str">
        <f t="shared" si="6"/>
        <v>SFm2011CZ075</v>
      </c>
      <c r="B438" t="s">
        <v>27</v>
      </c>
      <c r="C438">
        <v>2011</v>
      </c>
      <c r="D438" t="s">
        <v>35</v>
      </c>
      <c r="E438">
        <v>5</v>
      </c>
      <c r="F438">
        <v>0.02</v>
      </c>
    </row>
    <row r="439" spans="1:6">
      <c r="A439" t="str">
        <f t="shared" si="6"/>
        <v>SFm2011CZ081</v>
      </c>
      <c r="B439" t="s">
        <v>27</v>
      </c>
      <c r="C439">
        <v>2011</v>
      </c>
      <c r="D439" t="s">
        <v>36</v>
      </c>
      <c r="E439">
        <v>1</v>
      </c>
      <c r="F439">
        <v>0.75</v>
      </c>
    </row>
    <row r="440" spans="1:6">
      <c r="A440" t="str">
        <f t="shared" si="6"/>
        <v>SFm2011CZ082</v>
      </c>
      <c r="B440" t="s">
        <v>27</v>
      </c>
      <c r="C440">
        <v>2011</v>
      </c>
      <c r="D440" t="s">
        <v>36</v>
      </c>
      <c r="E440">
        <v>2</v>
      </c>
      <c r="F440">
        <v>0.190001</v>
      </c>
    </row>
    <row r="441" spans="1:6">
      <c r="A441" t="str">
        <f t="shared" si="6"/>
        <v>SFm2011CZ083</v>
      </c>
      <c r="B441" t="s">
        <v>27</v>
      </c>
      <c r="C441">
        <v>2011</v>
      </c>
      <c r="D441" t="s">
        <v>36</v>
      </c>
      <c r="E441">
        <v>3</v>
      </c>
      <c r="F441">
        <v>1.9998999999999999E-2</v>
      </c>
    </row>
    <row r="442" spans="1:6">
      <c r="A442" t="str">
        <f t="shared" si="6"/>
        <v>SFm2011CZ084</v>
      </c>
      <c r="B442" t="s">
        <v>27</v>
      </c>
      <c r="C442">
        <v>2011</v>
      </c>
      <c r="D442" t="s">
        <v>36</v>
      </c>
      <c r="E442">
        <v>4</v>
      </c>
      <c r="F442">
        <v>1.9999599999999999E-2</v>
      </c>
    </row>
    <row r="443" spans="1:6">
      <c r="A443" t="str">
        <f t="shared" si="6"/>
        <v>SFm2011CZ085</v>
      </c>
      <c r="B443" t="s">
        <v>27</v>
      </c>
      <c r="C443">
        <v>2011</v>
      </c>
      <c r="D443" t="s">
        <v>36</v>
      </c>
      <c r="E443">
        <v>5</v>
      </c>
      <c r="F443">
        <v>2.00007E-2</v>
      </c>
    </row>
    <row r="444" spans="1:6">
      <c r="A444" t="str">
        <f t="shared" si="6"/>
        <v>SFm2011CZ091</v>
      </c>
      <c r="B444" t="s">
        <v>27</v>
      </c>
      <c r="C444">
        <v>2011</v>
      </c>
      <c r="D444" t="s">
        <v>37</v>
      </c>
      <c r="E444">
        <v>1</v>
      </c>
      <c r="F444">
        <v>0.37836500000000001</v>
      </c>
    </row>
    <row r="445" spans="1:6">
      <c r="A445" t="str">
        <f t="shared" si="6"/>
        <v>SFm2011CZ092</v>
      </c>
      <c r="B445" t="s">
        <v>27</v>
      </c>
      <c r="C445">
        <v>2011</v>
      </c>
      <c r="D445" t="s">
        <v>37</v>
      </c>
      <c r="E445">
        <v>2</v>
      </c>
      <c r="F445">
        <v>3.9678100000000001E-2</v>
      </c>
    </row>
    <row r="446" spans="1:6">
      <c r="A446" t="str">
        <f t="shared" si="6"/>
        <v>SFm2011CZ093</v>
      </c>
      <c r="B446" t="s">
        <v>27</v>
      </c>
      <c r="C446">
        <v>2011</v>
      </c>
      <c r="D446" t="s">
        <v>37</v>
      </c>
      <c r="E446">
        <v>3</v>
      </c>
      <c r="F446">
        <v>0.475076</v>
      </c>
    </row>
    <row r="447" spans="1:6">
      <c r="A447" t="str">
        <f t="shared" si="6"/>
        <v>SFm2011CZ094</v>
      </c>
      <c r="B447" t="s">
        <v>27</v>
      </c>
      <c r="C447">
        <v>2011</v>
      </c>
      <c r="D447" t="s">
        <v>37</v>
      </c>
      <c r="E447">
        <v>4</v>
      </c>
      <c r="F447">
        <v>8.6321200000000001E-2</v>
      </c>
    </row>
    <row r="448" spans="1:6">
      <c r="A448" t="str">
        <f t="shared" si="6"/>
        <v>SFm2011CZ095</v>
      </c>
      <c r="B448" t="s">
        <v>27</v>
      </c>
      <c r="C448">
        <v>2011</v>
      </c>
      <c r="D448" t="s">
        <v>37</v>
      </c>
      <c r="E448">
        <v>5</v>
      </c>
      <c r="F448">
        <v>2.0559299999999999E-2</v>
      </c>
    </row>
    <row r="449" spans="1:6">
      <c r="A449" t="str">
        <f t="shared" si="6"/>
        <v>SFm2011CZ101</v>
      </c>
      <c r="B449" t="s">
        <v>27</v>
      </c>
      <c r="C449">
        <v>2011</v>
      </c>
      <c r="D449" t="s">
        <v>38</v>
      </c>
      <c r="E449">
        <v>1</v>
      </c>
      <c r="F449">
        <v>0.19383300000000001</v>
      </c>
    </row>
    <row r="450" spans="1:6">
      <c r="A450" t="str">
        <f t="shared" si="6"/>
        <v>SFm2011CZ102</v>
      </c>
      <c r="B450" t="s">
        <v>27</v>
      </c>
      <c r="C450">
        <v>2011</v>
      </c>
      <c r="D450" t="s">
        <v>38</v>
      </c>
      <c r="E450">
        <v>2</v>
      </c>
      <c r="F450">
        <v>0.359429</v>
      </c>
    </row>
    <row r="451" spans="1:6">
      <c r="A451" t="str">
        <f t="shared" si="6"/>
        <v>SFm2011CZ103</v>
      </c>
      <c r="B451" t="s">
        <v>27</v>
      </c>
      <c r="C451">
        <v>2011</v>
      </c>
      <c r="D451" t="s">
        <v>38</v>
      </c>
      <c r="E451">
        <v>3</v>
      </c>
      <c r="F451">
        <v>0.166518</v>
      </c>
    </row>
    <row r="452" spans="1:6">
      <c r="A452" t="str">
        <f t="shared" si="6"/>
        <v>SFm2011CZ104</v>
      </c>
      <c r="B452" t="s">
        <v>27</v>
      </c>
      <c r="C452">
        <v>2011</v>
      </c>
      <c r="D452" t="s">
        <v>38</v>
      </c>
      <c r="E452">
        <v>4</v>
      </c>
      <c r="F452">
        <v>0.25970799999999999</v>
      </c>
    </row>
    <row r="453" spans="1:6">
      <c r="A453" t="str">
        <f t="shared" ref="A453:A516" si="7">B453&amp;C453&amp;D453&amp;E453</f>
        <v>SFm2011CZ105</v>
      </c>
      <c r="B453" t="s">
        <v>27</v>
      </c>
      <c r="C453">
        <v>2011</v>
      </c>
      <c r="D453" t="s">
        <v>38</v>
      </c>
      <c r="E453">
        <v>5</v>
      </c>
      <c r="F453">
        <v>2.0511999999999999E-2</v>
      </c>
    </row>
    <row r="454" spans="1:6">
      <c r="A454" t="str">
        <f t="shared" si="7"/>
        <v>SFm2011CZ111</v>
      </c>
      <c r="B454" t="s">
        <v>27</v>
      </c>
      <c r="C454">
        <v>2011</v>
      </c>
      <c r="D454" t="s">
        <v>39</v>
      </c>
      <c r="E454">
        <v>1</v>
      </c>
      <c r="F454">
        <v>0.25419999999999998</v>
      </c>
    </row>
    <row r="455" spans="1:6">
      <c r="A455" t="str">
        <f t="shared" si="7"/>
        <v>SFm2011CZ112</v>
      </c>
      <c r="B455" t="s">
        <v>27</v>
      </c>
      <c r="C455">
        <v>2011</v>
      </c>
      <c r="D455" t="s">
        <v>39</v>
      </c>
      <c r="E455">
        <v>2</v>
      </c>
      <c r="F455">
        <v>0.30568800000000002</v>
      </c>
    </row>
    <row r="456" spans="1:6">
      <c r="A456" t="str">
        <f t="shared" si="7"/>
        <v>SFm2011CZ113</v>
      </c>
      <c r="B456" t="s">
        <v>27</v>
      </c>
      <c r="C456">
        <v>2011</v>
      </c>
      <c r="D456" t="s">
        <v>39</v>
      </c>
      <c r="E456">
        <v>3</v>
      </c>
      <c r="F456">
        <v>0.25783600000000001</v>
      </c>
    </row>
    <row r="457" spans="1:6">
      <c r="A457" t="str">
        <f t="shared" si="7"/>
        <v>SFm2011CZ114</v>
      </c>
      <c r="B457" t="s">
        <v>27</v>
      </c>
      <c r="C457">
        <v>2011</v>
      </c>
      <c r="D457" t="s">
        <v>39</v>
      </c>
      <c r="E457">
        <v>4</v>
      </c>
      <c r="F457">
        <v>0.162276</v>
      </c>
    </row>
    <row r="458" spans="1:6">
      <c r="A458" t="str">
        <f t="shared" si="7"/>
        <v>SFm2011CZ115</v>
      </c>
      <c r="B458" t="s">
        <v>27</v>
      </c>
      <c r="C458">
        <v>2011</v>
      </c>
      <c r="D458" t="s">
        <v>39</v>
      </c>
      <c r="E458">
        <v>5</v>
      </c>
      <c r="F458">
        <v>0.02</v>
      </c>
    </row>
    <row r="459" spans="1:6">
      <c r="A459" t="str">
        <f t="shared" si="7"/>
        <v>SFm2011CZ121</v>
      </c>
      <c r="B459" t="s">
        <v>27</v>
      </c>
      <c r="C459">
        <v>2011</v>
      </c>
      <c r="D459" t="s">
        <v>40</v>
      </c>
      <c r="E459">
        <v>1</v>
      </c>
      <c r="F459">
        <v>8.09748E-2</v>
      </c>
    </row>
    <row r="460" spans="1:6">
      <c r="A460" t="str">
        <f t="shared" si="7"/>
        <v>SFm2011CZ122</v>
      </c>
      <c r="B460" t="s">
        <v>27</v>
      </c>
      <c r="C460">
        <v>2011</v>
      </c>
      <c r="D460" t="s">
        <v>40</v>
      </c>
      <c r="E460">
        <v>2</v>
      </c>
      <c r="F460">
        <v>0.23572799999999999</v>
      </c>
    </row>
    <row r="461" spans="1:6">
      <c r="A461" t="str">
        <f t="shared" si="7"/>
        <v>SFm2011CZ123</v>
      </c>
      <c r="B461" t="s">
        <v>27</v>
      </c>
      <c r="C461">
        <v>2011</v>
      </c>
      <c r="D461" t="s">
        <v>40</v>
      </c>
      <c r="E461">
        <v>3</v>
      </c>
      <c r="F461">
        <v>0.30503599999999997</v>
      </c>
    </row>
    <row r="462" spans="1:6">
      <c r="A462" t="str">
        <f t="shared" si="7"/>
        <v>SFm2011CZ124</v>
      </c>
      <c r="B462" t="s">
        <v>27</v>
      </c>
      <c r="C462">
        <v>2011</v>
      </c>
      <c r="D462" t="s">
        <v>40</v>
      </c>
      <c r="E462">
        <v>4</v>
      </c>
      <c r="F462">
        <v>0.193019</v>
      </c>
    </row>
    <row r="463" spans="1:6">
      <c r="A463" t="str">
        <f t="shared" si="7"/>
        <v>SFm2011CZ125</v>
      </c>
      <c r="B463" t="s">
        <v>27</v>
      </c>
      <c r="C463">
        <v>2011</v>
      </c>
      <c r="D463" t="s">
        <v>40</v>
      </c>
      <c r="E463">
        <v>5</v>
      </c>
      <c r="F463">
        <v>0.18524199999999999</v>
      </c>
    </row>
    <row r="464" spans="1:6">
      <c r="A464" t="str">
        <f t="shared" si="7"/>
        <v>SFm2011CZ131</v>
      </c>
      <c r="B464" t="s">
        <v>27</v>
      </c>
      <c r="C464">
        <v>2011</v>
      </c>
      <c r="D464" t="s">
        <v>41</v>
      </c>
      <c r="E464">
        <v>1</v>
      </c>
      <c r="F464">
        <v>0.239425</v>
      </c>
    </row>
    <row r="465" spans="1:6">
      <c r="A465" t="str">
        <f t="shared" si="7"/>
        <v>SFm2011CZ132</v>
      </c>
      <c r="B465" t="s">
        <v>27</v>
      </c>
      <c r="C465">
        <v>2011</v>
      </c>
      <c r="D465" t="s">
        <v>41</v>
      </c>
      <c r="E465">
        <v>2</v>
      </c>
      <c r="F465">
        <v>1.9999300000000001E-2</v>
      </c>
    </row>
    <row r="466" spans="1:6">
      <c r="A466" t="str">
        <f t="shared" si="7"/>
        <v>SFm2011CZ133</v>
      </c>
      <c r="B466" t="s">
        <v>27</v>
      </c>
      <c r="C466">
        <v>2011</v>
      </c>
      <c r="D466" t="s">
        <v>41</v>
      </c>
      <c r="E466">
        <v>3</v>
      </c>
      <c r="F466">
        <v>1.9999200000000002E-2</v>
      </c>
    </row>
    <row r="467" spans="1:6">
      <c r="A467" t="str">
        <f t="shared" si="7"/>
        <v>SFm2011CZ134</v>
      </c>
      <c r="B467" t="s">
        <v>27</v>
      </c>
      <c r="C467">
        <v>2011</v>
      </c>
      <c r="D467" t="s">
        <v>41</v>
      </c>
      <c r="E467">
        <v>4</v>
      </c>
      <c r="F467">
        <v>2.0538299999999999E-2</v>
      </c>
    </row>
    <row r="468" spans="1:6">
      <c r="A468" t="str">
        <f t="shared" si="7"/>
        <v>SFm2011CZ135</v>
      </c>
      <c r="B468" t="s">
        <v>27</v>
      </c>
      <c r="C468">
        <v>2011</v>
      </c>
      <c r="D468" t="s">
        <v>41</v>
      </c>
      <c r="E468">
        <v>5</v>
      </c>
      <c r="F468">
        <v>0.70003800000000005</v>
      </c>
    </row>
    <row r="469" spans="1:6">
      <c r="A469" t="str">
        <f t="shared" si="7"/>
        <v>SFm2011CZ141</v>
      </c>
      <c r="B469" t="s">
        <v>27</v>
      </c>
      <c r="C469">
        <v>2011</v>
      </c>
      <c r="D469" t="s">
        <v>42</v>
      </c>
      <c r="E469">
        <v>1</v>
      </c>
      <c r="F469">
        <v>0.74277700000000002</v>
      </c>
    </row>
    <row r="470" spans="1:6">
      <c r="A470" t="str">
        <f t="shared" si="7"/>
        <v>SFm2011CZ142</v>
      </c>
      <c r="B470" t="s">
        <v>27</v>
      </c>
      <c r="C470">
        <v>2011</v>
      </c>
      <c r="D470" t="s">
        <v>42</v>
      </c>
      <c r="E470">
        <v>2</v>
      </c>
      <c r="F470">
        <v>1.9999099999999999E-2</v>
      </c>
    </row>
    <row r="471" spans="1:6">
      <c r="A471" t="str">
        <f t="shared" si="7"/>
        <v>SFm2011CZ143</v>
      </c>
      <c r="B471" t="s">
        <v>27</v>
      </c>
      <c r="C471">
        <v>2011</v>
      </c>
      <c r="D471" t="s">
        <v>42</v>
      </c>
      <c r="E471">
        <v>3</v>
      </c>
      <c r="F471">
        <v>2.0010199999999999E-2</v>
      </c>
    </row>
    <row r="472" spans="1:6">
      <c r="A472" t="str">
        <f t="shared" si="7"/>
        <v>SFm2011CZ144</v>
      </c>
      <c r="B472" t="s">
        <v>27</v>
      </c>
      <c r="C472">
        <v>2011</v>
      </c>
      <c r="D472" t="s">
        <v>42</v>
      </c>
      <c r="E472">
        <v>4</v>
      </c>
      <c r="F472">
        <v>0.19721</v>
      </c>
    </row>
    <row r="473" spans="1:6">
      <c r="A473" t="str">
        <f t="shared" si="7"/>
        <v>SFm2011CZ145</v>
      </c>
      <c r="B473" t="s">
        <v>27</v>
      </c>
      <c r="C473">
        <v>2011</v>
      </c>
      <c r="D473" t="s">
        <v>42</v>
      </c>
      <c r="E473">
        <v>5</v>
      </c>
      <c r="F473">
        <v>2.0003799999999999E-2</v>
      </c>
    </row>
    <row r="474" spans="1:6">
      <c r="A474" t="str">
        <f t="shared" si="7"/>
        <v>SFm2011CZ151</v>
      </c>
      <c r="B474" t="s">
        <v>27</v>
      </c>
      <c r="C474">
        <v>2011</v>
      </c>
      <c r="D474" t="s">
        <v>43</v>
      </c>
      <c r="E474">
        <v>1</v>
      </c>
      <c r="F474">
        <v>0.48251100000000002</v>
      </c>
    </row>
    <row r="475" spans="1:6">
      <c r="A475" t="str">
        <f t="shared" si="7"/>
        <v>SFm2011CZ152</v>
      </c>
      <c r="B475" t="s">
        <v>27</v>
      </c>
      <c r="C475">
        <v>2011</v>
      </c>
      <c r="D475" t="s">
        <v>43</v>
      </c>
      <c r="E475">
        <v>2</v>
      </c>
      <c r="F475">
        <v>2.0000899999999999E-2</v>
      </c>
    </row>
    <row r="476" spans="1:6">
      <c r="A476" t="str">
        <f t="shared" si="7"/>
        <v>SFm2011CZ153</v>
      </c>
      <c r="B476" t="s">
        <v>27</v>
      </c>
      <c r="C476">
        <v>2011</v>
      </c>
      <c r="D476" t="s">
        <v>43</v>
      </c>
      <c r="E476">
        <v>3</v>
      </c>
      <c r="F476">
        <v>3.1965899999999998E-2</v>
      </c>
    </row>
    <row r="477" spans="1:6">
      <c r="A477" t="str">
        <f t="shared" si="7"/>
        <v>SFm2011CZ154</v>
      </c>
      <c r="B477" t="s">
        <v>27</v>
      </c>
      <c r="C477">
        <v>2011</v>
      </c>
      <c r="D477" t="s">
        <v>43</v>
      </c>
      <c r="E477">
        <v>4</v>
      </c>
      <c r="F477">
        <v>2.00631E-2</v>
      </c>
    </row>
    <row r="478" spans="1:6">
      <c r="A478" t="str">
        <f t="shared" si="7"/>
        <v>SFm2011CZ155</v>
      </c>
      <c r="B478" t="s">
        <v>27</v>
      </c>
      <c r="C478">
        <v>2011</v>
      </c>
      <c r="D478" t="s">
        <v>43</v>
      </c>
      <c r="E478">
        <v>5</v>
      </c>
      <c r="F478">
        <v>0.44545899999999999</v>
      </c>
    </row>
    <row r="479" spans="1:6">
      <c r="A479" t="str">
        <f t="shared" si="7"/>
        <v>SFm2011CZ161</v>
      </c>
      <c r="B479" t="s">
        <v>27</v>
      </c>
      <c r="C479">
        <v>2011</v>
      </c>
      <c r="D479" t="s">
        <v>44</v>
      </c>
      <c r="E479">
        <v>1</v>
      </c>
      <c r="F479">
        <v>0.13344700000000001</v>
      </c>
    </row>
    <row r="480" spans="1:6">
      <c r="A480" t="str">
        <f t="shared" si="7"/>
        <v>SFm2011CZ162</v>
      </c>
      <c r="B480" t="s">
        <v>27</v>
      </c>
      <c r="C480">
        <v>2011</v>
      </c>
      <c r="D480" t="s">
        <v>44</v>
      </c>
      <c r="E480">
        <v>2</v>
      </c>
      <c r="F480">
        <v>0.16517699999999999</v>
      </c>
    </row>
    <row r="481" spans="1:6">
      <c r="A481" t="str">
        <f t="shared" si="7"/>
        <v>SFm2011CZ163</v>
      </c>
      <c r="B481" t="s">
        <v>27</v>
      </c>
      <c r="C481">
        <v>2011</v>
      </c>
      <c r="D481" t="s">
        <v>44</v>
      </c>
      <c r="E481">
        <v>3</v>
      </c>
      <c r="F481">
        <v>0.65790000000000004</v>
      </c>
    </row>
    <row r="482" spans="1:6">
      <c r="A482" t="str">
        <f t="shared" si="7"/>
        <v>SFm2011CZ164</v>
      </c>
      <c r="B482" t="s">
        <v>27</v>
      </c>
      <c r="C482">
        <v>2011</v>
      </c>
      <c r="D482" t="s">
        <v>44</v>
      </c>
      <c r="E482">
        <v>4</v>
      </c>
      <c r="F482">
        <v>2.3475699999999999E-2</v>
      </c>
    </row>
    <row r="483" spans="1:6">
      <c r="A483" t="str">
        <f t="shared" si="7"/>
        <v>SFm2011CZ165</v>
      </c>
      <c r="B483" t="s">
        <v>27</v>
      </c>
      <c r="C483">
        <v>2011</v>
      </c>
      <c r="D483" t="s">
        <v>44</v>
      </c>
      <c r="E483">
        <v>5</v>
      </c>
      <c r="F483">
        <v>2.0000400000000002E-2</v>
      </c>
    </row>
    <row r="484" spans="1:6">
      <c r="A484" t="str">
        <f t="shared" si="7"/>
        <v>SFm2014CZ011</v>
      </c>
      <c r="B484" t="s">
        <v>27</v>
      </c>
      <c r="C484">
        <v>2014</v>
      </c>
      <c r="D484" t="s">
        <v>28</v>
      </c>
      <c r="E484">
        <v>1</v>
      </c>
      <c r="F484">
        <v>0.47048600000000002</v>
      </c>
    </row>
    <row r="485" spans="1:6">
      <c r="A485" t="str">
        <f t="shared" si="7"/>
        <v>SFm2014CZ012</v>
      </c>
      <c r="B485" t="s">
        <v>27</v>
      </c>
      <c r="C485">
        <v>2014</v>
      </c>
      <c r="D485" t="s">
        <v>28</v>
      </c>
      <c r="E485">
        <v>2</v>
      </c>
      <c r="F485">
        <v>0.14665900000000001</v>
      </c>
    </row>
    <row r="486" spans="1:6">
      <c r="A486" t="str">
        <f t="shared" si="7"/>
        <v>SFm2014CZ013</v>
      </c>
      <c r="B486" t="s">
        <v>27</v>
      </c>
      <c r="C486">
        <v>2014</v>
      </c>
      <c r="D486" t="s">
        <v>28</v>
      </c>
      <c r="E486">
        <v>3</v>
      </c>
      <c r="F486">
        <v>0.232927</v>
      </c>
    </row>
    <row r="487" spans="1:6">
      <c r="A487" t="str">
        <f t="shared" si="7"/>
        <v>SFm2014CZ014</v>
      </c>
      <c r="B487" t="s">
        <v>27</v>
      </c>
      <c r="C487">
        <v>2014</v>
      </c>
      <c r="D487" t="s">
        <v>28</v>
      </c>
      <c r="E487">
        <v>4</v>
      </c>
      <c r="F487">
        <v>7.3589600000000005E-2</v>
      </c>
    </row>
    <row r="488" spans="1:6">
      <c r="A488" t="str">
        <f t="shared" si="7"/>
        <v>SFm2014CZ015</v>
      </c>
      <c r="B488" t="s">
        <v>27</v>
      </c>
      <c r="C488">
        <v>2014</v>
      </c>
      <c r="D488" t="s">
        <v>28</v>
      </c>
      <c r="E488">
        <v>5</v>
      </c>
      <c r="F488">
        <v>7.6339199999999996E-2</v>
      </c>
    </row>
    <row r="489" spans="1:6">
      <c r="A489" t="str">
        <f t="shared" si="7"/>
        <v>SFm2014CZ021</v>
      </c>
      <c r="B489" t="s">
        <v>27</v>
      </c>
      <c r="C489">
        <v>2014</v>
      </c>
      <c r="D489" t="s">
        <v>30</v>
      </c>
      <c r="E489">
        <v>1</v>
      </c>
      <c r="F489">
        <v>0.244863</v>
      </c>
    </row>
    <row r="490" spans="1:6">
      <c r="A490" t="str">
        <f t="shared" si="7"/>
        <v>SFm2014CZ022</v>
      </c>
      <c r="B490" t="s">
        <v>27</v>
      </c>
      <c r="C490">
        <v>2014</v>
      </c>
      <c r="D490" t="s">
        <v>30</v>
      </c>
      <c r="E490">
        <v>2</v>
      </c>
      <c r="F490">
        <v>0.21589700000000001</v>
      </c>
    </row>
    <row r="491" spans="1:6">
      <c r="A491" t="str">
        <f t="shared" si="7"/>
        <v>SFm2014CZ023</v>
      </c>
      <c r="B491" t="s">
        <v>27</v>
      </c>
      <c r="C491">
        <v>2014</v>
      </c>
      <c r="D491" t="s">
        <v>30</v>
      </c>
      <c r="E491">
        <v>3</v>
      </c>
      <c r="F491">
        <v>0.31127100000000002</v>
      </c>
    </row>
    <row r="492" spans="1:6">
      <c r="A492" t="str">
        <f t="shared" si="7"/>
        <v>SFm2014CZ024</v>
      </c>
      <c r="B492" t="s">
        <v>27</v>
      </c>
      <c r="C492">
        <v>2014</v>
      </c>
      <c r="D492" t="s">
        <v>30</v>
      </c>
      <c r="E492">
        <v>4</v>
      </c>
      <c r="F492">
        <v>0.18135100000000001</v>
      </c>
    </row>
    <row r="493" spans="1:6">
      <c r="A493" t="str">
        <f t="shared" si="7"/>
        <v>SFm2014CZ025</v>
      </c>
      <c r="B493" t="s">
        <v>27</v>
      </c>
      <c r="C493">
        <v>2014</v>
      </c>
      <c r="D493" t="s">
        <v>30</v>
      </c>
      <c r="E493">
        <v>5</v>
      </c>
      <c r="F493">
        <v>4.6617899999999997E-2</v>
      </c>
    </row>
    <row r="494" spans="1:6">
      <c r="A494" t="str">
        <f t="shared" si="7"/>
        <v>SFm2014CZ031</v>
      </c>
      <c r="B494" t="s">
        <v>27</v>
      </c>
      <c r="C494">
        <v>2014</v>
      </c>
      <c r="D494" t="s">
        <v>31</v>
      </c>
      <c r="E494">
        <v>1</v>
      </c>
      <c r="F494">
        <v>0.14314099999999999</v>
      </c>
    </row>
    <row r="495" spans="1:6">
      <c r="A495" t="str">
        <f t="shared" si="7"/>
        <v>SFm2014CZ032</v>
      </c>
      <c r="B495" t="s">
        <v>27</v>
      </c>
      <c r="C495">
        <v>2014</v>
      </c>
      <c r="D495" t="s">
        <v>31</v>
      </c>
      <c r="E495">
        <v>2</v>
      </c>
      <c r="F495">
        <v>6.9068299999999999E-2</v>
      </c>
    </row>
    <row r="496" spans="1:6">
      <c r="A496" t="str">
        <f t="shared" si="7"/>
        <v>SFm2014CZ033</v>
      </c>
      <c r="B496" t="s">
        <v>27</v>
      </c>
      <c r="C496">
        <v>2014</v>
      </c>
      <c r="D496" t="s">
        <v>31</v>
      </c>
      <c r="E496">
        <v>3</v>
      </c>
      <c r="F496">
        <v>0.37160599999999999</v>
      </c>
    </row>
    <row r="497" spans="1:6">
      <c r="A497" t="str">
        <f t="shared" si="7"/>
        <v>SFm2014CZ034</v>
      </c>
      <c r="B497" t="s">
        <v>27</v>
      </c>
      <c r="C497">
        <v>2014</v>
      </c>
      <c r="D497" t="s">
        <v>31</v>
      </c>
      <c r="E497">
        <v>4</v>
      </c>
      <c r="F497">
        <v>8.4437899999999996E-2</v>
      </c>
    </row>
    <row r="498" spans="1:6">
      <c r="A498" t="str">
        <f t="shared" si="7"/>
        <v>SFm2014CZ035</v>
      </c>
      <c r="B498" t="s">
        <v>27</v>
      </c>
      <c r="C498">
        <v>2014</v>
      </c>
      <c r="D498" t="s">
        <v>31</v>
      </c>
      <c r="E498">
        <v>5</v>
      </c>
      <c r="F498">
        <v>0.33174700000000001</v>
      </c>
    </row>
    <row r="499" spans="1:6">
      <c r="A499" t="str">
        <f t="shared" si="7"/>
        <v>SFm2014CZ041</v>
      </c>
      <c r="B499" t="s">
        <v>27</v>
      </c>
      <c r="C499">
        <v>2014</v>
      </c>
      <c r="D499" t="s">
        <v>32</v>
      </c>
      <c r="E499">
        <v>1</v>
      </c>
      <c r="F499">
        <v>0.27744000000000002</v>
      </c>
    </row>
    <row r="500" spans="1:6">
      <c r="A500" t="str">
        <f t="shared" si="7"/>
        <v>SFm2014CZ042</v>
      </c>
      <c r="B500" t="s">
        <v>27</v>
      </c>
      <c r="C500">
        <v>2014</v>
      </c>
      <c r="D500" t="s">
        <v>32</v>
      </c>
      <c r="E500">
        <v>2</v>
      </c>
      <c r="F500">
        <v>0.38273400000000002</v>
      </c>
    </row>
    <row r="501" spans="1:6">
      <c r="A501" t="str">
        <f t="shared" si="7"/>
        <v>SFm2014CZ043</v>
      </c>
      <c r="B501" t="s">
        <v>27</v>
      </c>
      <c r="C501">
        <v>2014</v>
      </c>
      <c r="D501" t="s">
        <v>32</v>
      </c>
      <c r="E501">
        <v>3</v>
      </c>
      <c r="F501">
        <v>9.1284299999999999E-2</v>
      </c>
    </row>
    <row r="502" spans="1:6">
      <c r="A502" t="str">
        <f t="shared" si="7"/>
        <v>SFm2014CZ044</v>
      </c>
      <c r="B502" t="s">
        <v>27</v>
      </c>
      <c r="C502">
        <v>2014</v>
      </c>
      <c r="D502" t="s">
        <v>32</v>
      </c>
      <c r="E502">
        <v>4</v>
      </c>
      <c r="F502">
        <v>8.3720199999999995E-2</v>
      </c>
    </row>
    <row r="503" spans="1:6">
      <c r="A503" t="str">
        <f t="shared" si="7"/>
        <v>SFm2014CZ045</v>
      </c>
      <c r="B503" t="s">
        <v>27</v>
      </c>
      <c r="C503">
        <v>2014</v>
      </c>
      <c r="D503" t="s">
        <v>32</v>
      </c>
      <c r="E503">
        <v>5</v>
      </c>
      <c r="F503">
        <v>0.164822</v>
      </c>
    </row>
    <row r="504" spans="1:6">
      <c r="A504" t="str">
        <f t="shared" si="7"/>
        <v>SFm2014CZ051</v>
      </c>
      <c r="B504" t="s">
        <v>27</v>
      </c>
      <c r="C504">
        <v>2014</v>
      </c>
      <c r="D504" t="s">
        <v>33</v>
      </c>
      <c r="E504">
        <v>1</v>
      </c>
      <c r="F504">
        <v>0.25875100000000001</v>
      </c>
    </row>
    <row r="505" spans="1:6">
      <c r="A505" t="str">
        <f t="shared" si="7"/>
        <v>SFm2014CZ052</v>
      </c>
      <c r="B505" t="s">
        <v>27</v>
      </c>
      <c r="C505">
        <v>2014</v>
      </c>
      <c r="D505" t="s">
        <v>33</v>
      </c>
      <c r="E505">
        <v>2</v>
      </c>
      <c r="F505">
        <v>0.20222100000000001</v>
      </c>
    </row>
    <row r="506" spans="1:6">
      <c r="A506" t="str">
        <f t="shared" si="7"/>
        <v>SFm2014CZ053</v>
      </c>
      <c r="B506" t="s">
        <v>27</v>
      </c>
      <c r="C506">
        <v>2014</v>
      </c>
      <c r="D506" t="s">
        <v>33</v>
      </c>
      <c r="E506">
        <v>3</v>
      </c>
      <c r="F506">
        <v>0.19397400000000001</v>
      </c>
    </row>
    <row r="507" spans="1:6">
      <c r="A507" t="str">
        <f t="shared" si="7"/>
        <v>SFm2014CZ054</v>
      </c>
      <c r="B507" t="s">
        <v>27</v>
      </c>
      <c r="C507">
        <v>2014</v>
      </c>
      <c r="D507" t="s">
        <v>33</v>
      </c>
      <c r="E507">
        <v>4</v>
      </c>
      <c r="F507">
        <v>0.147421</v>
      </c>
    </row>
    <row r="508" spans="1:6">
      <c r="A508" t="str">
        <f t="shared" si="7"/>
        <v>SFm2014CZ055</v>
      </c>
      <c r="B508" t="s">
        <v>27</v>
      </c>
      <c r="C508">
        <v>2014</v>
      </c>
      <c r="D508" t="s">
        <v>33</v>
      </c>
      <c r="E508">
        <v>5</v>
      </c>
      <c r="F508">
        <v>0.197633</v>
      </c>
    </row>
    <row r="509" spans="1:6">
      <c r="A509" t="str">
        <f t="shared" si="7"/>
        <v>SFm2014CZ061</v>
      </c>
      <c r="B509" t="s">
        <v>27</v>
      </c>
      <c r="C509">
        <v>2014</v>
      </c>
      <c r="D509" t="s">
        <v>34</v>
      </c>
      <c r="E509">
        <v>1</v>
      </c>
      <c r="F509">
        <v>1.99995E-2</v>
      </c>
    </row>
    <row r="510" spans="1:6">
      <c r="A510" t="str">
        <f t="shared" si="7"/>
        <v>SFm2014CZ062</v>
      </c>
      <c r="B510" t="s">
        <v>27</v>
      </c>
      <c r="C510">
        <v>2014</v>
      </c>
      <c r="D510" t="s">
        <v>34</v>
      </c>
      <c r="E510">
        <v>2</v>
      </c>
      <c r="F510">
        <v>0.39615899999999998</v>
      </c>
    </row>
    <row r="511" spans="1:6">
      <c r="A511" t="str">
        <f t="shared" si="7"/>
        <v>SFm2014CZ063</v>
      </c>
      <c r="B511" t="s">
        <v>27</v>
      </c>
      <c r="C511">
        <v>2014</v>
      </c>
      <c r="D511" t="s">
        <v>34</v>
      </c>
      <c r="E511">
        <v>3</v>
      </c>
      <c r="F511">
        <v>0.20960100000000001</v>
      </c>
    </row>
    <row r="512" spans="1:6">
      <c r="A512" t="str">
        <f t="shared" si="7"/>
        <v>SFm2014CZ064</v>
      </c>
      <c r="B512" t="s">
        <v>27</v>
      </c>
      <c r="C512">
        <v>2014</v>
      </c>
      <c r="D512" t="s">
        <v>34</v>
      </c>
      <c r="E512">
        <v>4</v>
      </c>
      <c r="F512">
        <v>0.22461</v>
      </c>
    </row>
    <row r="513" spans="1:6">
      <c r="A513" t="str">
        <f t="shared" si="7"/>
        <v>SFm2014CZ065</v>
      </c>
      <c r="B513" t="s">
        <v>27</v>
      </c>
      <c r="C513">
        <v>2014</v>
      </c>
      <c r="D513" t="s">
        <v>34</v>
      </c>
      <c r="E513">
        <v>5</v>
      </c>
      <c r="F513">
        <v>0.14963099999999999</v>
      </c>
    </row>
    <row r="514" spans="1:6">
      <c r="A514" t="str">
        <f t="shared" si="7"/>
        <v>SFm2014CZ071</v>
      </c>
      <c r="B514" t="s">
        <v>27</v>
      </c>
      <c r="C514">
        <v>2014</v>
      </c>
      <c r="D514" t="s">
        <v>35</v>
      </c>
      <c r="E514">
        <v>1</v>
      </c>
      <c r="F514">
        <v>0.75</v>
      </c>
    </row>
    <row r="515" spans="1:6">
      <c r="A515" t="str">
        <f t="shared" si="7"/>
        <v>SFm2014CZ072</v>
      </c>
      <c r="B515" t="s">
        <v>27</v>
      </c>
      <c r="C515">
        <v>2014</v>
      </c>
      <c r="D515" t="s">
        <v>35</v>
      </c>
      <c r="E515">
        <v>2</v>
      </c>
      <c r="F515">
        <v>8.8893799999999995E-2</v>
      </c>
    </row>
    <row r="516" spans="1:6">
      <c r="A516" t="str">
        <f t="shared" si="7"/>
        <v>SFm2014CZ073</v>
      </c>
      <c r="B516" t="s">
        <v>27</v>
      </c>
      <c r="C516">
        <v>2014</v>
      </c>
      <c r="D516" t="s">
        <v>35</v>
      </c>
      <c r="E516">
        <v>3</v>
      </c>
      <c r="F516">
        <v>2.00316E-2</v>
      </c>
    </row>
    <row r="517" spans="1:6">
      <c r="A517" t="str">
        <f t="shared" ref="A517:A580" si="8">B517&amp;C517&amp;D517&amp;E517</f>
        <v>SFm2014CZ074</v>
      </c>
      <c r="B517" t="s">
        <v>27</v>
      </c>
      <c r="C517">
        <v>2014</v>
      </c>
      <c r="D517" t="s">
        <v>35</v>
      </c>
      <c r="E517">
        <v>4</v>
      </c>
      <c r="F517">
        <v>0.121075</v>
      </c>
    </row>
    <row r="518" spans="1:6">
      <c r="A518" t="str">
        <f t="shared" si="8"/>
        <v>SFm2014CZ075</v>
      </c>
      <c r="B518" t="s">
        <v>27</v>
      </c>
      <c r="C518">
        <v>2014</v>
      </c>
      <c r="D518" t="s">
        <v>35</v>
      </c>
      <c r="E518">
        <v>5</v>
      </c>
      <c r="F518">
        <v>0.02</v>
      </c>
    </row>
    <row r="519" spans="1:6">
      <c r="A519" t="str">
        <f t="shared" si="8"/>
        <v>SFm2014CZ081</v>
      </c>
      <c r="B519" t="s">
        <v>27</v>
      </c>
      <c r="C519">
        <v>2014</v>
      </c>
      <c r="D519" t="s">
        <v>36</v>
      </c>
      <c r="E519">
        <v>1</v>
      </c>
      <c r="F519">
        <v>0.75</v>
      </c>
    </row>
    <row r="520" spans="1:6">
      <c r="A520" t="str">
        <f t="shared" si="8"/>
        <v>SFm2014CZ082</v>
      </c>
      <c r="B520" t="s">
        <v>27</v>
      </c>
      <c r="C520">
        <v>2014</v>
      </c>
      <c r="D520" t="s">
        <v>36</v>
      </c>
      <c r="E520">
        <v>2</v>
      </c>
      <c r="F520">
        <v>0.190001</v>
      </c>
    </row>
    <row r="521" spans="1:6">
      <c r="A521" t="str">
        <f t="shared" si="8"/>
        <v>SFm2014CZ083</v>
      </c>
      <c r="B521" t="s">
        <v>27</v>
      </c>
      <c r="C521">
        <v>2014</v>
      </c>
      <c r="D521" t="s">
        <v>36</v>
      </c>
      <c r="E521">
        <v>3</v>
      </c>
      <c r="F521">
        <v>1.9998999999999999E-2</v>
      </c>
    </row>
    <row r="522" spans="1:6">
      <c r="A522" t="str">
        <f t="shared" si="8"/>
        <v>SFm2014CZ084</v>
      </c>
      <c r="B522" t="s">
        <v>27</v>
      </c>
      <c r="C522">
        <v>2014</v>
      </c>
      <c r="D522" t="s">
        <v>36</v>
      </c>
      <c r="E522">
        <v>4</v>
      </c>
      <c r="F522">
        <v>1.9999599999999999E-2</v>
      </c>
    </row>
    <row r="523" spans="1:6">
      <c r="A523" t="str">
        <f t="shared" si="8"/>
        <v>SFm2014CZ085</v>
      </c>
      <c r="B523" t="s">
        <v>27</v>
      </c>
      <c r="C523">
        <v>2014</v>
      </c>
      <c r="D523" t="s">
        <v>36</v>
      </c>
      <c r="E523">
        <v>5</v>
      </c>
      <c r="F523">
        <v>2.00007E-2</v>
      </c>
    </row>
    <row r="524" spans="1:6">
      <c r="A524" t="str">
        <f t="shared" si="8"/>
        <v>SFm2014CZ091</v>
      </c>
      <c r="B524" t="s">
        <v>27</v>
      </c>
      <c r="C524">
        <v>2014</v>
      </c>
      <c r="D524" t="s">
        <v>37</v>
      </c>
      <c r="E524">
        <v>1</v>
      </c>
      <c r="F524">
        <v>0.37836500000000001</v>
      </c>
    </row>
    <row r="525" spans="1:6">
      <c r="A525" t="str">
        <f t="shared" si="8"/>
        <v>SFm2014CZ092</v>
      </c>
      <c r="B525" t="s">
        <v>27</v>
      </c>
      <c r="C525">
        <v>2014</v>
      </c>
      <c r="D525" t="s">
        <v>37</v>
      </c>
      <c r="E525">
        <v>2</v>
      </c>
      <c r="F525">
        <v>3.9678100000000001E-2</v>
      </c>
    </row>
    <row r="526" spans="1:6">
      <c r="A526" t="str">
        <f t="shared" si="8"/>
        <v>SFm2014CZ093</v>
      </c>
      <c r="B526" t="s">
        <v>27</v>
      </c>
      <c r="C526">
        <v>2014</v>
      </c>
      <c r="D526" t="s">
        <v>37</v>
      </c>
      <c r="E526">
        <v>3</v>
      </c>
      <c r="F526">
        <v>0.475076</v>
      </c>
    </row>
    <row r="527" spans="1:6">
      <c r="A527" t="str">
        <f t="shared" si="8"/>
        <v>SFm2014CZ094</v>
      </c>
      <c r="B527" t="s">
        <v>27</v>
      </c>
      <c r="C527">
        <v>2014</v>
      </c>
      <c r="D527" t="s">
        <v>37</v>
      </c>
      <c r="E527">
        <v>4</v>
      </c>
      <c r="F527">
        <v>8.6321200000000001E-2</v>
      </c>
    </row>
    <row r="528" spans="1:6">
      <c r="A528" t="str">
        <f t="shared" si="8"/>
        <v>SFm2014CZ095</v>
      </c>
      <c r="B528" t="s">
        <v>27</v>
      </c>
      <c r="C528">
        <v>2014</v>
      </c>
      <c r="D528" t="s">
        <v>37</v>
      </c>
      <c r="E528">
        <v>5</v>
      </c>
      <c r="F528">
        <v>2.0559299999999999E-2</v>
      </c>
    </row>
    <row r="529" spans="1:6">
      <c r="A529" t="str">
        <f t="shared" si="8"/>
        <v>SFm2014CZ101</v>
      </c>
      <c r="B529" t="s">
        <v>27</v>
      </c>
      <c r="C529">
        <v>2014</v>
      </c>
      <c r="D529" t="s">
        <v>38</v>
      </c>
      <c r="E529">
        <v>1</v>
      </c>
      <c r="F529">
        <v>0.19383300000000001</v>
      </c>
    </row>
    <row r="530" spans="1:6">
      <c r="A530" t="str">
        <f t="shared" si="8"/>
        <v>SFm2014CZ102</v>
      </c>
      <c r="B530" t="s">
        <v>27</v>
      </c>
      <c r="C530">
        <v>2014</v>
      </c>
      <c r="D530" t="s">
        <v>38</v>
      </c>
      <c r="E530">
        <v>2</v>
      </c>
      <c r="F530">
        <v>0.359429</v>
      </c>
    </row>
    <row r="531" spans="1:6">
      <c r="A531" t="str">
        <f t="shared" si="8"/>
        <v>SFm2014CZ103</v>
      </c>
      <c r="B531" t="s">
        <v>27</v>
      </c>
      <c r="C531">
        <v>2014</v>
      </c>
      <c r="D531" t="s">
        <v>38</v>
      </c>
      <c r="E531">
        <v>3</v>
      </c>
      <c r="F531">
        <v>0.166518</v>
      </c>
    </row>
    <row r="532" spans="1:6">
      <c r="A532" t="str">
        <f t="shared" si="8"/>
        <v>SFm2014CZ104</v>
      </c>
      <c r="B532" t="s">
        <v>27</v>
      </c>
      <c r="C532">
        <v>2014</v>
      </c>
      <c r="D532" t="s">
        <v>38</v>
      </c>
      <c r="E532">
        <v>4</v>
      </c>
      <c r="F532">
        <v>0.25970799999999999</v>
      </c>
    </row>
    <row r="533" spans="1:6">
      <c r="A533" t="str">
        <f t="shared" si="8"/>
        <v>SFm2014CZ105</v>
      </c>
      <c r="B533" t="s">
        <v>27</v>
      </c>
      <c r="C533">
        <v>2014</v>
      </c>
      <c r="D533" t="s">
        <v>38</v>
      </c>
      <c r="E533">
        <v>5</v>
      </c>
      <c r="F533">
        <v>2.0511999999999999E-2</v>
      </c>
    </row>
    <row r="534" spans="1:6">
      <c r="A534" t="str">
        <f t="shared" si="8"/>
        <v>SFm2014CZ111</v>
      </c>
      <c r="B534" t="s">
        <v>27</v>
      </c>
      <c r="C534">
        <v>2014</v>
      </c>
      <c r="D534" t="s">
        <v>39</v>
      </c>
      <c r="E534">
        <v>1</v>
      </c>
      <c r="F534">
        <v>0.25419999999999998</v>
      </c>
    </row>
    <row r="535" spans="1:6">
      <c r="A535" t="str">
        <f t="shared" si="8"/>
        <v>SFm2014CZ112</v>
      </c>
      <c r="B535" t="s">
        <v>27</v>
      </c>
      <c r="C535">
        <v>2014</v>
      </c>
      <c r="D535" t="s">
        <v>39</v>
      </c>
      <c r="E535">
        <v>2</v>
      </c>
      <c r="F535">
        <v>0.30568800000000002</v>
      </c>
    </row>
    <row r="536" spans="1:6">
      <c r="A536" t="str">
        <f t="shared" si="8"/>
        <v>SFm2014CZ113</v>
      </c>
      <c r="B536" t="s">
        <v>27</v>
      </c>
      <c r="C536">
        <v>2014</v>
      </c>
      <c r="D536" t="s">
        <v>39</v>
      </c>
      <c r="E536">
        <v>3</v>
      </c>
      <c r="F536">
        <v>0.25783600000000001</v>
      </c>
    </row>
    <row r="537" spans="1:6">
      <c r="A537" t="str">
        <f t="shared" si="8"/>
        <v>SFm2014CZ114</v>
      </c>
      <c r="B537" t="s">
        <v>27</v>
      </c>
      <c r="C537">
        <v>2014</v>
      </c>
      <c r="D537" t="s">
        <v>39</v>
      </c>
      <c r="E537">
        <v>4</v>
      </c>
      <c r="F537">
        <v>0.162276</v>
      </c>
    </row>
    <row r="538" spans="1:6">
      <c r="A538" t="str">
        <f t="shared" si="8"/>
        <v>SFm2014CZ115</v>
      </c>
      <c r="B538" t="s">
        <v>27</v>
      </c>
      <c r="C538">
        <v>2014</v>
      </c>
      <c r="D538" t="s">
        <v>39</v>
      </c>
      <c r="E538">
        <v>5</v>
      </c>
      <c r="F538">
        <v>0.02</v>
      </c>
    </row>
    <row r="539" spans="1:6">
      <c r="A539" t="str">
        <f t="shared" si="8"/>
        <v>SFm2014CZ121</v>
      </c>
      <c r="B539" t="s">
        <v>27</v>
      </c>
      <c r="C539">
        <v>2014</v>
      </c>
      <c r="D539" t="s">
        <v>40</v>
      </c>
      <c r="E539">
        <v>1</v>
      </c>
      <c r="F539">
        <v>8.09748E-2</v>
      </c>
    </row>
    <row r="540" spans="1:6">
      <c r="A540" t="str">
        <f t="shared" si="8"/>
        <v>SFm2014CZ122</v>
      </c>
      <c r="B540" t="s">
        <v>27</v>
      </c>
      <c r="C540">
        <v>2014</v>
      </c>
      <c r="D540" t="s">
        <v>40</v>
      </c>
      <c r="E540">
        <v>2</v>
      </c>
      <c r="F540">
        <v>0.23572799999999999</v>
      </c>
    </row>
    <row r="541" spans="1:6">
      <c r="A541" t="str">
        <f t="shared" si="8"/>
        <v>SFm2014CZ123</v>
      </c>
      <c r="B541" t="s">
        <v>27</v>
      </c>
      <c r="C541">
        <v>2014</v>
      </c>
      <c r="D541" t="s">
        <v>40</v>
      </c>
      <c r="E541">
        <v>3</v>
      </c>
      <c r="F541">
        <v>0.30503599999999997</v>
      </c>
    </row>
    <row r="542" spans="1:6">
      <c r="A542" t="str">
        <f t="shared" si="8"/>
        <v>SFm2014CZ124</v>
      </c>
      <c r="B542" t="s">
        <v>27</v>
      </c>
      <c r="C542">
        <v>2014</v>
      </c>
      <c r="D542" t="s">
        <v>40</v>
      </c>
      <c r="E542">
        <v>4</v>
      </c>
      <c r="F542">
        <v>0.193019</v>
      </c>
    </row>
    <row r="543" spans="1:6">
      <c r="A543" t="str">
        <f t="shared" si="8"/>
        <v>SFm2014CZ125</v>
      </c>
      <c r="B543" t="s">
        <v>27</v>
      </c>
      <c r="C543">
        <v>2014</v>
      </c>
      <c r="D543" t="s">
        <v>40</v>
      </c>
      <c r="E543">
        <v>5</v>
      </c>
      <c r="F543">
        <v>0.18524199999999999</v>
      </c>
    </row>
    <row r="544" spans="1:6">
      <c r="A544" t="str">
        <f t="shared" si="8"/>
        <v>SFm2014CZ131</v>
      </c>
      <c r="B544" t="s">
        <v>27</v>
      </c>
      <c r="C544">
        <v>2014</v>
      </c>
      <c r="D544" t="s">
        <v>41</v>
      </c>
      <c r="E544">
        <v>1</v>
      </c>
      <c r="F544">
        <v>0.239425</v>
      </c>
    </row>
    <row r="545" spans="1:6">
      <c r="A545" t="str">
        <f t="shared" si="8"/>
        <v>SFm2014CZ132</v>
      </c>
      <c r="B545" t="s">
        <v>27</v>
      </c>
      <c r="C545">
        <v>2014</v>
      </c>
      <c r="D545" t="s">
        <v>41</v>
      </c>
      <c r="E545">
        <v>2</v>
      </c>
      <c r="F545">
        <v>1.9999300000000001E-2</v>
      </c>
    </row>
    <row r="546" spans="1:6">
      <c r="A546" t="str">
        <f t="shared" si="8"/>
        <v>SFm2014CZ133</v>
      </c>
      <c r="B546" t="s">
        <v>27</v>
      </c>
      <c r="C546">
        <v>2014</v>
      </c>
      <c r="D546" t="s">
        <v>41</v>
      </c>
      <c r="E546">
        <v>3</v>
      </c>
      <c r="F546">
        <v>1.9999200000000002E-2</v>
      </c>
    </row>
    <row r="547" spans="1:6">
      <c r="A547" t="str">
        <f t="shared" si="8"/>
        <v>SFm2014CZ134</v>
      </c>
      <c r="B547" t="s">
        <v>27</v>
      </c>
      <c r="C547">
        <v>2014</v>
      </c>
      <c r="D547" t="s">
        <v>41</v>
      </c>
      <c r="E547">
        <v>4</v>
      </c>
      <c r="F547">
        <v>2.0538299999999999E-2</v>
      </c>
    </row>
    <row r="548" spans="1:6">
      <c r="A548" t="str">
        <f t="shared" si="8"/>
        <v>SFm2014CZ135</v>
      </c>
      <c r="B548" t="s">
        <v>27</v>
      </c>
      <c r="C548">
        <v>2014</v>
      </c>
      <c r="D548" t="s">
        <v>41</v>
      </c>
      <c r="E548">
        <v>5</v>
      </c>
      <c r="F548">
        <v>0.70003800000000005</v>
      </c>
    </row>
    <row r="549" spans="1:6">
      <c r="A549" t="str">
        <f t="shared" si="8"/>
        <v>SFm2014CZ141</v>
      </c>
      <c r="B549" t="s">
        <v>27</v>
      </c>
      <c r="C549">
        <v>2014</v>
      </c>
      <c r="D549" t="s">
        <v>42</v>
      </c>
      <c r="E549">
        <v>1</v>
      </c>
      <c r="F549">
        <v>0.74277700000000002</v>
      </c>
    </row>
    <row r="550" spans="1:6">
      <c r="A550" t="str">
        <f t="shared" si="8"/>
        <v>SFm2014CZ142</v>
      </c>
      <c r="B550" t="s">
        <v>27</v>
      </c>
      <c r="C550">
        <v>2014</v>
      </c>
      <c r="D550" t="s">
        <v>42</v>
      </c>
      <c r="E550">
        <v>2</v>
      </c>
      <c r="F550">
        <v>1.9999099999999999E-2</v>
      </c>
    </row>
    <row r="551" spans="1:6">
      <c r="A551" t="str">
        <f t="shared" si="8"/>
        <v>SFm2014CZ143</v>
      </c>
      <c r="B551" t="s">
        <v>27</v>
      </c>
      <c r="C551">
        <v>2014</v>
      </c>
      <c r="D551" t="s">
        <v>42</v>
      </c>
      <c r="E551">
        <v>3</v>
      </c>
      <c r="F551">
        <v>2.0010199999999999E-2</v>
      </c>
    </row>
    <row r="552" spans="1:6">
      <c r="A552" t="str">
        <f t="shared" si="8"/>
        <v>SFm2014CZ144</v>
      </c>
      <c r="B552" t="s">
        <v>27</v>
      </c>
      <c r="C552">
        <v>2014</v>
      </c>
      <c r="D552" t="s">
        <v>42</v>
      </c>
      <c r="E552">
        <v>4</v>
      </c>
      <c r="F552">
        <v>0.19721</v>
      </c>
    </row>
    <row r="553" spans="1:6">
      <c r="A553" t="str">
        <f t="shared" si="8"/>
        <v>SFm2014CZ145</v>
      </c>
      <c r="B553" t="s">
        <v>27</v>
      </c>
      <c r="C553">
        <v>2014</v>
      </c>
      <c r="D553" t="s">
        <v>42</v>
      </c>
      <c r="E553">
        <v>5</v>
      </c>
      <c r="F553">
        <v>2.0003799999999999E-2</v>
      </c>
    </row>
    <row r="554" spans="1:6">
      <c r="A554" t="str">
        <f t="shared" si="8"/>
        <v>SFm2014CZ151</v>
      </c>
      <c r="B554" t="s">
        <v>27</v>
      </c>
      <c r="C554">
        <v>2014</v>
      </c>
      <c r="D554" t="s">
        <v>43</v>
      </c>
      <c r="E554">
        <v>1</v>
      </c>
      <c r="F554">
        <v>0.48251100000000002</v>
      </c>
    </row>
    <row r="555" spans="1:6">
      <c r="A555" t="str">
        <f t="shared" si="8"/>
        <v>SFm2014CZ152</v>
      </c>
      <c r="B555" t="s">
        <v>27</v>
      </c>
      <c r="C555">
        <v>2014</v>
      </c>
      <c r="D555" t="s">
        <v>43</v>
      </c>
      <c r="E555">
        <v>2</v>
      </c>
      <c r="F555">
        <v>2.0000899999999999E-2</v>
      </c>
    </row>
    <row r="556" spans="1:6">
      <c r="A556" t="str">
        <f t="shared" si="8"/>
        <v>SFm2014CZ153</v>
      </c>
      <c r="B556" t="s">
        <v>27</v>
      </c>
      <c r="C556">
        <v>2014</v>
      </c>
      <c r="D556" t="s">
        <v>43</v>
      </c>
      <c r="E556">
        <v>3</v>
      </c>
      <c r="F556">
        <v>3.1965899999999998E-2</v>
      </c>
    </row>
    <row r="557" spans="1:6">
      <c r="A557" t="str">
        <f t="shared" si="8"/>
        <v>SFm2014CZ154</v>
      </c>
      <c r="B557" t="s">
        <v>27</v>
      </c>
      <c r="C557">
        <v>2014</v>
      </c>
      <c r="D557" t="s">
        <v>43</v>
      </c>
      <c r="E557">
        <v>4</v>
      </c>
      <c r="F557">
        <v>2.00631E-2</v>
      </c>
    </row>
    <row r="558" spans="1:6">
      <c r="A558" t="str">
        <f t="shared" si="8"/>
        <v>SFm2014CZ155</v>
      </c>
      <c r="B558" t="s">
        <v>27</v>
      </c>
      <c r="C558">
        <v>2014</v>
      </c>
      <c r="D558" t="s">
        <v>43</v>
      </c>
      <c r="E558">
        <v>5</v>
      </c>
      <c r="F558">
        <v>0.44545899999999999</v>
      </c>
    </row>
    <row r="559" spans="1:6">
      <c r="A559" t="str">
        <f t="shared" si="8"/>
        <v>SFm2014CZ161</v>
      </c>
      <c r="B559" t="s">
        <v>27</v>
      </c>
      <c r="C559">
        <v>2014</v>
      </c>
      <c r="D559" t="s">
        <v>44</v>
      </c>
      <c r="E559">
        <v>1</v>
      </c>
      <c r="F559">
        <v>0.13344700000000001</v>
      </c>
    </row>
    <row r="560" spans="1:6">
      <c r="A560" t="str">
        <f t="shared" si="8"/>
        <v>SFm2014CZ162</v>
      </c>
      <c r="B560" t="s">
        <v>27</v>
      </c>
      <c r="C560">
        <v>2014</v>
      </c>
      <c r="D560" t="s">
        <v>44</v>
      </c>
      <c r="E560">
        <v>2</v>
      </c>
      <c r="F560">
        <v>0.16517699999999999</v>
      </c>
    </row>
    <row r="561" spans="1:6">
      <c r="A561" t="str">
        <f t="shared" si="8"/>
        <v>SFm2014CZ163</v>
      </c>
      <c r="B561" t="s">
        <v>27</v>
      </c>
      <c r="C561">
        <v>2014</v>
      </c>
      <c r="D561" t="s">
        <v>44</v>
      </c>
      <c r="E561">
        <v>3</v>
      </c>
      <c r="F561">
        <v>0.65790000000000004</v>
      </c>
    </row>
    <row r="562" spans="1:6">
      <c r="A562" t="str">
        <f t="shared" si="8"/>
        <v>SFm2014CZ164</v>
      </c>
      <c r="B562" t="s">
        <v>27</v>
      </c>
      <c r="C562">
        <v>2014</v>
      </c>
      <c r="D562" t="s">
        <v>44</v>
      </c>
      <c r="E562">
        <v>4</v>
      </c>
      <c r="F562">
        <v>2.3475699999999999E-2</v>
      </c>
    </row>
    <row r="563" spans="1:6">
      <c r="A563" t="str">
        <f t="shared" si="8"/>
        <v>SFm2014CZ165</v>
      </c>
      <c r="B563" t="s">
        <v>27</v>
      </c>
      <c r="C563">
        <v>2014</v>
      </c>
      <c r="D563" t="s">
        <v>44</v>
      </c>
      <c r="E563">
        <v>5</v>
      </c>
      <c r="F563">
        <v>2.0000400000000002E-2</v>
      </c>
    </row>
    <row r="564" spans="1:6">
      <c r="A564" t="str">
        <f t="shared" si="8"/>
        <v>SFm2015CZ011</v>
      </c>
      <c r="B564" t="s">
        <v>27</v>
      </c>
      <c r="C564">
        <v>2015</v>
      </c>
      <c r="D564" t="s">
        <v>28</v>
      </c>
      <c r="E564">
        <v>1</v>
      </c>
      <c r="F564">
        <v>0.47048600000000002</v>
      </c>
    </row>
    <row r="565" spans="1:6">
      <c r="A565" t="str">
        <f t="shared" si="8"/>
        <v>SFm2015CZ012</v>
      </c>
      <c r="B565" t="s">
        <v>27</v>
      </c>
      <c r="C565">
        <v>2015</v>
      </c>
      <c r="D565" t="s">
        <v>28</v>
      </c>
      <c r="E565">
        <v>2</v>
      </c>
      <c r="F565">
        <v>0.14665900000000001</v>
      </c>
    </row>
    <row r="566" spans="1:6">
      <c r="A566" t="str">
        <f t="shared" si="8"/>
        <v>SFm2015CZ013</v>
      </c>
      <c r="B566" t="s">
        <v>27</v>
      </c>
      <c r="C566">
        <v>2015</v>
      </c>
      <c r="D566" t="s">
        <v>28</v>
      </c>
      <c r="E566">
        <v>3</v>
      </c>
      <c r="F566">
        <v>0.232927</v>
      </c>
    </row>
    <row r="567" spans="1:6">
      <c r="A567" t="str">
        <f t="shared" si="8"/>
        <v>SFm2015CZ014</v>
      </c>
      <c r="B567" t="s">
        <v>27</v>
      </c>
      <c r="C567">
        <v>2015</v>
      </c>
      <c r="D567" t="s">
        <v>28</v>
      </c>
      <c r="E567">
        <v>4</v>
      </c>
      <c r="F567">
        <v>7.3589600000000005E-2</v>
      </c>
    </row>
    <row r="568" spans="1:6">
      <c r="A568" t="str">
        <f t="shared" si="8"/>
        <v>SFm2015CZ015</v>
      </c>
      <c r="B568" t="s">
        <v>27</v>
      </c>
      <c r="C568">
        <v>2015</v>
      </c>
      <c r="D568" t="s">
        <v>28</v>
      </c>
      <c r="E568">
        <v>5</v>
      </c>
      <c r="F568">
        <v>7.6339199999999996E-2</v>
      </c>
    </row>
    <row r="569" spans="1:6">
      <c r="A569" t="str">
        <f t="shared" si="8"/>
        <v>SFm2015CZ021</v>
      </c>
      <c r="B569" t="s">
        <v>27</v>
      </c>
      <c r="C569">
        <v>2015</v>
      </c>
      <c r="D569" t="s">
        <v>30</v>
      </c>
      <c r="E569">
        <v>1</v>
      </c>
      <c r="F569">
        <v>0.244863</v>
      </c>
    </row>
    <row r="570" spans="1:6">
      <c r="A570" t="str">
        <f t="shared" si="8"/>
        <v>SFm2015CZ022</v>
      </c>
      <c r="B570" t="s">
        <v>27</v>
      </c>
      <c r="C570">
        <v>2015</v>
      </c>
      <c r="D570" t="s">
        <v>30</v>
      </c>
      <c r="E570">
        <v>2</v>
      </c>
      <c r="F570">
        <v>0.21589700000000001</v>
      </c>
    </row>
    <row r="571" spans="1:6">
      <c r="A571" t="str">
        <f t="shared" si="8"/>
        <v>SFm2015CZ023</v>
      </c>
      <c r="B571" t="s">
        <v>27</v>
      </c>
      <c r="C571">
        <v>2015</v>
      </c>
      <c r="D571" t="s">
        <v>30</v>
      </c>
      <c r="E571">
        <v>3</v>
      </c>
      <c r="F571">
        <v>0.31127100000000002</v>
      </c>
    </row>
    <row r="572" spans="1:6">
      <c r="A572" t="str">
        <f t="shared" si="8"/>
        <v>SFm2015CZ024</v>
      </c>
      <c r="B572" t="s">
        <v>27</v>
      </c>
      <c r="C572">
        <v>2015</v>
      </c>
      <c r="D572" t="s">
        <v>30</v>
      </c>
      <c r="E572">
        <v>4</v>
      </c>
      <c r="F572">
        <v>0.18135100000000001</v>
      </c>
    </row>
    <row r="573" spans="1:6">
      <c r="A573" t="str">
        <f t="shared" si="8"/>
        <v>SFm2015CZ025</v>
      </c>
      <c r="B573" t="s">
        <v>27</v>
      </c>
      <c r="C573">
        <v>2015</v>
      </c>
      <c r="D573" t="s">
        <v>30</v>
      </c>
      <c r="E573">
        <v>5</v>
      </c>
      <c r="F573">
        <v>4.6617899999999997E-2</v>
      </c>
    </row>
    <row r="574" spans="1:6">
      <c r="A574" t="str">
        <f t="shared" si="8"/>
        <v>SFm2015CZ031</v>
      </c>
      <c r="B574" t="s">
        <v>27</v>
      </c>
      <c r="C574">
        <v>2015</v>
      </c>
      <c r="D574" t="s">
        <v>31</v>
      </c>
      <c r="E574">
        <v>1</v>
      </c>
      <c r="F574">
        <v>0.14314099999999999</v>
      </c>
    </row>
    <row r="575" spans="1:6">
      <c r="A575" t="str">
        <f t="shared" si="8"/>
        <v>SFm2015CZ032</v>
      </c>
      <c r="B575" t="s">
        <v>27</v>
      </c>
      <c r="C575">
        <v>2015</v>
      </c>
      <c r="D575" t="s">
        <v>31</v>
      </c>
      <c r="E575">
        <v>2</v>
      </c>
      <c r="F575">
        <v>6.9068299999999999E-2</v>
      </c>
    </row>
    <row r="576" spans="1:6">
      <c r="A576" t="str">
        <f t="shared" si="8"/>
        <v>SFm2015CZ033</v>
      </c>
      <c r="B576" t="s">
        <v>27</v>
      </c>
      <c r="C576">
        <v>2015</v>
      </c>
      <c r="D576" t="s">
        <v>31</v>
      </c>
      <c r="E576">
        <v>3</v>
      </c>
      <c r="F576">
        <v>0.37160599999999999</v>
      </c>
    </row>
    <row r="577" spans="1:6">
      <c r="A577" t="str">
        <f t="shared" si="8"/>
        <v>SFm2015CZ034</v>
      </c>
      <c r="B577" t="s">
        <v>27</v>
      </c>
      <c r="C577">
        <v>2015</v>
      </c>
      <c r="D577" t="s">
        <v>31</v>
      </c>
      <c r="E577">
        <v>4</v>
      </c>
      <c r="F577">
        <v>8.4437899999999996E-2</v>
      </c>
    </row>
    <row r="578" spans="1:6">
      <c r="A578" t="str">
        <f t="shared" si="8"/>
        <v>SFm2015CZ035</v>
      </c>
      <c r="B578" t="s">
        <v>27</v>
      </c>
      <c r="C578">
        <v>2015</v>
      </c>
      <c r="D578" t="s">
        <v>31</v>
      </c>
      <c r="E578">
        <v>5</v>
      </c>
      <c r="F578">
        <v>0.33174700000000001</v>
      </c>
    </row>
    <row r="579" spans="1:6">
      <c r="A579" t="str">
        <f t="shared" si="8"/>
        <v>SFm2015CZ041</v>
      </c>
      <c r="B579" t="s">
        <v>27</v>
      </c>
      <c r="C579">
        <v>2015</v>
      </c>
      <c r="D579" t="s">
        <v>32</v>
      </c>
      <c r="E579">
        <v>1</v>
      </c>
      <c r="F579">
        <v>0.27744000000000002</v>
      </c>
    </row>
    <row r="580" spans="1:6">
      <c r="A580" t="str">
        <f t="shared" si="8"/>
        <v>SFm2015CZ042</v>
      </c>
      <c r="B580" t="s">
        <v>27</v>
      </c>
      <c r="C580">
        <v>2015</v>
      </c>
      <c r="D580" t="s">
        <v>32</v>
      </c>
      <c r="E580">
        <v>2</v>
      </c>
      <c r="F580">
        <v>0.38273400000000002</v>
      </c>
    </row>
    <row r="581" spans="1:6">
      <c r="A581" t="str">
        <f t="shared" ref="A581:A644" si="9">B581&amp;C581&amp;D581&amp;E581</f>
        <v>SFm2015CZ043</v>
      </c>
      <c r="B581" t="s">
        <v>27</v>
      </c>
      <c r="C581">
        <v>2015</v>
      </c>
      <c r="D581" t="s">
        <v>32</v>
      </c>
      <c r="E581">
        <v>3</v>
      </c>
      <c r="F581">
        <v>9.1284299999999999E-2</v>
      </c>
    </row>
    <row r="582" spans="1:6">
      <c r="A582" t="str">
        <f t="shared" si="9"/>
        <v>SFm2015CZ044</v>
      </c>
      <c r="B582" t="s">
        <v>27</v>
      </c>
      <c r="C582">
        <v>2015</v>
      </c>
      <c r="D582" t="s">
        <v>32</v>
      </c>
      <c r="E582">
        <v>4</v>
      </c>
      <c r="F582">
        <v>8.3720199999999995E-2</v>
      </c>
    </row>
    <row r="583" spans="1:6">
      <c r="A583" t="str">
        <f t="shared" si="9"/>
        <v>SFm2015CZ045</v>
      </c>
      <c r="B583" t="s">
        <v>27</v>
      </c>
      <c r="C583">
        <v>2015</v>
      </c>
      <c r="D583" t="s">
        <v>32</v>
      </c>
      <c r="E583">
        <v>5</v>
      </c>
      <c r="F583">
        <v>0.164822</v>
      </c>
    </row>
    <row r="584" spans="1:6">
      <c r="A584" t="str">
        <f t="shared" si="9"/>
        <v>SFm2015CZ051</v>
      </c>
      <c r="B584" t="s">
        <v>27</v>
      </c>
      <c r="C584">
        <v>2015</v>
      </c>
      <c r="D584" t="s">
        <v>33</v>
      </c>
      <c r="E584">
        <v>1</v>
      </c>
      <c r="F584">
        <v>0.25875100000000001</v>
      </c>
    </row>
    <row r="585" spans="1:6">
      <c r="A585" t="str">
        <f t="shared" si="9"/>
        <v>SFm2015CZ052</v>
      </c>
      <c r="B585" t="s">
        <v>27</v>
      </c>
      <c r="C585">
        <v>2015</v>
      </c>
      <c r="D585" t="s">
        <v>33</v>
      </c>
      <c r="E585">
        <v>2</v>
      </c>
      <c r="F585">
        <v>0.20222100000000001</v>
      </c>
    </row>
    <row r="586" spans="1:6">
      <c r="A586" t="str">
        <f t="shared" si="9"/>
        <v>SFm2015CZ053</v>
      </c>
      <c r="B586" t="s">
        <v>27</v>
      </c>
      <c r="C586">
        <v>2015</v>
      </c>
      <c r="D586" t="s">
        <v>33</v>
      </c>
      <c r="E586">
        <v>3</v>
      </c>
      <c r="F586">
        <v>0.19397400000000001</v>
      </c>
    </row>
    <row r="587" spans="1:6">
      <c r="A587" t="str">
        <f t="shared" si="9"/>
        <v>SFm2015CZ054</v>
      </c>
      <c r="B587" t="s">
        <v>27</v>
      </c>
      <c r="C587">
        <v>2015</v>
      </c>
      <c r="D587" t="s">
        <v>33</v>
      </c>
      <c r="E587">
        <v>4</v>
      </c>
      <c r="F587">
        <v>0.147421</v>
      </c>
    </row>
    <row r="588" spans="1:6">
      <c r="A588" t="str">
        <f t="shared" si="9"/>
        <v>SFm2015CZ055</v>
      </c>
      <c r="B588" t="s">
        <v>27</v>
      </c>
      <c r="C588">
        <v>2015</v>
      </c>
      <c r="D588" t="s">
        <v>33</v>
      </c>
      <c r="E588">
        <v>5</v>
      </c>
      <c r="F588">
        <v>0.197633</v>
      </c>
    </row>
    <row r="589" spans="1:6">
      <c r="A589" t="str">
        <f t="shared" si="9"/>
        <v>SFm2015CZ061</v>
      </c>
      <c r="B589" t="s">
        <v>27</v>
      </c>
      <c r="C589">
        <v>2015</v>
      </c>
      <c r="D589" t="s">
        <v>34</v>
      </c>
      <c r="E589">
        <v>1</v>
      </c>
      <c r="F589">
        <v>1.99995E-2</v>
      </c>
    </row>
    <row r="590" spans="1:6">
      <c r="A590" t="str">
        <f t="shared" si="9"/>
        <v>SFm2015CZ062</v>
      </c>
      <c r="B590" t="s">
        <v>27</v>
      </c>
      <c r="C590">
        <v>2015</v>
      </c>
      <c r="D590" t="s">
        <v>34</v>
      </c>
      <c r="E590">
        <v>2</v>
      </c>
      <c r="F590">
        <v>0.39615899999999998</v>
      </c>
    </row>
    <row r="591" spans="1:6">
      <c r="A591" t="str">
        <f t="shared" si="9"/>
        <v>SFm2015CZ063</v>
      </c>
      <c r="B591" t="s">
        <v>27</v>
      </c>
      <c r="C591">
        <v>2015</v>
      </c>
      <c r="D591" t="s">
        <v>34</v>
      </c>
      <c r="E591">
        <v>3</v>
      </c>
      <c r="F591">
        <v>0.20960100000000001</v>
      </c>
    </row>
    <row r="592" spans="1:6">
      <c r="A592" t="str">
        <f t="shared" si="9"/>
        <v>SFm2015CZ064</v>
      </c>
      <c r="B592" t="s">
        <v>27</v>
      </c>
      <c r="C592">
        <v>2015</v>
      </c>
      <c r="D592" t="s">
        <v>34</v>
      </c>
      <c r="E592">
        <v>4</v>
      </c>
      <c r="F592">
        <v>0.22461</v>
      </c>
    </row>
    <row r="593" spans="1:6">
      <c r="A593" t="str">
        <f t="shared" si="9"/>
        <v>SFm2015CZ065</v>
      </c>
      <c r="B593" t="s">
        <v>27</v>
      </c>
      <c r="C593">
        <v>2015</v>
      </c>
      <c r="D593" t="s">
        <v>34</v>
      </c>
      <c r="E593">
        <v>5</v>
      </c>
      <c r="F593">
        <v>0.14963099999999999</v>
      </c>
    </row>
    <row r="594" spans="1:6">
      <c r="A594" t="str">
        <f t="shared" si="9"/>
        <v>SFm2015CZ071</v>
      </c>
      <c r="B594" t="s">
        <v>27</v>
      </c>
      <c r="C594">
        <v>2015</v>
      </c>
      <c r="D594" t="s">
        <v>35</v>
      </c>
      <c r="E594">
        <v>1</v>
      </c>
      <c r="F594">
        <v>0.75</v>
      </c>
    </row>
    <row r="595" spans="1:6">
      <c r="A595" t="str">
        <f t="shared" si="9"/>
        <v>SFm2015CZ072</v>
      </c>
      <c r="B595" t="s">
        <v>27</v>
      </c>
      <c r="C595">
        <v>2015</v>
      </c>
      <c r="D595" t="s">
        <v>35</v>
      </c>
      <c r="E595">
        <v>2</v>
      </c>
      <c r="F595">
        <v>8.8893799999999995E-2</v>
      </c>
    </row>
    <row r="596" spans="1:6">
      <c r="A596" t="str">
        <f t="shared" si="9"/>
        <v>SFm2015CZ073</v>
      </c>
      <c r="B596" t="s">
        <v>27</v>
      </c>
      <c r="C596">
        <v>2015</v>
      </c>
      <c r="D596" t="s">
        <v>35</v>
      </c>
      <c r="E596">
        <v>3</v>
      </c>
      <c r="F596">
        <v>2.00316E-2</v>
      </c>
    </row>
    <row r="597" spans="1:6">
      <c r="A597" t="str">
        <f t="shared" si="9"/>
        <v>SFm2015CZ074</v>
      </c>
      <c r="B597" t="s">
        <v>27</v>
      </c>
      <c r="C597">
        <v>2015</v>
      </c>
      <c r="D597" t="s">
        <v>35</v>
      </c>
      <c r="E597">
        <v>4</v>
      </c>
      <c r="F597">
        <v>0.121075</v>
      </c>
    </row>
    <row r="598" spans="1:6">
      <c r="A598" t="str">
        <f t="shared" si="9"/>
        <v>SFm2015CZ075</v>
      </c>
      <c r="B598" t="s">
        <v>27</v>
      </c>
      <c r="C598">
        <v>2015</v>
      </c>
      <c r="D598" t="s">
        <v>35</v>
      </c>
      <c r="E598">
        <v>5</v>
      </c>
      <c r="F598">
        <v>0.02</v>
      </c>
    </row>
    <row r="599" spans="1:6">
      <c r="A599" t="str">
        <f t="shared" si="9"/>
        <v>SFm2015CZ081</v>
      </c>
      <c r="B599" t="s">
        <v>27</v>
      </c>
      <c r="C599">
        <v>2015</v>
      </c>
      <c r="D599" t="s">
        <v>36</v>
      </c>
      <c r="E599">
        <v>1</v>
      </c>
      <c r="F599">
        <v>0.75</v>
      </c>
    </row>
    <row r="600" spans="1:6">
      <c r="A600" t="str">
        <f t="shared" si="9"/>
        <v>SFm2015CZ082</v>
      </c>
      <c r="B600" t="s">
        <v>27</v>
      </c>
      <c r="C600">
        <v>2015</v>
      </c>
      <c r="D600" t="s">
        <v>36</v>
      </c>
      <c r="E600">
        <v>2</v>
      </c>
      <c r="F600">
        <v>0.190001</v>
      </c>
    </row>
    <row r="601" spans="1:6">
      <c r="A601" t="str">
        <f t="shared" si="9"/>
        <v>SFm2015CZ083</v>
      </c>
      <c r="B601" t="s">
        <v>27</v>
      </c>
      <c r="C601">
        <v>2015</v>
      </c>
      <c r="D601" t="s">
        <v>36</v>
      </c>
      <c r="E601">
        <v>3</v>
      </c>
      <c r="F601">
        <v>1.9998999999999999E-2</v>
      </c>
    </row>
    <row r="602" spans="1:6">
      <c r="A602" t="str">
        <f t="shared" si="9"/>
        <v>SFm2015CZ084</v>
      </c>
      <c r="B602" t="s">
        <v>27</v>
      </c>
      <c r="C602">
        <v>2015</v>
      </c>
      <c r="D602" t="s">
        <v>36</v>
      </c>
      <c r="E602">
        <v>4</v>
      </c>
      <c r="F602">
        <v>1.9999599999999999E-2</v>
      </c>
    </row>
    <row r="603" spans="1:6">
      <c r="A603" t="str">
        <f t="shared" si="9"/>
        <v>SFm2015CZ085</v>
      </c>
      <c r="B603" t="s">
        <v>27</v>
      </c>
      <c r="C603">
        <v>2015</v>
      </c>
      <c r="D603" t="s">
        <v>36</v>
      </c>
      <c r="E603">
        <v>5</v>
      </c>
      <c r="F603">
        <v>2.00007E-2</v>
      </c>
    </row>
    <row r="604" spans="1:6">
      <c r="A604" t="str">
        <f t="shared" si="9"/>
        <v>SFm2015CZ091</v>
      </c>
      <c r="B604" t="s">
        <v>27</v>
      </c>
      <c r="C604">
        <v>2015</v>
      </c>
      <c r="D604" t="s">
        <v>37</v>
      </c>
      <c r="E604">
        <v>1</v>
      </c>
      <c r="F604">
        <v>0.37836500000000001</v>
      </c>
    </row>
    <row r="605" spans="1:6">
      <c r="A605" t="str">
        <f t="shared" si="9"/>
        <v>SFm2015CZ092</v>
      </c>
      <c r="B605" t="s">
        <v>27</v>
      </c>
      <c r="C605">
        <v>2015</v>
      </c>
      <c r="D605" t="s">
        <v>37</v>
      </c>
      <c r="E605">
        <v>2</v>
      </c>
      <c r="F605">
        <v>3.9678100000000001E-2</v>
      </c>
    </row>
    <row r="606" spans="1:6">
      <c r="A606" t="str">
        <f t="shared" si="9"/>
        <v>SFm2015CZ093</v>
      </c>
      <c r="B606" t="s">
        <v>27</v>
      </c>
      <c r="C606">
        <v>2015</v>
      </c>
      <c r="D606" t="s">
        <v>37</v>
      </c>
      <c r="E606">
        <v>3</v>
      </c>
      <c r="F606">
        <v>0.475076</v>
      </c>
    </row>
    <row r="607" spans="1:6">
      <c r="A607" t="str">
        <f t="shared" si="9"/>
        <v>SFm2015CZ094</v>
      </c>
      <c r="B607" t="s">
        <v>27</v>
      </c>
      <c r="C607">
        <v>2015</v>
      </c>
      <c r="D607" t="s">
        <v>37</v>
      </c>
      <c r="E607">
        <v>4</v>
      </c>
      <c r="F607">
        <v>8.6321200000000001E-2</v>
      </c>
    </row>
    <row r="608" spans="1:6">
      <c r="A608" t="str">
        <f t="shared" si="9"/>
        <v>SFm2015CZ095</v>
      </c>
      <c r="B608" t="s">
        <v>27</v>
      </c>
      <c r="C608">
        <v>2015</v>
      </c>
      <c r="D608" t="s">
        <v>37</v>
      </c>
      <c r="E608">
        <v>5</v>
      </c>
      <c r="F608">
        <v>2.0559299999999999E-2</v>
      </c>
    </row>
    <row r="609" spans="1:6">
      <c r="A609" t="str">
        <f t="shared" si="9"/>
        <v>SFm2015CZ101</v>
      </c>
      <c r="B609" t="s">
        <v>27</v>
      </c>
      <c r="C609">
        <v>2015</v>
      </c>
      <c r="D609" t="s">
        <v>38</v>
      </c>
      <c r="E609">
        <v>1</v>
      </c>
      <c r="F609">
        <v>0.19383300000000001</v>
      </c>
    </row>
    <row r="610" spans="1:6">
      <c r="A610" t="str">
        <f t="shared" si="9"/>
        <v>SFm2015CZ102</v>
      </c>
      <c r="B610" t="s">
        <v>27</v>
      </c>
      <c r="C610">
        <v>2015</v>
      </c>
      <c r="D610" t="s">
        <v>38</v>
      </c>
      <c r="E610">
        <v>2</v>
      </c>
      <c r="F610">
        <v>0.359429</v>
      </c>
    </row>
    <row r="611" spans="1:6">
      <c r="A611" t="str">
        <f t="shared" si="9"/>
        <v>SFm2015CZ103</v>
      </c>
      <c r="B611" t="s">
        <v>27</v>
      </c>
      <c r="C611">
        <v>2015</v>
      </c>
      <c r="D611" t="s">
        <v>38</v>
      </c>
      <c r="E611">
        <v>3</v>
      </c>
      <c r="F611">
        <v>0.166518</v>
      </c>
    </row>
    <row r="612" spans="1:6">
      <c r="A612" t="str">
        <f t="shared" si="9"/>
        <v>SFm2015CZ104</v>
      </c>
      <c r="B612" t="s">
        <v>27</v>
      </c>
      <c r="C612">
        <v>2015</v>
      </c>
      <c r="D612" t="s">
        <v>38</v>
      </c>
      <c r="E612">
        <v>4</v>
      </c>
      <c r="F612">
        <v>0.25970799999999999</v>
      </c>
    </row>
    <row r="613" spans="1:6">
      <c r="A613" t="str">
        <f t="shared" si="9"/>
        <v>SFm2015CZ105</v>
      </c>
      <c r="B613" t="s">
        <v>27</v>
      </c>
      <c r="C613">
        <v>2015</v>
      </c>
      <c r="D613" t="s">
        <v>38</v>
      </c>
      <c r="E613">
        <v>5</v>
      </c>
      <c r="F613">
        <v>2.0511999999999999E-2</v>
      </c>
    </row>
    <row r="614" spans="1:6">
      <c r="A614" t="str">
        <f t="shared" si="9"/>
        <v>SFm2015CZ111</v>
      </c>
      <c r="B614" t="s">
        <v>27</v>
      </c>
      <c r="C614">
        <v>2015</v>
      </c>
      <c r="D614" t="s">
        <v>39</v>
      </c>
      <c r="E614">
        <v>1</v>
      </c>
      <c r="F614">
        <v>0.25419999999999998</v>
      </c>
    </row>
    <row r="615" spans="1:6">
      <c r="A615" t="str">
        <f t="shared" si="9"/>
        <v>SFm2015CZ112</v>
      </c>
      <c r="B615" t="s">
        <v>27</v>
      </c>
      <c r="C615">
        <v>2015</v>
      </c>
      <c r="D615" t="s">
        <v>39</v>
      </c>
      <c r="E615">
        <v>2</v>
      </c>
      <c r="F615">
        <v>0.30568800000000002</v>
      </c>
    </row>
    <row r="616" spans="1:6">
      <c r="A616" t="str">
        <f t="shared" si="9"/>
        <v>SFm2015CZ113</v>
      </c>
      <c r="B616" t="s">
        <v>27</v>
      </c>
      <c r="C616">
        <v>2015</v>
      </c>
      <c r="D616" t="s">
        <v>39</v>
      </c>
      <c r="E616">
        <v>3</v>
      </c>
      <c r="F616">
        <v>0.25783600000000001</v>
      </c>
    </row>
    <row r="617" spans="1:6">
      <c r="A617" t="str">
        <f t="shared" si="9"/>
        <v>SFm2015CZ114</v>
      </c>
      <c r="B617" t="s">
        <v>27</v>
      </c>
      <c r="C617">
        <v>2015</v>
      </c>
      <c r="D617" t="s">
        <v>39</v>
      </c>
      <c r="E617">
        <v>4</v>
      </c>
      <c r="F617">
        <v>0.162276</v>
      </c>
    </row>
    <row r="618" spans="1:6">
      <c r="A618" t="str">
        <f t="shared" si="9"/>
        <v>SFm2015CZ115</v>
      </c>
      <c r="B618" t="s">
        <v>27</v>
      </c>
      <c r="C618">
        <v>2015</v>
      </c>
      <c r="D618" t="s">
        <v>39</v>
      </c>
      <c r="E618">
        <v>5</v>
      </c>
      <c r="F618">
        <v>0.02</v>
      </c>
    </row>
    <row r="619" spans="1:6">
      <c r="A619" t="str">
        <f t="shared" si="9"/>
        <v>SFm2015CZ121</v>
      </c>
      <c r="B619" t="s">
        <v>27</v>
      </c>
      <c r="C619">
        <v>2015</v>
      </c>
      <c r="D619" t="s">
        <v>40</v>
      </c>
      <c r="E619">
        <v>1</v>
      </c>
      <c r="F619">
        <v>8.09748E-2</v>
      </c>
    </row>
    <row r="620" spans="1:6">
      <c r="A620" t="str">
        <f t="shared" si="9"/>
        <v>SFm2015CZ122</v>
      </c>
      <c r="B620" t="s">
        <v>27</v>
      </c>
      <c r="C620">
        <v>2015</v>
      </c>
      <c r="D620" t="s">
        <v>40</v>
      </c>
      <c r="E620">
        <v>2</v>
      </c>
      <c r="F620">
        <v>0.23572799999999999</v>
      </c>
    </row>
    <row r="621" spans="1:6">
      <c r="A621" t="str">
        <f t="shared" si="9"/>
        <v>SFm2015CZ123</v>
      </c>
      <c r="B621" t="s">
        <v>27</v>
      </c>
      <c r="C621">
        <v>2015</v>
      </c>
      <c r="D621" t="s">
        <v>40</v>
      </c>
      <c r="E621">
        <v>3</v>
      </c>
      <c r="F621">
        <v>0.30503599999999997</v>
      </c>
    </row>
    <row r="622" spans="1:6">
      <c r="A622" t="str">
        <f t="shared" si="9"/>
        <v>SFm2015CZ124</v>
      </c>
      <c r="B622" t="s">
        <v>27</v>
      </c>
      <c r="C622">
        <v>2015</v>
      </c>
      <c r="D622" t="s">
        <v>40</v>
      </c>
      <c r="E622">
        <v>4</v>
      </c>
      <c r="F622">
        <v>0.193019</v>
      </c>
    </row>
    <row r="623" spans="1:6">
      <c r="A623" t="str">
        <f t="shared" si="9"/>
        <v>SFm2015CZ125</v>
      </c>
      <c r="B623" t="s">
        <v>27</v>
      </c>
      <c r="C623">
        <v>2015</v>
      </c>
      <c r="D623" t="s">
        <v>40</v>
      </c>
      <c r="E623">
        <v>5</v>
      </c>
      <c r="F623">
        <v>0.18524199999999999</v>
      </c>
    </row>
    <row r="624" spans="1:6">
      <c r="A624" t="str">
        <f t="shared" si="9"/>
        <v>SFm2015CZ131</v>
      </c>
      <c r="B624" t="s">
        <v>27</v>
      </c>
      <c r="C624">
        <v>2015</v>
      </c>
      <c r="D624" t="s">
        <v>41</v>
      </c>
      <c r="E624">
        <v>1</v>
      </c>
      <c r="F624">
        <v>0.239425</v>
      </c>
    </row>
    <row r="625" spans="1:6">
      <c r="A625" t="str">
        <f t="shared" si="9"/>
        <v>SFm2015CZ132</v>
      </c>
      <c r="B625" t="s">
        <v>27</v>
      </c>
      <c r="C625">
        <v>2015</v>
      </c>
      <c r="D625" t="s">
        <v>41</v>
      </c>
      <c r="E625">
        <v>2</v>
      </c>
      <c r="F625">
        <v>1.9999300000000001E-2</v>
      </c>
    </row>
    <row r="626" spans="1:6">
      <c r="A626" t="str">
        <f t="shared" si="9"/>
        <v>SFm2015CZ133</v>
      </c>
      <c r="B626" t="s">
        <v>27</v>
      </c>
      <c r="C626">
        <v>2015</v>
      </c>
      <c r="D626" t="s">
        <v>41</v>
      </c>
      <c r="E626">
        <v>3</v>
      </c>
      <c r="F626">
        <v>1.9999200000000002E-2</v>
      </c>
    </row>
    <row r="627" spans="1:6">
      <c r="A627" t="str">
        <f t="shared" si="9"/>
        <v>SFm2015CZ134</v>
      </c>
      <c r="B627" t="s">
        <v>27</v>
      </c>
      <c r="C627">
        <v>2015</v>
      </c>
      <c r="D627" t="s">
        <v>41</v>
      </c>
      <c r="E627">
        <v>4</v>
      </c>
      <c r="F627">
        <v>2.0538299999999999E-2</v>
      </c>
    </row>
    <row r="628" spans="1:6">
      <c r="A628" t="str">
        <f t="shared" si="9"/>
        <v>SFm2015CZ135</v>
      </c>
      <c r="B628" t="s">
        <v>27</v>
      </c>
      <c r="C628">
        <v>2015</v>
      </c>
      <c r="D628" t="s">
        <v>41</v>
      </c>
      <c r="E628">
        <v>5</v>
      </c>
      <c r="F628">
        <v>0.70003800000000005</v>
      </c>
    </row>
    <row r="629" spans="1:6">
      <c r="A629" t="str">
        <f t="shared" si="9"/>
        <v>SFm2015CZ141</v>
      </c>
      <c r="B629" t="s">
        <v>27</v>
      </c>
      <c r="C629">
        <v>2015</v>
      </c>
      <c r="D629" t="s">
        <v>42</v>
      </c>
      <c r="E629">
        <v>1</v>
      </c>
      <c r="F629">
        <v>0.74277700000000002</v>
      </c>
    </row>
    <row r="630" spans="1:6">
      <c r="A630" t="str">
        <f t="shared" si="9"/>
        <v>SFm2015CZ142</v>
      </c>
      <c r="B630" t="s">
        <v>27</v>
      </c>
      <c r="C630">
        <v>2015</v>
      </c>
      <c r="D630" t="s">
        <v>42</v>
      </c>
      <c r="E630">
        <v>2</v>
      </c>
      <c r="F630">
        <v>1.9999099999999999E-2</v>
      </c>
    </row>
    <row r="631" spans="1:6">
      <c r="A631" t="str">
        <f t="shared" si="9"/>
        <v>SFm2015CZ143</v>
      </c>
      <c r="B631" t="s">
        <v>27</v>
      </c>
      <c r="C631">
        <v>2015</v>
      </c>
      <c r="D631" t="s">
        <v>42</v>
      </c>
      <c r="E631">
        <v>3</v>
      </c>
      <c r="F631">
        <v>2.0010199999999999E-2</v>
      </c>
    </row>
    <row r="632" spans="1:6">
      <c r="A632" t="str">
        <f t="shared" si="9"/>
        <v>SFm2015CZ144</v>
      </c>
      <c r="B632" t="s">
        <v>27</v>
      </c>
      <c r="C632">
        <v>2015</v>
      </c>
      <c r="D632" t="s">
        <v>42</v>
      </c>
      <c r="E632">
        <v>4</v>
      </c>
      <c r="F632">
        <v>0.19721</v>
      </c>
    </row>
    <row r="633" spans="1:6">
      <c r="A633" t="str">
        <f t="shared" si="9"/>
        <v>SFm2015CZ145</v>
      </c>
      <c r="B633" t="s">
        <v>27</v>
      </c>
      <c r="C633">
        <v>2015</v>
      </c>
      <c r="D633" t="s">
        <v>42</v>
      </c>
      <c r="E633">
        <v>5</v>
      </c>
      <c r="F633">
        <v>2.0003799999999999E-2</v>
      </c>
    </row>
    <row r="634" spans="1:6">
      <c r="A634" t="str">
        <f t="shared" si="9"/>
        <v>SFm2015CZ151</v>
      </c>
      <c r="B634" t="s">
        <v>27</v>
      </c>
      <c r="C634">
        <v>2015</v>
      </c>
      <c r="D634" t="s">
        <v>43</v>
      </c>
      <c r="E634">
        <v>1</v>
      </c>
      <c r="F634">
        <v>0.48251100000000002</v>
      </c>
    </row>
    <row r="635" spans="1:6">
      <c r="A635" t="str">
        <f t="shared" si="9"/>
        <v>SFm2015CZ152</v>
      </c>
      <c r="B635" t="s">
        <v>27</v>
      </c>
      <c r="C635">
        <v>2015</v>
      </c>
      <c r="D635" t="s">
        <v>43</v>
      </c>
      <c r="E635">
        <v>2</v>
      </c>
      <c r="F635">
        <v>2.0000899999999999E-2</v>
      </c>
    </row>
    <row r="636" spans="1:6">
      <c r="A636" t="str">
        <f t="shared" si="9"/>
        <v>SFm2015CZ153</v>
      </c>
      <c r="B636" t="s">
        <v>27</v>
      </c>
      <c r="C636">
        <v>2015</v>
      </c>
      <c r="D636" t="s">
        <v>43</v>
      </c>
      <c r="E636">
        <v>3</v>
      </c>
      <c r="F636">
        <v>3.1965899999999998E-2</v>
      </c>
    </row>
    <row r="637" spans="1:6">
      <c r="A637" t="str">
        <f t="shared" si="9"/>
        <v>SFm2015CZ154</v>
      </c>
      <c r="B637" t="s">
        <v>27</v>
      </c>
      <c r="C637">
        <v>2015</v>
      </c>
      <c r="D637" t="s">
        <v>43</v>
      </c>
      <c r="E637">
        <v>4</v>
      </c>
      <c r="F637">
        <v>2.00631E-2</v>
      </c>
    </row>
    <row r="638" spans="1:6">
      <c r="A638" t="str">
        <f t="shared" si="9"/>
        <v>SFm2015CZ155</v>
      </c>
      <c r="B638" t="s">
        <v>27</v>
      </c>
      <c r="C638">
        <v>2015</v>
      </c>
      <c r="D638" t="s">
        <v>43</v>
      </c>
      <c r="E638">
        <v>5</v>
      </c>
      <c r="F638">
        <v>0.44545899999999999</v>
      </c>
    </row>
    <row r="639" spans="1:6">
      <c r="A639" t="str">
        <f t="shared" si="9"/>
        <v>SFm2015CZ161</v>
      </c>
      <c r="B639" t="s">
        <v>27</v>
      </c>
      <c r="C639">
        <v>2015</v>
      </c>
      <c r="D639" t="s">
        <v>44</v>
      </c>
      <c r="E639">
        <v>1</v>
      </c>
      <c r="F639">
        <v>0.13344700000000001</v>
      </c>
    </row>
    <row r="640" spans="1:6">
      <c r="A640" t="str">
        <f t="shared" si="9"/>
        <v>SFm2015CZ162</v>
      </c>
      <c r="B640" t="s">
        <v>27</v>
      </c>
      <c r="C640">
        <v>2015</v>
      </c>
      <c r="D640" t="s">
        <v>44</v>
      </c>
      <c r="E640">
        <v>2</v>
      </c>
      <c r="F640">
        <v>0.16517699999999999</v>
      </c>
    </row>
    <row r="641" spans="1:6">
      <c r="A641" t="str">
        <f t="shared" si="9"/>
        <v>SFm2015CZ163</v>
      </c>
      <c r="B641" t="s">
        <v>27</v>
      </c>
      <c r="C641">
        <v>2015</v>
      </c>
      <c r="D641" t="s">
        <v>44</v>
      </c>
      <c r="E641">
        <v>3</v>
      </c>
      <c r="F641">
        <v>0.65790000000000004</v>
      </c>
    </row>
    <row r="642" spans="1:6">
      <c r="A642" t="str">
        <f t="shared" si="9"/>
        <v>SFm2015CZ164</v>
      </c>
      <c r="B642" t="s">
        <v>27</v>
      </c>
      <c r="C642">
        <v>2015</v>
      </c>
      <c r="D642" t="s">
        <v>44</v>
      </c>
      <c r="E642">
        <v>4</v>
      </c>
      <c r="F642">
        <v>2.3475699999999999E-2</v>
      </c>
    </row>
    <row r="643" spans="1:6">
      <c r="A643" t="str">
        <f t="shared" si="9"/>
        <v>SFm2015CZ165</v>
      </c>
      <c r="B643" t="s">
        <v>27</v>
      </c>
      <c r="C643">
        <v>2015</v>
      </c>
      <c r="D643" t="s">
        <v>44</v>
      </c>
      <c r="E643">
        <v>5</v>
      </c>
      <c r="F643">
        <v>2.0000400000000002E-2</v>
      </c>
    </row>
    <row r="644" spans="1:6">
      <c r="A644" t="str">
        <f t="shared" si="9"/>
        <v>SFm2017CZ011</v>
      </c>
      <c r="B644" t="s">
        <v>27</v>
      </c>
      <c r="C644">
        <v>2017</v>
      </c>
      <c r="D644" t="s">
        <v>28</v>
      </c>
      <c r="E644">
        <v>1</v>
      </c>
      <c r="F644">
        <v>0.47048600000000002</v>
      </c>
    </row>
    <row r="645" spans="1:6">
      <c r="A645" t="str">
        <f t="shared" ref="A645:A708" si="10">B645&amp;C645&amp;D645&amp;E645</f>
        <v>SFm2017CZ012</v>
      </c>
      <c r="B645" t="s">
        <v>27</v>
      </c>
      <c r="C645">
        <v>2017</v>
      </c>
      <c r="D645" t="s">
        <v>28</v>
      </c>
      <c r="E645">
        <v>2</v>
      </c>
      <c r="F645">
        <v>0.14665900000000001</v>
      </c>
    </row>
    <row r="646" spans="1:6">
      <c r="A646" t="str">
        <f t="shared" si="10"/>
        <v>SFm2017CZ013</v>
      </c>
      <c r="B646" t="s">
        <v>27</v>
      </c>
      <c r="C646">
        <v>2017</v>
      </c>
      <c r="D646" t="s">
        <v>28</v>
      </c>
      <c r="E646">
        <v>3</v>
      </c>
      <c r="F646">
        <v>0.232927</v>
      </c>
    </row>
    <row r="647" spans="1:6">
      <c r="A647" t="str">
        <f t="shared" si="10"/>
        <v>SFm2017CZ014</v>
      </c>
      <c r="B647" t="s">
        <v>27</v>
      </c>
      <c r="C647">
        <v>2017</v>
      </c>
      <c r="D647" t="s">
        <v>28</v>
      </c>
      <c r="E647">
        <v>4</v>
      </c>
      <c r="F647">
        <v>7.3589600000000005E-2</v>
      </c>
    </row>
    <row r="648" spans="1:6">
      <c r="A648" t="str">
        <f t="shared" si="10"/>
        <v>SFm2017CZ015</v>
      </c>
      <c r="B648" t="s">
        <v>27</v>
      </c>
      <c r="C648">
        <v>2017</v>
      </c>
      <c r="D648" t="s">
        <v>28</v>
      </c>
      <c r="E648">
        <v>5</v>
      </c>
      <c r="F648">
        <v>7.6339199999999996E-2</v>
      </c>
    </row>
    <row r="649" spans="1:6">
      <c r="A649" t="str">
        <f t="shared" si="10"/>
        <v>SFm2017CZ021</v>
      </c>
      <c r="B649" t="s">
        <v>27</v>
      </c>
      <c r="C649">
        <v>2017</v>
      </c>
      <c r="D649" t="s">
        <v>30</v>
      </c>
      <c r="E649">
        <v>1</v>
      </c>
      <c r="F649">
        <v>0.244863</v>
      </c>
    </row>
    <row r="650" spans="1:6">
      <c r="A650" t="str">
        <f t="shared" si="10"/>
        <v>SFm2017CZ022</v>
      </c>
      <c r="B650" t="s">
        <v>27</v>
      </c>
      <c r="C650">
        <v>2017</v>
      </c>
      <c r="D650" t="s">
        <v>30</v>
      </c>
      <c r="E650">
        <v>2</v>
      </c>
      <c r="F650">
        <v>0.21589700000000001</v>
      </c>
    </row>
    <row r="651" spans="1:6">
      <c r="A651" t="str">
        <f t="shared" si="10"/>
        <v>SFm2017CZ023</v>
      </c>
      <c r="B651" t="s">
        <v>27</v>
      </c>
      <c r="C651">
        <v>2017</v>
      </c>
      <c r="D651" t="s">
        <v>30</v>
      </c>
      <c r="E651">
        <v>3</v>
      </c>
      <c r="F651">
        <v>0.31127100000000002</v>
      </c>
    </row>
    <row r="652" spans="1:6">
      <c r="A652" t="str">
        <f t="shared" si="10"/>
        <v>SFm2017CZ024</v>
      </c>
      <c r="B652" t="s">
        <v>27</v>
      </c>
      <c r="C652">
        <v>2017</v>
      </c>
      <c r="D652" t="s">
        <v>30</v>
      </c>
      <c r="E652">
        <v>4</v>
      </c>
      <c r="F652">
        <v>0.18135100000000001</v>
      </c>
    </row>
    <row r="653" spans="1:6">
      <c r="A653" t="str">
        <f t="shared" si="10"/>
        <v>SFm2017CZ025</v>
      </c>
      <c r="B653" t="s">
        <v>27</v>
      </c>
      <c r="C653">
        <v>2017</v>
      </c>
      <c r="D653" t="s">
        <v>30</v>
      </c>
      <c r="E653">
        <v>5</v>
      </c>
      <c r="F653">
        <v>4.6617899999999997E-2</v>
      </c>
    </row>
    <row r="654" spans="1:6">
      <c r="A654" t="str">
        <f t="shared" si="10"/>
        <v>SFm2017CZ031</v>
      </c>
      <c r="B654" t="s">
        <v>27</v>
      </c>
      <c r="C654">
        <v>2017</v>
      </c>
      <c r="D654" t="s">
        <v>31</v>
      </c>
      <c r="E654">
        <v>1</v>
      </c>
      <c r="F654">
        <v>0.14314099999999999</v>
      </c>
    </row>
    <row r="655" spans="1:6">
      <c r="A655" t="str">
        <f t="shared" si="10"/>
        <v>SFm2017CZ032</v>
      </c>
      <c r="B655" t="s">
        <v>27</v>
      </c>
      <c r="C655">
        <v>2017</v>
      </c>
      <c r="D655" t="s">
        <v>31</v>
      </c>
      <c r="E655">
        <v>2</v>
      </c>
      <c r="F655">
        <v>6.9068299999999999E-2</v>
      </c>
    </row>
    <row r="656" spans="1:6">
      <c r="A656" t="str">
        <f t="shared" si="10"/>
        <v>SFm2017CZ033</v>
      </c>
      <c r="B656" t="s">
        <v>27</v>
      </c>
      <c r="C656">
        <v>2017</v>
      </c>
      <c r="D656" t="s">
        <v>31</v>
      </c>
      <c r="E656">
        <v>3</v>
      </c>
      <c r="F656">
        <v>0.37160599999999999</v>
      </c>
    </row>
    <row r="657" spans="1:6">
      <c r="A657" t="str">
        <f t="shared" si="10"/>
        <v>SFm2017CZ034</v>
      </c>
      <c r="B657" t="s">
        <v>27</v>
      </c>
      <c r="C657">
        <v>2017</v>
      </c>
      <c r="D657" t="s">
        <v>31</v>
      </c>
      <c r="E657">
        <v>4</v>
      </c>
      <c r="F657">
        <v>8.4437899999999996E-2</v>
      </c>
    </row>
    <row r="658" spans="1:6">
      <c r="A658" t="str">
        <f t="shared" si="10"/>
        <v>SFm2017CZ035</v>
      </c>
      <c r="B658" t="s">
        <v>27</v>
      </c>
      <c r="C658">
        <v>2017</v>
      </c>
      <c r="D658" t="s">
        <v>31</v>
      </c>
      <c r="E658">
        <v>5</v>
      </c>
      <c r="F658">
        <v>0.33174700000000001</v>
      </c>
    </row>
    <row r="659" spans="1:6">
      <c r="A659" t="str">
        <f t="shared" si="10"/>
        <v>SFm2017CZ041</v>
      </c>
      <c r="B659" t="s">
        <v>27</v>
      </c>
      <c r="C659">
        <v>2017</v>
      </c>
      <c r="D659" t="s">
        <v>32</v>
      </c>
      <c r="E659">
        <v>1</v>
      </c>
      <c r="F659">
        <v>0.27744000000000002</v>
      </c>
    </row>
    <row r="660" spans="1:6">
      <c r="A660" t="str">
        <f t="shared" si="10"/>
        <v>SFm2017CZ042</v>
      </c>
      <c r="B660" t="s">
        <v>27</v>
      </c>
      <c r="C660">
        <v>2017</v>
      </c>
      <c r="D660" t="s">
        <v>32</v>
      </c>
      <c r="E660">
        <v>2</v>
      </c>
      <c r="F660">
        <v>0.38273400000000002</v>
      </c>
    </row>
    <row r="661" spans="1:6">
      <c r="A661" t="str">
        <f t="shared" si="10"/>
        <v>SFm2017CZ043</v>
      </c>
      <c r="B661" t="s">
        <v>27</v>
      </c>
      <c r="C661">
        <v>2017</v>
      </c>
      <c r="D661" t="s">
        <v>32</v>
      </c>
      <c r="E661">
        <v>3</v>
      </c>
      <c r="F661">
        <v>9.1284299999999999E-2</v>
      </c>
    </row>
    <row r="662" spans="1:6">
      <c r="A662" t="str">
        <f t="shared" si="10"/>
        <v>SFm2017CZ044</v>
      </c>
      <c r="B662" t="s">
        <v>27</v>
      </c>
      <c r="C662">
        <v>2017</v>
      </c>
      <c r="D662" t="s">
        <v>32</v>
      </c>
      <c r="E662">
        <v>4</v>
      </c>
      <c r="F662">
        <v>8.3720199999999995E-2</v>
      </c>
    </row>
    <row r="663" spans="1:6">
      <c r="A663" t="str">
        <f t="shared" si="10"/>
        <v>SFm2017CZ045</v>
      </c>
      <c r="B663" t="s">
        <v>27</v>
      </c>
      <c r="C663">
        <v>2017</v>
      </c>
      <c r="D663" t="s">
        <v>32</v>
      </c>
      <c r="E663">
        <v>5</v>
      </c>
      <c r="F663">
        <v>0.164822</v>
      </c>
    </row>
    <row r="664" spans="1:6">
      <c r="A664" t="str">
        <f t="shared" si="10"/>
        <v>SFm2017CZ051</v>
      </c>
      <c r="B664" t="s">
        <v>27</v>
      </c>
      <c r="C664">
        <v>2017</v>
      </c>
      <c r="D664" t="s">
        <v>33</v>
      </c>
      <c r="E664">
        <v>1</v>
      </c>
      <c r="F664">
        <v>0.25875100000000001</v>
      </c>
    </row>
    <row r="665" spans="1:6">
      <c r="A665" t="str">
        <f t="shared" si="10"/>
        <v>SFm2017CZ052</v>
      </c>
      <c r="B665" t="s">
        <v>27</v>
      </c>
      <c r="C665">
        <v>2017</v>
      </c>
      <c r="D665" t="s">
        <v>33</v>
      </c>
      <c r="E665">
        <v>2</v>
      </c>
      <c r="F665">
        <v>0.20222100000000001</v>
      </c>
    </row>
    <row r="666" spans="1:6">
      <c r="A666" t="str">
        <f t="shared" si="10"/>
        <v>SFm2017CZ053</v>
      </c>
      <c r="B666" t="s">
        <v>27</v>
      </c>
      <c r="C666">
        <v>2017</v>
      </c>
      <c r="D666" t="s">
        <v>33</v>
      </c>
      <c r="E666">
        <v>3</v>
      </c>
      <c r="F666">
        <v>0.19397400000000001</v>
      </c>
    </row>
    <row r="667" spans="1:6">
      <c r="A667" t="str">
        <f t="shared" si="10"/>
        <v>SFm2017CZ054</v>
      </c>
      <c r="B667" t="s">
        <v>27</v>
      </c>
      <c r="C667">
        <v>2017</v>
      </c>
      <c r="D667" t="s">
        <v>33</v>
      </c>
      <c r="E667">
        <v>4</v>
      </c>
      <c r="F667">
        <v>0.147421</v>
      </c>
    </row>
    <row r="668" spans="1:6">
      <c r="A668" t="str">
        <f t="shared" si="10"/>
        <v>SFm2017CZ055</v>
      </c>
      <c r="B668" t="s">
        <v>27</v>
      </c>
      <c r="C668">
        <v>2017</v>
      </c>
      <c r="D668" t="s">
        <v>33</v>
      </c>
      <c r="E668">
        <v>5</v>
      </c>
      <c r="F668">
        <v>0.197633</v>
      </c>
    </row>
    <row r="669" spans="1:6">
      <c r="A669" t="str">
        <f t="shared" si="10"/>
        <v>SFm2017CZ061</v>
      </c>
      <c r="B669" t="s">
        <v>27</v>
      </c>
      <c r="C669">
        <v>2017</v>
      </c>
      <c r="D669" t="s">
        <v>34</v>
      </c>
      <c r="E669">
        <v>1</v>
      </c>
      <c r="F669">
        <v>1.99995E-2</v>
      </c>
    </row>
    <row r="670" spans="1:6">
      <c r="A670" t="str">
        <f t="shared" si="10"/>
        <v>SFm2017CZ062</v>
      </c>
      <c r="B670" t="s">
        <v>27</v>
      </c>
      <c r="C670">
        <v>2017</v>
      </c>
      <c r="D670" t="s">
        <v>34</v>
      </c>
      <c r="E670">
        <v>2</v>
      </c>
      <c r="F670">
        <v>0.39615899999999998</v>
      </c>
    </row>
    <row r="671" spans="1:6">
      <c r="A671" t="str">
        <f t="shared" si="10"/>
        <v>SFm2017CZ063</v>
      </c>
      <c r="B671" t="s">
        <v>27</v>
      </c>
      <c r="C671">
        <v>2017</v>
      </c>
      <c r="D671" t="s">
        <v>34</v>
      </c>
      <c r="E671">
        <v>3</v>
      </c>
      <c r="F671">
        <v>0.20960100000000001</v>
      </c>
    </row>
    <row r="672" spans="1:6">
      <c r="A672" t="str">
        <f t="shared" si="10"/>
        <v>SFm2017CZ064</v>
      </c>
      <c r="B672" t="s">
        <v>27</v>
      </c>
      <c r="C672">
        <v>2017</v>
      </c>
      <c r="D672" t="s">
        <v>34</v>
      </c>
      <c r="E672">
        <v>4</v>
      </c>
      <c r="F672">
        <v>0.22461</v>
      </c>
    </row>
    <row r="673" spans="1:6">
      <c r="A673" t="str">
        <f t="shared" si="10"/>
        <v>SFm2017CZ065</v>
      </c>
      <c r="B673" t="s">
        <v>27</v>
      </c>
      <c r="C673">
        <v>2017</v>
      </c>
      <c r="D673" t="s">
        <v>34</v>
      </c>
      <c r="E673">
        <v>5</v>
      </c>
      <c r="F673">
        <v>0.14963099999999999</v>
      </c>
    </row>
    <row r="674" spans="1:6">
      <c r="A674" t="str">
        <f t="shared" si="10"/>
        <v>SFm2017CZ071</v>
      </c>
      <c r="B674" t="s">
        <v>27</v>
      </c>
      <c r="C674">
        <v>2017</v>
      </c>
      <c r="D674" t="s">
        <v>35</v>
      </c>
      <c r="E674">
        <v>1</v>
      </c>
      <c r="F674">
        <v>0.75</v>
      </c>
    </row>
    <row r="675" spans="1:6">
      <c r="A675" t="str">
        <f t="shared" si="10"/>
        <v>SFm2017CZ072</v>
      </c>
      <c r="B675" t="s">
        <v>27</v>
      </c>
      <c r="C675">
        <v>2017</v>
      </c>
      <c r="D675" t="s">
        <v>35</v>
      </c>
      <c r="E675">
        <v>2</v>
      </c>
      <c r="F675">
        <v>8.8893799999999995E-2</v>
      </c>
    </row>
    <row r="676" spans="1:6">
      <c r="A676" t="str">
        <f t="shared" si="10"/>
        <v>SFm2017CZ073</v>
      </c>
      <c r="B676" t="s">
        <v>27</v>
      </c>
      <c r="C676">
        <v>2017</v>
      </c>
      <c r="D676" t="s">
        <v>35</v>
      </c>
      <c r="E676">
        <v>3</v>
      </c>
      <c r="F676">
        <v>2.00316E-2</v>
      </c>
    </row>
    <row r="677" spans="1:6">
      <c r="A677" t="str">
        <f t="shared" si="10"/>
        <v>SFm2017CZ074</v>
      </c>
      <c r="B677" t="s">
        <v>27</v>
      </c>
      <c r="C677">
        <v>2017</v>
      </c>
      <c r="D677" t="s">
        <v>35</v>
      </c>
      <c r="E677">
        <v>4</v>
      </c>
      <c r="F677">
        <v>0.121075</v>
      </c>
    </row>
    <row r="678" spans="1:6">
      <c r="A678" t="str">
        <f t="shared" si="10"/>
        <v>SFm2017CZ075</v>
      </c>
      <c r="B678" t="s">
        <v>27</v>
      </c>
      <c r="C678">
        <v>2017</v>
      </c>
      <c r="D678" t="s">
        <v>35</v>
      </c>
      <c r="E678">
        <v>5</v>
      </c>
      <c r="F678">
        <v>0.02</v>
      </c>
    </row>
    <row r="679" spans="1:6">
      <c r="A679" t="str">
        <f t="shared" si="10"/>
        <v>SFm2017CZ081</v>
      </c>
      <c r="B679" t="s">
        <v>27</v>
      </c>
      <c r="C679">
        <v>2017</v>
      </c>
      <c r="D679" t="s">
        <v>36</v>
      </c>
      <c r="E679">
        <v>1</v>
      </c>
      <c r="F679">
        <v>0.75</v>
      </c>
    </row>
    <row r="680" spans="1:6">
      <c r="A680" t="str">
        <f t="shared" si="10"/>
        <v>SFm2017CZ082</v>
      </c>
      <c r="B680" t="s">
        <v>27</v>
      </c>
      <c r="C680">
        <v>2017</v>
      </c>
      <c r="D680" t="s">
        <v>36</v>
      </c>
      <c r="E680">
        <v>2</v>
      </c>
      <c r="F680">
        <v>0.190001</v>
      </c>
    </row>
    <row r="681" spans="1:6">
      <c r="A681" t="str">
        <f t="shared" si="10"/>
        <v>SFm2017CZ083</v>
      </c>
      <c r="B681" t="s">
        <v>27</v>
      </c>
      <c r="C681">
        <v>2017</v>
      </c>
      <c r="D681" t="s">
        <v>36</v>
      </c>
      <c r="E681">
        <v>3</v>
      </c>
      <c r="F681">
        <v>1.9998999999999999E-2</v>
      </c>
    </row>
    <row r="682" spans="1:6">
      <c r="A682" t="str">
        <f t="shared" si="10"/>
        <v>SFm2017CZ084</v>
      </c>
      <c r="B682" t="s">
        <v>27</v>
      </c>
      <c r="C682">
        <v>2017</v>
      </c>
      <c r="D682" t="s">
        <v>36</v>
      </c>
      <c r="E682">
        <v>4</v>
      </c>
      <c r="F682">
        <v>1.9999599999999999E-2</v>
      </c>
    </row>
    <row r="683" spans="1:6">
      <c r="A683" t="str">
        <f t="shared" si="10"/>
        <v>SFm2017CZ085</v>
      </c>
      <c r="B683" t="s">
        <v>27</v>
      </c>
      <c r="C683">
        <v>2017</v>
      </c>
      <c r="D683" t="s">
        <v>36</v>
      </c>
      <c r="E683">
        <v>5</v>
      </c>
      <c r="F683">
        <v>2.00007E-2</v>
      </c>
    </row>
    <row r="684" spans="1:6">
      <c r="A684" t="str">
        <f t="shared" si="10"/>
        <v>SFm2017CZ091</v>
      </c>
      <c r="B684" t="s">
        <v>27</v>
      </c>
      <c r="C684">
        <v>2017</v>
      </c>
      <c r="D684" t="s">
        <v>37</v>
      </c>
      <c r="E684">
        <v>1</v>
      </c>
      <c r="F684">
        <v>0.37836500000000001</v>
      </c>
    </row>
    <row r="685" spans="1:6">
      <c r="A685" t="str">
        <f t="shared" si="10"/>
        <v>SFm2017CZ092</v>
      </c>
      <c r="B685" t="s">
        <v>27</v>
      </c>
      <c r="C685">
        <v>2017</v>
      </c>
      <c r="D685" t="s">
        <v>37</v>
      </c>
      <c r="E685">
        <v>2</v>
      </c>
      <c r="F685">
        <v>3.9678100000000001E-2</v>
      </c>
    </row>
    <row r="686" spans="1:6">
      <c r="A686" t="str">
        <f t="shared" si="10"/>
        <v>SFm2017CZ093</v>
      </c>
      <c r="B686" t="s">
        <v>27</v>
      </c>
      <c r="C686">
        <v>2017</v>
      </c>
      <c r="D686" t="s">
        <v>37</v>
      </c>
      <c r="E686">
        <v>3</v>
      </c>
      <c r="F686">
        <v>0.475076</v>
      </c>
    </row>
    <row r="687" spans="1:6">
      <c r="A687" t="str">
        <f t="shared" si="10"/>
        <v>SFm2017CZ094</v>
      </c>
      <c r="B687" t="s">
        <v>27</v>
      </c>
      <c r="C687">
        <v>2017</v>
      </c>
      <c r="D687" t="s">
        <v>37</v>
      </c>
      <c r="E687">
        <v>4</v>
      </c>
      <c r="F687">
        <v>8.6321200000000001E-2</v>
      </c>
    </row>
    <row r="688" spans="1:6">
      <c r="A688" t="str">
        <f t="shared" si="10"/>
        <v>SFm2017CZ095</v>
      </c>
      <c r="B688" t="s">
        <v>27</v>
      </c>
      <c r="C688">
        <v>2017</v>
      </c>
      <c r="D688" t="s">
        <v>37</v>
      </c>
      <c r="E688">
        <v>5</v>
      </c>
      <c r="F688">
        <v>2.0559299999999999E-2</v>
      </c>
    </row>
    <row r="689" spans="1:6">
      <c r="A689" t="str">
        <f t="shared" si="10"/>
        <v>SFm2017CZ101</v>
      </c>
      <c r="B689" t="s">
        <v>27</v>
      </c>
      <c r="C689">
        <v>2017</v>
      </c>
      <c r="D689" t="s">
        <v>38</v>
      </c>
      <c r="E689">
        <v>1</v>
      </c>
      <c r="F689">
        <v>0.19383300000000001</v>
      </c>
    </row>
    <row r="690" spans="1:6">
      <c r="A690" t="str">
        <f t="shared" si="10"/>
        <v>SFm2017CZ102</v>
      </c>
      <c r="B690" t="s">
        <v>27</v>
      </c>
      <c r="C690">
        <v>2017</v>
      </c>
      <c r="D690" t="s">
        <v>38</v>
      </c>
      <c r="E690">
        <v>2</v>
      </c>
      <c r="F690">
        <v>0.359429</v>
      </c>
    </row>
    <row r="691" spans="1:6">
      <c r="A691" t="str">
        <f t="shared" si="10"/>
        <v>SFm2017CZ103</v>
      </c>
      <c r="B691" t="s">
        <v>27</v>
      </c>
      <c r="C691">
        <v>2017</v>
      </c>
      <c r="D691" t="s">
        <v>38</v>
      </c>
      <c r="E691">
        <v>3</v>
      </c>
      <c r="F691">
        <v>0.166518</v>
      </c>
    </row>
    <row r="692" spans="1:6">
      <c r="A692" t="str">
        <f t="shared" si="10"/>
        <v>SFm2017CZ104</v>
      </c>
      <c r="B692" t="s">
        <v>27</v>
      </c>
      <c r="C692">
        <v>2017</v>
      </c>
      <c r="D692" t="s">
        <v>38</v>
      </c>
      <c r="E692">
        <v>4</v>
      </c>
      <c r="F692">
        <v>0.25970799999999999</v>
      </c>
    </row>
    <row r="693" spans="1:6">
      <c r="A693" t="str">
        <f t="shared" si="10"/>
        <v>SFm2017CZ105</v>
      </c>
      <c r="B693" t="s">
        <v>27</v>
      </c>
      <c r="C693">
        <v>2017</v>
      </c>
      <c r="D693" t="s">
        <v>38</v>
      </c>
      <c r="E693">
        <v>5</v>
      </c>
      <c r="F693">
        <v>2.0511999999999999E-2</v>
      </c>
    </row>
    <row r="694" spans="1:6">
      <c r="A694" t="str">
        <f t="shared" si="10"/>
        <v>SFm2017CZ111</v>
      </c>
      <c r="B694" t="s">
        <v>27</v>
      </c>
      <c r="C694">
        <v>2017</v>
      </c>
      <c r="D694" t="s">
        <v>39</v>
      </c>
      <c r="E694">
        <v>1</v>
      </c>
      <c r="F694">
        <v>0.25419999999999998</v>
      </c>
    </row>
    <row r="695" spans="1:6">
      <c r="A695" t="str">
        <f t="shared" si="10"/>
        <v>SFm2017CZ112</v>
      </c>
      <c r="B695" t="s">
        <v>27</v>
      </c>
      <c r="C695">
        <v>2017</v>
      </c>
      <c r="D695" t="s">
        <v>39</v>
      </c>
      <c r="E695">
        <v>2</v>
      </c>
      <c r="F695">
        <v>0.30568800000000002</v>
      </c>
    </row>
    <row r="696" spans="1:6">
      <c r="A696" t="str">
        <f t="shared" si="10"/>
        <v>SFm2017CZ113</v>
      </c>
      <c r="B696" t="s">
        <v>27</v>
      </c>
      <c r="C696">
        <v>2017</v>
      </c>
      <c r="D696" t="s">
        <v>39</v>
      </c>
      <c r="E696">
        <v>3</v>
      </c>
      <c r="F696">
        <v>0.25783600000000001</v>
      </c>
    </row>
    <row r="697" spans="1:6">
      <c r="A697" t="str">
        <f t="shared" si="10"/>
        <v>SFm2017CZ114</v>
      </c>
      <c r="B697" t="s">
        <v>27</v>
      </c>
      <c r="C697">
        <v>2017</v>
      </c>
      <c r="D697" t="s">
        <v>39</v>
      </c>
      <c r="E697">
        <v>4</v>
      </c>
      <c r="F697">
        <v>0.162276</v>
      </c>
    </row>
    <row r="698" spans="1:6">
      <c r="A698" t="str">
        <f t="shared" si="10"/>
        <v>SFm2017CZ115</v>
      </c>
      <c r="B698" t="s">
        <v>27</v>
      </c>
      <c r="C698">
        <v>2017</v>
      </c>
      <c r="D698" t="s">
        <v>39</v>
      </c>
      <c r="E698">
        <v>5</v>
      </c>
      <c r="F698">
        <v>0.02</v>
      </c>
    </row>
    <row r="699" spans="1:6">
      <c r="A699" t="str">
        <f t="shared" si="10"/>
        <v>SFm2017CZ121</v>
      </c>
      <c r="B699" t="s">
        <v>27</v>
      </c>
      <c r="C699">
        <v>2017</v>
      </c>
      <c r="D699" t="s">
        <v>40</v>
      </c>
      <c r="E699">
        <v>1</v>
      </c>
      <c r="F699">
        <v>8.09748E-2</v>
      </c>
    </row>
    <row r="700" spans="1:6">
      <c r="A700" t="str">
        <f t="shared" si="10"/>
        <v>SFm2017CZ122</v>
      </c>
      <c r="B700" t="s">
        <v>27</v>
      </c>
      <c r="C700">
        <v>2017</v>
      </c>
      <c r="D700" t="s">
        <v>40</v>
      </c>
      <c r="E700">
        <v>2</v>
      </c>
      <c r="F700">
        <v>0.23572799999999999</v>
      </c>
    </row>
    <row r="701" spans="1:6">
      <c r="A701" t="str">
        <f t="shared" si="10"/>
        <v>SFm2017CZ123</v>
      </c>
      <c r="B701" t="s">
        <v>27</v>
      </c>
      <c r="C701">
        <v>2017</v>
      </c>
      <c r="D701" t="s">
        <v>40</v>
      </c>
      <c r="E701">
        <v>3</v>
      </c>
      <c r="F701">
        <v>0.30503599999999997</v>
      </c>
    </row>
    <row r="702" spans="1:6">
      <c r="A702" t="str">
        <f t="shared" si="10"/>
        <v>SFm2017CZ124</v>
      </c>
      <c r="B702" t="s">
        <v>27</v>
      </c>
      <c r="C702">
        <v>2017</v>
      </c>
      <c r="D702" t="s">
        <v>40</v>
      </c>
      <c r="E702">
        <v>4</v>
      </c>
      <c r="F702">
        <v>0.193019</v>
      </c>
    </row>
    <row r="703" spans="1:6">
      <c r="A703" t="str">
        <f t="shared" si="10"/>
        <v>SFm2017CZ125</v>
      </c>
      <c r="B703" t="s">
        <v>27</v>
      </c>
      <c r="C703">
        <v>2017</v>
      </c>
      <c r="D703" t="s">
        <v>40</v>
      </c>
      <c r="E703">
        <v>5</v>
      </c>
      <c r="F703">
        <v>0.18524199999999999</v>
      </c>
    </row>
    <row r="704" spans="1:6">
      <c r="A704" t="str">
        <f t="shared" si="10"/>
        <v>SFm2017CZ131</v>
      </c>
      <c r="B704" t="s">
        <v>27</v>
      </c>
      <c r="C704">
        <v>2017</v>
      </c>
      <c r="D704" t="s">
        <v>41</v>
      </c>
      <c r="E704">
        <v>1</v>
      </c>
      <c r="F704">
        <v>0.239425</v>
      </c>
    </row>
    <row r="705" spans="1:6">
      <c r="A705" t="str">
        <f t="shared" si="10"/>
        <v>SFm2017CZ132</v>
      </c>
      <c r="B705" t="s">
        <v>27</v>
      </c>
      <c r="C705">
        <v>2017</v>
      </c>
      <c r="D705" t="s">
        <v>41</v>
      </c>
      <c r="E705">
        <v>2</v>
      </c>
      <c r="F705">
        <v>1.9999300000000001E-2</v>
      </c>
    </row>
    <row r="706" spans="1:6">
      <c r="A706" t="str">
        <f t="shared" si="10"/>
        <v>SFm2017CZ133</v>
      </c>
      <c r="B706" t="s">
        <v>27</v>
      </c>
      <c r="C706">
        <v>2017</v>
      </c>
      <c r="D706" t="s">
        <v>41</v>
      </c>
      <c r="E706">
        <v>3</v>
      </c>
      <c r="F706">
        <v>1.9999200000000002E-2</v>
      </c>
    </row>
    <row r="707" spans="1:6">
      <c r="A707" t="str">
        <f t="shared" si="10"/>
        <v>SFm2017CZ134</v>
      </c>
      <c r="B707" t="s">
        <v>27</v>
      </c>
      <c r="C707">
        <v>2017</v>
      </c>
      <c r="D707" t="s">
        <v>41</v>
      </c>
      <c r="E707">
        <v>4</v>
      </c>
      <c r="F707">
        <v>2.0538299999999999E-2</v>
      </c>
    </row>
    <row r="708" spans="1:6">
      <c r="A708" t="str">
        <f t="shared" si="10"/>
        <v>SFm2017CZ135</v>
      </c>
      <c r="B708" t="s">
        <v>27</v>
      </c>
      <c r="C708">
        <v>2017</v>
      </c>
      <c r="D708" t="s">
        <v>41</v>
      </c>
      <c r="E708">
        <v>5</v>
      </c>
      <c r="F708">
        <v>0.70003800000000005</v>
      </c>
    </row>
    <row r="709" spans="1:6">
      <c r="A709" t="str">
        <f t="shared" ref="A709:A772" si="11">B709&amp;C709&amp;D709&amp;E709</f>
        <v>SFm2017CZ141</v>
      </c>
      <c r="B709" t="s">
        <v>27</v>
      </c>
      <c r="C709">
        <v>2017</v>
      </c>
      <c r="D709" t="s">
        <v>42</v>
      </c>
      <c r="E709">
        <v>1</v>
      </c>
      <c r="F709">
        <v>0.74277700000000002</v>
      </c>
    </row>
    <row r="710" spans="1:6">
      <c r="A710" t="str">
        <f t="shared" si="11"/>
        <v>SFm2017CZ142</v>
      </c>
      <c r="B710" t="s">
        <v>27</v>
      </c>
      <c r="C710">
        <v>2017</v>
      </c>
      <c r="D710" t="s">
        <v>42</v>
      </c>
      <c r="E710">
        <v>2</v>
      </c>
      <c r="F710">
        <v>1.9999099999999999E-2</v>
      </c>
    </row>
    <row r="711" spans="1:6">
      <c r="A711" t="str">
        <f t="shared" si="11"/>
        <v>SFm2017CZ143</v>
      </c>
      <c r="B711" t="s">
        <v>27</v>
      </c>
      <c r="C711">
        <v>2017</v>
      </c>
      <c r="D711" t="s">
        <v>42</v>
      </c>
      <c r="E711">
        <v>3</v>
      </c>
      <c r="F711">
        <v>2.0010199999999999E-2</v>
      </c>
    </row>
    <row r="712" spans="1:6">
      <c r="A712" t="str">
        <f t="shared" si="11"/>
        <v>SFm2017CZ144</v>
      </c>
      <c r="B712" t="s">
        <v>27</v>
      </c>
      <c r="C712">
        <v>2017</v>
      </c>
      <c r="D712" t="s">
        <v>42</v>
      </c>
      <c r="E712">
        <v>4</v>
      </c>
      <c r="F712">
        <v>0.19721</v>
      </c>
    </row>
    <row r="713" spans="1:6">
      <c r="A713" t="str">
        <f t="shared" si="11"/>
        <v>SFm2017CZ145</v>
      </c>
      <c r="B713" t="s">
        <v>27</v>
      </c>
      <c r="C713">
        <v>2017</v>
      </c>
      <c r="D713" t="s">
        <v>42</v>
      </c>
      <c r="E713">
        <v>5</v>
      </c>
      <c r="F713">
        <v>2.0003799999999999E-2</v>
      </c>
    </row>
    <row r="714" spans="1:6">
      <c r="A714" t="str">
        <f t="shared" si="11"/>
        <v>SFm2017CZ151</v>
      </c>
      <c r="B714" t="s">
        <v>27</v>
      </c>
      <c r="C714">
        <v>2017</v>
      </c>
      <c r="D714" t="s">
        <v>43</v>
      </c>
      <c r="E714">
        <v>1</v>
      </c>
      <c r="F714">
        <v>0.48251100000000002</v>
      </c>
    </row>
    <row r="715" spans="1:6">
      <c r="A715" t="str">
        <f t="shared" si="11"/>
        <v>SFm2017CZ152</v>
      </c>
      <c r="B715" t="s">
        <v>27</v>
      </c>
      <c r="C715">
        <v>2017</v>
      </c>
      <c r="D715" t="s">
        <v>43</v>
      </c>
      <c r="E715">
        <v>2</v>
      </c>
      <c r="F715">
        <v>2.0000899999999999E-2</v>
      </c>
    </row>
    <row r="716" spans="1:6">
      <c r="A716" t="str">
        <f t="shared" si="11"/>
        <v>SFm2017CZ153</v>
      </c>
      <c r="B716" t="s">
        <v>27</v>
      </c>
      <c r="C716">
        <v>2017</v>
      </c>
      <c r="D716" t="s">
        <v>43</v>
      </c>
      <c r="E716">
        <v>3</v>
      </c>
      <c r="F716">
        <v>3.1965899999999998E-2</v>
      </c>
    </row>
    <row r="717" spans="1:6">
      <c r="A717" t="str">
        <f t="shared" si="11"/>
        <v>SFm2017CZ154</v>
      </c>
      <c r="B717" t="s">
        <v>27</v>
      </c>
      <c r="C717">
        <v>2017</v>
      </c>
      <c r="D717" t="s">
        <v>43</v>
      </c>
      <c r="E717">
        <v>4</v>
      </c>
      <c r="F717">
        <v>2.00631E-2</v>
      </c>
    </row>
    <row r="718" spans="1:6">
      <c r="A718" t="str">
        <f t="shared" si="11"/>
        <v>SFm2017CZ155</v>
      </c>
      <c r="B718" t="s">
        <v>27</v>
      </c>
      <c r="C718">
        <v>2017</v>
      </c>
      <c r="D718" t="s">
        <v>43</v>
      </c>
      <c r="E718">
        <v>5</v>
      </c>
      <c r="F718">
        <v>0.44545899999999999</v>
      </c>
    </row>
    <row r="719" spans="1:6">
      <c r="A719" t="str">
        <f t="shared" si="11"/>
        <v>SFm2017CZ161</v>
      </c>
      <c r="B719" t="s">
        <v>27</v>
      </c>
      <c r="C719">
        <v>2017</v>
      </c>
      <c r="D719" t="s">
        <v>44</v>
      </c>
      <c r="E719">
        <v>1</v>
      </c>
      <c r="F719">
        <v>0.13344700000000001</v>
      </c>
    </row>
    <row r="720" spans="1:6">
      <c r="A720" t="str">
        <f t="shared" si="11"/>
        <v>SFm2017CZ162</v>
      </c>
      <c r="B720" t="s">
        <v>27</v>
      </c>
      <c r="C720">
        <v>2017</v>
      </c>
      <c r="D720" t="s">
        <v>44</v>
      </c>
      <c r="E720">
        <v>2</v>
      </c>
      <c r="F720">
        <v>0.16517699999999999</v>
      </c>
    </row>
    <row r="721" spans="1:6">
      <c r="A721" t="str">
        <f t="shared" si="11"/>
        <v>SFm2017CZ163</v>
      </c>
      <c r="B721" t="s">
        <v>27</v>
      </c>
      <c r="C721">
        <v>2017</v>
      </c>
      <c r="D721" t="s">
        <v>44</v>
      </c>
      <c r="E721">
        <v>3</v>
      </c>
      <c r="F721">
        <v>0.65790000000000004</v>
      </c>
    </row>
    <row r="722" spans="1:6">
      <c r="A722" t="str">
        <f t="shared" si="11"/>
        <v>SFm2017CZ164</v>
      </c>
      <c r="B722" t="s">
        <v>27</v>
      </c>
      <c r="C722">
        <v>2017</v>
      </c>
      <c r="D722" t="s">
        <v>44</v>
      </c>
      <c r="E722">
        <v>4</v>
      </c>
      <c r="F722">
        <v>2.3475699999999999E-2</v>
      </c>
    </row>
    <row r="723" spans="1:6">
      <c r="A723" t="str">
        <f t="shared" si="11"/>
        <v>SFm2017CZ165</v>
      </c>
      <c r="B723" t="s">
        <v>27</v>
      </c>
      <c r="C723">
        <v>2017</v>
      </c>
      <c r="D723" t="s">
        <v>44</v>
      </c>
      <c r="E723">
        <v>5</v>
      </c>
      <c r="F723">
        <v>2.0000400000000002E-2</v>
      </c>
    </row>
    <row r="724" spans="1:6">
      <c r="A724" t="str">
        <f t="shared" si="11"/>
        <v>MFm1975CZ011</v>
      </c>
      <c r="B724" t="s">
        <v>59</v>
      </c>
      <c r="C724">
        <v>1975</v>
      </c>
      <c r="D724" t="s">
        <v>28</v>
      </c>
      <c r="E724">
        <v>1</v>
      </c>
      <c r="F724">
        <v>0.75</v>
      </c>
    </row>
    <row r="725" spans="1:6">
      <c r="A725" t="str">
        <f t="shared" si="11"/>
        <v>MFm1975CZ012</v>
      </c>
      <c r="B725" t="s">
        <v>59</v>
      </c>
      <c r="C725">
        <v>1975</v>
      </c>
      <c r="D725" t="s">
        <v>28</v>
      </c>
      <c r="E725">
        <v>2</v>
      </c>
      <c r="F725">
        <v>0.13622699999999999</v>
      </c>
    </row>
    <row r="726" spans="1:6">
      <c r="A726" t="str">
        <f t="shared" si="11"/>
        <v>MFm1975CZ013</v>
      </c>
      <c r="B726" t="s">
        <v>59</v>
      </c>
      <c r="C726">
        <v>1975</v>
      </c>
      <c r="D726" t="s">
        <v>28</v>
      </c>
      <c r="E726">
        <v>3</v>
      </c>
      <c r="F726">
        <v>1.9998999999999999E-2</v>
      </c>
    </row>
    <row r="727" spans="1:6">
      <c r="A727" t="str">
        <f t="shared" si="11"/>
        <v>MFm1975CZ014</v>
      </c>
      <c r="B727" t="s">
        <v>59</v>
      </c>
      <c r="C727">
        <v>1975</v>
      </c>
      <c r="D727" t="s">
        <v>28</v>
      </c>
      <c r="E727">
        <v>4</v>
      </c>
      <c r="F727">
        <v>7.3724200000000004E-2</v>
      </c>
    </row>
    <row r="728" spans="1:6">
      <c r="A728" t="str">
        <f t="shared" si="11"/>
        <v>MFm1975CZ015</v>
      </c>
      <c r="B728" t="s">
        <v>59</v>
      </c>
      <c r="C728">
        <v>1975</v>
      </c>
      <c r="D728" t="s">
        <v>28</v>
      </c>
      <c r="E728">
        <v>5</v>
      </c>
      <c r="F728">
        <v>2.0049500000000001E-2</v>
      </c>
    </row>
    <row r="729" spans="1:6">
      <c r="A729" t="str">
        <f t="shared" si="11"/>
        <v>MFm1975CZ021</v>
      </c>
      <c r="B729" t="s">
        <v>59</v>
      </c>
      <c r="C729">
        <v>1975</v>
      </c>
      <c r="D729" t="s">
        <v>30</v>
      </c>
      <c r="E729">
        <v>1</v>
      </c>
      <c r="F729">
        <v>0.12737999999999999</v>
      </c>
    </row>
    <row r="730" spans="1:6">
      <c r="A730" t="str">
        <f t="shared" si="11"/>
        <v>MFm1975CZ022</v>
      </c>
      <c r="B730" t="s">
        <v>59</v>
      </c>
      <c r="C730">
        <v>1975</v>
      </c>
      <c r="D730" t="s">
        <v>30</v>
      </c>
      <c r="E730">
        <v>2</v>
      </c>
      <c r="F730">
        <v>0.202846</v>
      </c>
    </row>
    <row r="731" spans="1:6">
      <c r="A731" t="str">
        <f t="shared" si="11"/>
        <v>MFm1975CZ023</v>
      </c>
      <c r="B731" t="s">
        <v>59</v>
      </c>
      <c r="C731">
        <v>1975</v>
      </c>
      <c r="D731" t="s">
        <v>30</v>
      </c>
      <c r="E731">
        <v>3</v>
      </c>
      <c r="F731">
        <v>0.02</v>
      </c>
    </row>
    <row r="732" spans="1:6">
      <c r="A732" t="str">
        <f t="shared" si="11"/>
        <v>MFm1975CZ024</v>
      </c>
      <c r="B732" t="s">
        <v>59</v>
      </c>
      <c r="C732">
        <v>1975</v>
      </c>
      <c r="D732" t="s">
        <v>30</v>
      </c>
      <c r="E732">
        <v>4</v>
      </c>
      <c r="F732">
        <v>0.37874799999999997</v>
      </c>
    </row>
    <row r="733" spans="1:6">
      <c r="A733" t="str">
        <f t="shared" si="11"/>
        <v>MFm1975CZ025</v>
      </c>
      <c r="B733" t="s">
        <v>59</v>
      </c>
      <c r="C733">
        <v>1975</v>
      </c>
      <c r="D733" t="s">
        <v>30</v>
      </c>
      <c r="E733">
        <v>5</v>
      </c>
      <c r="F733">
        <v>0.27102599999999999</v>
      </c>
    </row>
    <row r="734" spans="1:6">
      <c r="A734" t="str">
        <f t="shared" si="11"/>
        <v>MFm1975CZ031</v>
      </c>
      <c r="B734" t="s">
        <v>59</v>
      </c>
      <c r="C734">
        <v>1975</v>
      </c>
      <c r="D734" t="s">
        <v>31</v>
      </c>
      <c r="E734">
        <v>1</v>
      </c>
      <c r="F734">
        <v>0.25220500000000001</v>
      </c>
    </row>
    <row r="735" spans="1:6">
      <c r="A735" t="str">
        <f t="shared" si="11"/>
        <v>MFm1975CZ032</v>
      </c>
      <c r="B735" t="s">
        <v>59</v>
      </c>
      <c r="C735">
        <v>1975</v>
      </c>
      <c r="D735" t="s">
        <v>31</v>
      </c>
      <c r="E735">
        <v>2</v>
      </c>
      <c r="F735">
        <v>0.25705800000000001</v>
      </c>
    </row>
    <row r="736" spans="1:6">
      <c r="A736" t="str">
        <f t="shared" si="11"/>
        <v>MFm1975CZ033</v>
      </c>
      <c r="B736" t="s">
        <v>59</v>
      </c>
      <c r="C736">
        <v>1975</v>
      </c>
      <c r="D736" t="s">
        <v>31</v>
      </c>
      <c r="E736">
        <v>3</v>
      </c>
      <c r="F736">
        <v>0.293819</v>
      </c>
    </row>
    <row r="737" spans="1:6">
      <c r="A737" t="str">
        <f t="shared" si="11"/>
        <v>MFm1975CZ034</v>
      </c>
      <c r="B737" t="s">
        <v>59</v>
      </c>
      <c r="C737">
        <v>1975</v>
      </c>
      <c r="D737" t="s">
        <v>31</v>
      </c>
      <c r="E737">
        <v>4</v>
      </c>
      <c r="F737">
        <v>0.151812</v>
      </c>
    </row>
    <row r="738" spans="1:6">
      <c r="A738" t="str">
        <f t="shared" si="11"/>
        <v>MFm1975CZ035</v>
      </c>
      <c r="B738" t="s">
        <v>59</v>
      </c>
      <c r="C738">
        <v>1975</v>
      </c>
      <c r="D738" t="s">
        <v>31</v>
      </c>
      <c r="E738">
        <v>5</v>
      </c>
      <c r="F738">
        <v>4.5105199999999998E-2</v>
      </c>
    </row>
    <row r="739" spans="1:6">
      <c r="A739" t="str">
        <f t="shared" si="11"/>
        <v>MFm1975CZ041</v>
      </c>
      <c r="B739" t="s">
        <v>59</v>
      </c>
      <c r="C739">
        <v>1975</v>
      </c>
      <c r="D739" t="s">
        <v>32</v>
      </c>
      <c r="E739">
        <v>1</v>
      </c>
      <c r="F739">
        <v>8.2073599999999997E-2</v>
      </c>
    </row>
    <row r="740" spans="1:6">
      <c r="A740" t="str">
        <f t="shared" si="11"/>
        <v>MFm1975CZ042</v>
      </c>
      <c r="B740" t="s">
        <v>59</v>
      </c>
      <c r="C740">
        <v>1975</v>
      </c>
      <c r="D740" t="s">
        <v>32</v>
      </c>
      <c r="E740">
        <v>2</v>
      </c>
      <c r="F740">
        <v>0.201045</v>
      </c>
    </row>
    <row r="741" spans="1:6">
      <c r="A741" t="str">
        <f t="shared" si="11"/>
        <v>MFm1975CZ043</v>
      </c>
      <c r="B741" t="s">
        <v>59</v>
      </c>
      <c r="C741">
        <v>1975</v>
      </c>
      <c r="D741" t="s">
        <v>32</v>
      </c>
      <c r="E741">
        <v>3</v>
      </c>
      <c r="F741">
        <v>0.19753000000000001</v>
      </c>
    </row>
    <row r="742" spans="1:6">
      <c r="A742" t="str">
        <f t="shared" si="11"/>
        <v>MFm1975CZ044</v>
      </c>
      <c r="B742" t="s">
        <v>59</v>
      </c>
      <c r="C742">
        <v>1975</v>
      </c>
      <c r="D742" t="s">
        <v>32</v>
      </c>
      <c r="E742">
        <v>4</v>
      </c>
      <c r="F742">
        <v>0.49928499999999998</v>
      </c>
    </row>
    <row r="743" spans="1:6">
      <c r="A743" t="str">
        <f t="shared" si="11"/>
        <v>MFm1975CZ045</v>
      </c>
      <c r="B743" t="s">
        <v>59</v>
      </c>
      <c r="C743">
        <v>1975</v>
      </c>
      <c r="D743" t="s">
        <v>32</v>
      </c>
      <c r="E743">
        <v>5</v>
      </c>
      <c r="F743">
        <v>2.00661E-2</v>
      </c>
    </row>
    <row r="744" spans="1:6">
      <c r="A744" t="str">
        <f t="shared" si="11"/>
        <v>MFm1975CZ051</v>
      </c>
      <c r="B744" t="s">
        <v>59</v>
      </c>
      <c r="C744">
        <v>1975</v>
      </c>
      <c r="D744" t="s">
        <v>33</v>
      </c>
      <c r="E744">
        <v>1</v>
      </c>
      <c r="F744">
        <v>1.9999200000000002E-2</v>
      </c>
    </row>
    <row r="745" spans="1:6">
      <c r="A745" t="str">
        <f t="shared" si="11"/>
        <v>MFm1975CZ052</v>
      </c>
      <c r="B745" t="s">
        <v>59</v>
      </c>
      <c r="C745">
        <v>1975</v>
      </c>
      <c r="D745" t="s">
        <v>33</v>
      </c>
      <c r="E745">
        <v>2</v>
      </c>
      <c r="F745">
        <v>2.00047E-2</v>
      </c>
    </row>
    <row r="746" spans="1:6">
      <c r="A746" t="str">
        <f t="shared" si="11"/>
        <v>MFm1975CZ053</v>
      </c>
      <c r="B746" t="s">
        <v>59</v>
      </c>
      <c r="C746">
        <v>1975</v>
      </c>
      <c r="D746" t="s">
        <v>33</v>
      </c>
      <c r="E746">
        <v>3</v>
      </c>
      <c r="F746">
        <v>0.19602700000000001</v>
      </c>
    </row>
    <row r="747" spans="1:6">
      <c r="A747" t="str">
        <f t="shared" si="11"/>
        <v>MFm1975CZ054</v>
      </c>
      <c r="B747" t="s">
        <v>59</v>
      </c>
      <c r="C747">
        <v>1975</v>
      </c>
      <c r="D747" t="s">
        <v>33</v>
      </c>
      <c r="E747">
        <v>4</v>
      </c>
      <c r="F747">
        <v>0.29239700000000002</v>
      </c>
    </row>
    <row r="748" spans="1:6">
      <c r="A748" t="str">
        <f t="shared" si="11"/>
        <v>MFm1975CZ055</v>
      </c>
      <c r="B748" t="s">
        <v>59</v>
      </c>
      <c r="C748">
        <v>1975</v>
      </c>
      <c r="D748" t="s">
        <v>33</v>
      </c>
      <c r="E748">
        <v>5</v>
      </c>
      <c r="F748">
        <v>0.47157300000000002</v>
      </c>
    </row>
    <row r="749" spans="1:6">
      <c r="A749" t="str">
        <f t="shared" si="11"/>
        <v>MFm1975CZ061</v>
      </c>
      <c r="B749" t="s">
        <v>59</v>
      </c>
      <c r="C749">
        <v>1975</v>
      </c>
      <c r="D749" t="s">
        <v>34</v>
      </c>
      <c r="E749">
        <v>1</v>
      </c>
      <c r="F749">
        <v>0.02</v>
      </c>
    </row>
    <row r="750" spans="1:6">
      <c r="A750" t="str">
        <f t="shared" si="11"/>
        <v>MFm1975CZ062</v>
      </c>
      <c r="B750" t="s">
        <v>59</v>
      </c>
      <c r="C750">
        <v>1975</v>
      </c>
      <c r="D750" t="s">
        <v>34</v>
      </c>
      <c r="E750">
        <v>2</v>
      </c>
      <c r="F750">
        <v>0.327121</v>
      </c>
    </row>
    <row r="751" spans="1:6">
      <c r="A751" t="str">
        <f t="shared" si="11"/>
        <v>MFm1975CZ063</v>
      </c>
      <c r="B751" t="s">
        <v>59</v>
      </c>
      <c r="C751">
        <v>1975</v>
      </c>
      <c r="D751" t="s">
        <v>34</v>
      </c>
      <c r="E751">
        <v>3</v>
      </c>
      <c r="F751">
        <v>0.20377700000000001</v>
      </c>
    </row>
    <row r="752" spans="1:6">
      <c r="A752" t="str">
        <f t="shared" si="11"/>
        <v>MFm1975CZ064</v>
      </c>
      <c r="B752" t="s">
        <v>59</v>
      </c>
      <c r="C752">
        <v>1975</v>
      </c>
      <c r="D752" t="s">
        <v>34</v>
      </c>
      <c r="E752">
        <v>4</v>
      </c>
      <c r="F752">
        <v>0.22119</v>
      </c>
    </row>
    <row r="753" spans="1:6">
      <c r="A753" t="str">
        <f t="shared" si="11"/>
        <v>MFm1975CZ065</v>
      </c>
      <c r="B753" t="s">
        <v>59</v>
      </c>
      <c r="C753">
        <v>1975</v>
      </c>
      <c r="D753" t="s">
        <v>34</v>
      </c>
      <c r="E753">
        <v>5</v>
      </c>
      <c r="F753">
        <v>0.227912</v>
      </c>
    </row>
    <row r="754" spans="1:6">
      <c r="A754" t="str">
        <f t="shared" si="11"/>
        <v>MFm1975CZ071</v>
      </c>
      <c r="B754" t="s">
        <v>59</v>
      </c>
      <c r="C754">
        <v>1975</v>
      </c>
      <c r="D754" t="s">
        <v>35</v>
      </c>
      <c r="E754">
        <v>1</v>
      </c>
      <c r="F754">
        <v>0.15226899999999999</v>
      </c>
    </row>
    <row r="755" spans="1:6">
      <c r="A755" t="str">
        <f t="shared" si="11"/>
        <v>MFm1975CZ072</v>
      </c>
      <c r="B755" t="s">
        <v>59</v>
      </c>
      <c r="C755">
        <v>1975</v>
      </c>
      <c r="D755" t="s">
        <v>35</v>
      </c>
      <c r="E755">
        <v>2</v>
      </c>
      <c r="F755">
        <v>0.59114999999999995</v>
      </c>
    </row>
    <row r="756" spans="1:6">
      <c r="A756" t="str">
        <f t="shared" si="11"/>
        <v>MFm1975CZ073</v>
      </c>
      <c r="B756" t="s">
        <v>59</v>
      </c>
      <c r="C756">
        <v>1975</v>
      </c>
      <c r="D756" t="s">
        <v>35</v>
      </c>
      <c r="E756">
        <v>3</v>
      </c>
      <c r="F756">
        <v>1.9999099999999999E-2</v>
      </c>
    </row>
    <row r="757" spans="1:6">
      <c r="A757" t="str">
        <f t="shared" si="11"/>
        <v>MFm1975CZ074</v>
      </c>
      <c r="B757" t="s">
        <v>59</v>
      </c>
      <c r="C757">
        <v>1975</v>
      </c>
      <c r="D757" t="s">
        <v>35</v>
      </c>
      <c r="E757">
        <v>4</v>
      </c>
      <c r="F757">
        <v>1.9998999999999999E-2</v>
      </c>
    </row>
    <row r="758" spans="1:6">
      <c r="A758" t="str">
        <f t="shared" si="11"/>
        <v>MFm1975CZ075</v>
      </c>
      <c r="B758" t="s">
        <v>59</v>
      </c>
      <c r="C758">
        <v>1975</v>
      </c>
      <c r="D758" t="s">
        <v>35</v>
      </c>
      <c r="E758">
        <v>5</v>
      </c>
      <c r="F758">
        <v>0.216583</v>
      </c>
    </row>
    <row r="759" spans="1:6">
      <c r="A759" t="str">
        <f t="shared" si="11"/>
        <v>MFm1975CZ081</v>
      </c>
      <c r="B759" t="s">
        <v>59</v>
      </c>
      <c r="C759">
        <v>1975</v>
      </c>
      <c r="D759" t="s">
        <v>36</v>
      </c>
      <c r="E759">
        <v>1</v>
      </c>
      <c r="F759">
        <v>2.18233E-2</v>
      </c>
    </row>
    <row r="760" spans="1:6">
      <c r="A760" t="str">
        <f t="shared" si="11"/>
        <v>MFm1975CZ082</v>
      </c>
      <c r="B760" t="s">
        <v>59</v>
      </c>
      <c r="C760">
        <v>1975</v>
      </c>
      <c r="D760" t="s">
        <v>36</v>
      </c>
      <c r="E760">
        <v>2</v>
      </c>
      <c r="F760">
        <v>0.156809</v>
      </c>
    </row>
    <row r="761" spans="1:6">
      <c r="A761" t="str">
        <f t="shared" si="11"/>
        <v>MFm1975CZ083</v>
      </c>
      <c r="B761" t="s">
        <v>59</v>
      </c>
      <c r="C761">
        <v>1975</v>
      </c>
      <c r="D761" t="s">
        <v>36</v>
      </c>
      <c r="E761">
        <v>3</v>
      </c>
      <c r="F761">
        <v>0.553118</v>
      </c>
    </row>
    <row r="762" spans="1:6">
      <c r="A762" t="str">
        <f t="shared" si="11"/>
        <v>MFm1975CZ084</v>
      </c>
      <c r="B762" t="s">
        <v>59</v>
      </c>
      <c r="C762">
        <v>1975</v>
      </c>
      <c r="D762" t="s">
        <v>36</v>
      </c>
      <c r="E762">
        <v>4</v>
      </c>
      <c r="F762">
        <v>0.21382699999999999</v>
      </c>
    </row>
    <row r="763" spans="1:6">
      <c r="A763" t="str">
        <f t="shared" si="11"/>
        <v>MFm1975CZ085</v>
      </c>
      <c r="B763" t="s">
        <v>59</v>
      </c>
      <c r="C763">
        <v>1975</v>
      </c>
      <c r="D763" t="s">
        <v>36</v>
      </c>
      <c r="E763">
        <v>5</v>
      </c>
      <c r="F763">
        <v>5.4422499999999999E-2</v>
      </c>
    </row>
    <row r="764" spans="1:6">
      <c r="A764" t="str">
        <f t="shared" si="11"/>
        <v>MFm1975CZ091</v>
      </c>
      <c r="B764" t="s">
        <v>59</v>
      </c>
      <c r="C764">
        <v>1975</v>
      </c>
      <c r="D764" t="s">
        <v>37</v>
      </c>
      <c r="E764">
        <v>1</v>
      </c>
      <c r="F764">
        <v>1.9999699999999999E-2</v>
      </c>
    </row>
    <row r="765" spans="1:6">
      <c r="A765" t="str">
        <f t="shared" si="11"/>
        <v>MFm1975CZ092</v>
      </c>
      <c r="B765" t="s">
        <v>59</v>
      </c>
      <c r="C765">
        <v>1975</v>
      </c>
      <c r="D765" t="s">
        <v>37</v>
      </c>
      <c r="E765">
        <v>2</v>
      </c>
      <c r="F765">
        <v>3.0382099999999999E-2</v>
      </c>
    </row>
    <row r="766" spans="1:6">
      <c r="A766" t="str">
        <f t="shared" si="11"/>
        <v>MFm1975CZ093</v>
      </c>
      <c r="B766" t="s">
        <v>59</v>
      </c>
      <c r="C766">
        <v>1975</v>
      </c>
      <c r="D766" t="s">
        <v>37</v>
      </c>
      <c r="E766">
        <v>3</v>
      </c>
      <c r="F766">
        <v>0.47684199999999999</v>
      </c>
    </row>
    <row r="767" spans="1:6">
      <c r="A767" t="str">
        <f t="shared" si="11"/>
        <v>MFm1975CZ094</v>
      </c>
      <c r="B767" t="s">
        <v>59</v>
      </c>
      <c r="C767">
        <v>1975</v>
      </c>
      <c r="D767" t="s">
        <v>37</v>
      </c>
      <c r="E767">
        <v>4</v>
      </c>
      <c r="F767">
        <v>0.32117000000000001</v>
      </c>
    </row>
    <row r="768" spans="1:6">
      <c r="A768" t="str">
        <f t="shared" si="11"/>
        <v>MFm1975CZ095</v>
      </c>
      <c r="B768" t="s">
        <v>59</v>
      </c>
      <c r="C768">
        <v>1975</v>
      </c>
      <c r="D768" t="s">
        <v>37</v>
      </c>
      <c r="E768">
        <v>5</v>
      </c>
      <c r="F768">
        <v>0.15160599999999999</v>
      </c>
    </row>
    <row r="769" spans="1:6">
      <c r="A769" t="str">
        <f t="shared" si="11"/>
        <v>MFm1975CZ101</v>
      </c>
      <c r="B769" t="s">
        <v>59</v>
      </c>
      <c r="C769">
        <v>1975</v>
      </c>
      <c r="D769" t="s">
        <v>38</v>
      </c>
      <c r="E769">
        <v>1</v>
      </c>
      <c r="F769">
        <v>0.38569799999999999</v>
      </c>
    </row>
    <row r="770" spans="1:6">
      <c r="A770" t="str">
        <f t="shared" si="11"/>
        <v>MFm1975CZ102</v>
      </c>
      <c r="B770" t="s">
        <v>59</v>
      </c>
      <c r="C770">
        <v>1975</v>
      </c>
      <c r="D770" t="s">
        <v>38</v>
      </c>
      <c r="E770">
        <v>2</v>
      </c>
      <c r="F770">
        <v>0.02</v>
      </c>
    </row>
    <row r="771" spans="1:6">
      <c r="A771" t="str">
        <f t="shared" si="11"/>
        <v>MFm1975CZ103</v>
      </c>
      <c r="B771" t="s">
        <v>59</v>
      </c>
      <c r="C771">
        <v>1975</v>
      </c>
      <c r="D771" t="s">
        <v>38</v>
      </c>
      <c r="E771">
        <v>3</v>
      </c>
      <c r="F771">
        <v>0.19511400000000001</v>
      </c>
    </row>
    <row r="772" spans="1:6">
      <c r="A772" t="str">
        <f t="shared" si="11"/>
        <v>MFm1975CZ104</v>
      </c>
      <c r="B772" t="s">
        <v>59</v>
      </c>
      <c r="C772">
        <v>1975</v>
      </c>
      <c r="D772" t="s">
        <v>38</v>
      </c>
      <c r="E772">
        <v>4</v>
      </c>
      <c r="F772">
        <v>2.0379999999999999E-2</v>
      </c>
    </row>
    <row r="773" spans="1:6">
      <c r="A773" t="str">
        <f t="shared" ref="A773:A836" si="12">B773&amp;C773&amp;D773&amp;E773</f>
        <v>MFm1975CZ105</v>
      </c>
      <c r="B773" t="s">
        <v>59</v>
      </c>
      <c r="C773">
        <v>1975</v>
      </c>
      <c r="D773" t="s">
        <v>38</v>
      </c>
      <c r="E773">
        <v>5</v>
      </c>
      <c r="F773">
        <v>0.37880799999999998</v>
      </c>
    </row>
    <row r="774" spans="1:6">
      <c r="A774" t="str">
        <f t="shared" si="12"/>
        <v>MFm1975CZ111</v>
      </c>
      <c r="B774" t="s">
        <v>59</v>
      </c>
      <c r="C774">
        <v>1975</v>
      </c>
      <c r="D774" t="s">
        <v>39</v>
      </c>
      <c r="E774">
        <v>1</v>
      </c>
      <c r="F774">
        <v>0.02</v>
      </c>
    </row>
    <row r="775" spans="1:6">
      <c r="A775" t="str">
        <f t="shared" si="12"/>
        <v>MFm1975CZ112</v>
      </c>
      <c r="B775" t="s">
        <v>59</v>
      </c>
      <c r="C775">
        <v>1975</v>
      </c>
      <c r="D775" t="s">
        <v>39</v>
      </c>
      <c r="E775">
        <v>2</v>
      </c>
      <c r="F775">
        <v>2.07893E-2</v>
      </c>
    </row>
    <row r="776" spans="1:6">
      <c r="A776" t="str">
        <f t="shared" si="12"/>
        <v>MFm1975CZ113</v>
      </c>
      <c r="B776" t="s">
        <v>59</v>
      </c>
      <c r="C776">
        <v>1975</v>
      </c>
      <c r="D776" t="s">
        <v>39</v>
      </c>
      <c r="E776">
        <v>3</v>
      </c>
      <c r="F776">
        <v>0.33143299999999998</v>
      </c>
    </row>
    <row r="777" spans="1:6">
      <c r="A777" t="str">
        <f t="shared" si="12"/>
        <v>MFm1975CZ114</v>
      </c>
      <c r="B777" t="s">
        <v>59</v>
      </c>
      <c r="C777">
        <v>1975</v>
      </c>
      <c r="D777" t="s">
        <v>39</v>
      </c>
      <c r="E777">
        <v>4</v>
      </c>
      <c r="F777">
        <v>0.34333200000000003</v>
      </c>
    </row>
    <row r="778" spans="1:6">
      <c r="A778" t="str">
        <f t="shared" si="12"/>
        <v>MFm1975CZ115</v>
      </c>
      <c r="B778" t="s">
        <v>59</v>
      </c>
      <c r="C778">
        <v>1975</v>
      </c>
      <c r="D778" t="s">
        <v>39</v>
      </c>
      <c r="E778">
        <v>5</v>
      </c>
      <c r="F778">
        <v>0.28444599999999998</v>
      </c>
    </row>
    <row r="779" spans="1:6">
      <c r="A779" t="str">
        <f t="shared" si="12"/>
        <v>MFm1975CZ121</v>
      </c>
      <c r="B779" t="s">
        <v>59</v>
      </c>
      <c r="C779">
        <v>1975</v>
      </c>
      <c r="D779" t="s">
        <v>40</v>
      </c>
      <c r="E779">
        <v>1</v>
      </c>
      <c r="F779">
        <v>0.162689</v>
      </c>
    </row>
    <row r="780" spans="1:6">
      <c r="A780" t="str">
        <f t="shared" si="12"/>
        <v>MFm1975CZ122</v>
      </c>
      <c r="B780" t="s">
        <v>59</v>
      </c>
      <c r="C780">
        <v>1975</v>
      </c>
      <c r="D780" t="s">
        <v>40</v>
      </c>
      <c r="E780">
        <v>2</v>
      </c>
      <c r="F780">
        <v>0.37946999999999997</v>
      </c>
    </row>
    <row r="781" spans="1:6">
      <c r="A781" t="str">
        <f t="shared" si="12"/>
        <v>MFm1975CZ123</v>
      </c>
      <c r="B781" t="s">
        <v>59</v>
      </c>
      <c r="C781">
        <v>1975</v>
      </c>
      <c r="D781" t="s">
        <v>40</v>
      </c>
      <c r="E781">
        <v>3</v>
      </c>
      <c r="F781">
        <v>2.00001E-2</v>
      </c>
    </row>
    <row r="782" spans="1:6">
      <c r="A782" t="str">
        <f t="shared" si="12"/>
        <v>MFm1975CZ124</v>
      </c>
      <c r="B782" t="s">
        <v>59</v>
      </c>
      <c r="C782">
        <v>1975</v>
      </c>
      <c r="D782" t="s">
        <v>40</v>
      </c>
      <c r="E782">
        <v>4</v>
      </c>
      <c r="F782">
        <v>0.23042499999999999</v>
      </c>
    </row>
    <row r="783" spans="1:6">
      <c r="A783" t="str">
        <f t="shared" si="12"/>
        <v>MFm1975CZ125</v>
      </c>
      <c r="B783" t="s">
        <v>59</v>
      </c>
      <c r="C783">
        <v>1975</v>
      </c>
      <c r="D783" t="s">
        <v>40</v>
      </c>
      <c r="E783">
        <v>5</v>
      </c>
      <c r="F783">
        <v>0.20741599999999999</v>
      </c>
    </row>
    <row r="784" spans="1:6">
      <c r="A784" t="str">
        <f t="shared" si="12"/>
        <v>MFm1975CZ131</v>
      </c>
      <c r="B784" t="s">
        <v>59</v>
      </c>
      <c r="C784">
        <v>1975</v>
      </c>
      <c r="D784" t="s">
        <v>41</v>
      </c>
      <c r="E784">
        <v>1</v>
      </c>
      <c r="F784">
        <v>0.382295</v>
      </c>
    </row>
    <row r="785" spans="1:6">
      <c r="A785" t="str">
        <f t="shared" si="12"/>
        <v>MFm1975CZ132</v>
      </c>
      <c r="B785" t="s">
        <v>59</v>
      </c>
      <c r="C785">
        <v>1975</v>
      </c>
      <c r="D785" t="s">
        <v>41</v>
      </c>
      <c r="E785">
        <v>2</v>
      </c>
      <c r="F785">
        <v>0.16966700000000001</v>
      </c>
    </row>
    <row r="786" spans="1:6">
      <c r="A786" t="str">
        <f t="shared" si="12"/>
        <v>MFm1975CZ133</v>
      </c>
      <c r="B786" t="s">
        <v>59</v>
      </c>
      <c r="C786">
        <v>1975</v>
      </c>
      <c r="D786" t="s">
        <v>41</v>
      </c>
      <c r="E786">
        <v>3</v>
      </c>
      <c r="F786">
        <v>0.163659</v>
      </c>
    </row>
    <row r="787" spans="1:6">
      <c r="A787" t="str">
        <f t="shared" si="12"/>
        <v>MFm1975CZ134</v>
      </c>
      <c r="B787" t="s">
        <v>59</v>
      </c>
      <c r="C787">
        <v>1975</v>
      </c>
      <c r="D787" t="s">
        <v>41</v>
      </c>
      <c r="E787">
        <v>4</v>
      </c>
      <c r="F787">
        <v>0.18049000000000001</v>
      </c>
    </row>
    <row r="788" spans="1:6">
      <c r="A788" t="str">
        <f t="shared" si="12"/>
        <v>MFm1975CZ135</v>
      </c>
      <c r="B788" t="s">
        <v>59</v>
      </c>
      <c r="C788">
        <v>1975</v>
      </c>
      <c r="D788" t="s">
        <v>41</v>
      </c>
      <c r="E788">
        <v>5</v>
      </c>
      <c r="F788">
        <v>0.103889</v>
      </c>
    </row>
    <row r="789" spans="1:6">
      <c r="A789" t="str">
        <f t="shared" si="12"/>
        <v>MFm1975CZ141</v>
      </c>
      <c r="B789" t="s">
        <v>59</v>
      </c>
      <c r="C789">
        <v>1975</v>
      </c>
      <c r="D789" t="s">
        <v>42</v>
      </c>
      <c r="E789">
        <v>1</v>
      </c>
      <c r="F789">
        <v>0.105568</v>
      </c>
    </row>
    <row r="790" spans="1:6">
      <c r="A790" t="str">
        <f t="shared" si="12"/>
        <v>MFm1975CZ142</v>
      </c>
      <c r="B790" t="s">
        <v>59</v>
      </c>
      <c r="C790">
        <v>1975</v>
      </c>
      <c r="D790" t="s">
        <v>42</v>
      </c>
      <c r="E790">
        <v>2</v>
      </c>
      <c r="F790">
        <v>0.40377099999999999</v>
      </c>
    </row>
    <row r="791" spans="1:6">
      <c r="A791" t="str">
        <f t="shared" si="12"/>
        <v>MFm1975CZ143</v>
      </c>
      <c r="B791" t="s">
        <v>59</v>
      </c>
      <c r="C791">
        <v>1975</v>
      </c>
      <c r="D791" t="s">
        <v>42</v>
      </c>
      <c r="E791">
        <v>3</v>
      </c>
      <c r="F791">
        <v>5.5779700000000002E-2</v>
      </c>
    </row>
    <row r="792" spans="1:6">
      <c r="A792" t="str">
        <f t="shared" si="12"/>
        <v>MFm1975CZ144</v>
      </c>
      <c r="B792" t="s">
        <v>59</v>
      </c>
      <c r="C792">
        <v>1975</v>
      </c>
      <c r="D792" t="s">
        <v>42</v>
      </c>
      <c r="E792">
        <v>4</v>
      </c>
      <c r="F792">
        <v>0.41122500000000001</v>
      </c>
    </row>
    <row r="793" spans="1:6">
      <c r="A793" t="str">
        <f t="shared" si="12"/>
        <v>MFm1975CZ145</v>
      </c>
      <c r="B793" t="s">
        <v>59</v>
      </c>
      <c r="C793">
        <v>1975</v>
      </c>
      <c r="D793" t="s">
        <v>42</v>
      </c>
      <c r="E793">
        <v>5</v>
      </c>
      <c r="F793">
        <v>2.36566E-2</v>
      </c>
    </row>
    <row r="794" spans="1:6">
      <c r="A794" t="str">
        <f t="shared" si="12"/>
        <v>MFm1975CZ151</v>
      </c>
      <c r="B794" t="s">
        <v>59</v>
      </c>
      <c r="C794">
        <v>1975</v>
      </c>
      <c r="D794" t="s">
        <v>43</v>
      </c>
      <c r="E794">
        <v>1</v>
      </c>
      <c r="F794">
        <v>2.0000899999999999E-2</v>
      </c>
    </row>
    <row r="795" spans="1:6">
      <c r="A795" t="str">
        <f t="shared" si="12"/>
        <v>MFm1975CZ152</v>
      </c>
      <c r="B795" t="s">
        <v>59</v>
      </c>
      <c r="C795">
        <v>1975</v>
      </c>
      <c r="D795" t="s">
        <v>43</v>
      </c>
      <c r="E795">
        <v>2</v>
      </c>
      <c r="F795">
        <v>0.50983699999999998</v>
      </c>
    </row>
    <row r="796" spans="1:6">
      <c r="A796" t="str">
        <f t="shared" si="12"/>
        <v>MFm1975CZ153</v>
      </c>
      <c r="B796" t="s">
        <v>59</v>
      </c>
      <c r="C796">
        <v>1975</v>
      </c>
      <c r="D796" t="s">
        <v>43</v>
      </c>
      <c r="E796">
        <v>3</v>
      </c>
      <c r="F796">
        <v>1.9999200000000002E-2</v>
      </c>
    </row>
    <row r="797" spans="1:6">
      <c r="A797" t="str">
        <f t="shared" si="12"/>
        <v>MFm1975CZ154</v>
      </c>
      <c r="B797" t="s">
        <v>59</v>
      </c>
      <c r="C797">
        <v>1975</v>
      </c>
      <c r="D797" t="s">
        <v>43</v>
      </c>
      <c r="E797">
        <v>4</v>
      </c>
      <c r="F797">
        <v>0.24085799999999999</v>
      </c>
    </row>
    <row r="798" spans="1:6">
      <c r="A798" t="str">
        <f t="shared" si="12"/>
        <v>MFm1975CZ155</v>
      </c>
      <c r="B798" t="s">
        <v>59</v>
      </c>
      <c r="C798">
        <v>1975</v>
      </c>
      <c r="D798" t="s">
        <v>43</v>
      </c>
      <c r="E798">
        <v>5</v>
      </c>
      <c r="F798">
        <v>0.20930499999999999</v>
      </c>
    </row>
    <row r="799" spans="1:6">
      <c r="A799" t="str">
        <f t="shared" si="12"/>
        <v>MFm1975CZ161</v>
      </c>
      <c r="B799" t="s">
        <v>59</v>
      </c>
      <c r="C799">
        <v>1975</v>
      </c>
      <c r="D799" t="s">
        <v>44</v>
      </c>
      <c r="E799">
        <v>1</v>
      </c>
      <c r="F799">
        <v>0.13620099999999999</v>
      </c>
    </row>
    <row r="800" spans="1:6">
      <c r="A800" t="str">
        <f t="shared" si="12"/>
        <v>MFm1975CZ162</v>
      </c>
      <c r="B800" t="s">
        <v>59</v>
      </c>
      <c r="C800">
        <v>1975</v>
      </c>
      <c r="D800" t="s">
        <v>44</v>
      </c>
      <c r="E800">
        <v>2</v>
      </c>
      <c r="F800">
        <v>0.02</v>
      </c>
    </row>
    <row r="801" spans="1:6">
      <c r="A801" t="str">
        <f t="shared" si="12"/>
        <v>MFm1975CZ163</v>
      </c>
      <c r="B801" t="s">
        <v>59</v>
      </c>
      <c r="C801">
        <v>1975</v>
      </c>
      <c r="D801" t="s">
        <v>44</v>
      </c>
      <c r="E801">
        <v>3</v>
      </c>
      <c r="F801">
        <v>0.45205699999999999</v>
      </c>
    </row>
    <row r="802" spans="1:6">
      <c r="A802" t="str">
        <f t="shared" si="12"/>
        <v>MFm1975CZ164</v>
      </c>
      <c r="B802" t="s">
        <v>59</v>
      </c>
      <c r="C802">
        <v>1975</v>
      </c>
      <c r="D802" t="s">
        <v>44</v>
      </c>
      <c r="E802">
        <v>4</v>
      </c>
      <c r="F802">
        <v>0.370726</v>
      </c>
    </row>
    <row r="803" spans="1:6">
      <c r="A803" t="str">
        <f t="shared" si="12"/>
        <v>MFm1975CZ165</v>
      </c>
      <c r="B803" t="s">
        <v>59</v>
      </c>
      <c r="C803">
        <v>1975</v>
      </c>
      <c r="D803" t="s">
        <v>44</v>
      </c>
      <c r="E803">
        <v>5</v>
      </c>
      <c r="F803">
        <v>2.1015800000000001E-2</v>
      </c>
    </row>
    <row r="804" spans="1:6">
      <c r="A804" t="str">
        <f t="shared" si="12"/>
        <v>MFm1985CZ011</v>
      </c>
      <c r="B804" t="s">
        <v>59</v>
      </c>
      <c r="C804">
        <v>1985</v>
      </c>
      <c r="D804" t="s">
        <v>28</v>
      </c>
      <c r="E804">
        <v>1</v>
      </c>
      <c r="F804">
        <v>0.72050599999999998</v>
      </c>
    </row>
    <row r="805" spans="1:6">
      <c r="A805" t="str">
        <f t="shared" si="12"/>
        <v>MFm1985CZ012</v>
      </c>
      <c r="B805" t="s">
        <v>59</v>
      </c>
      <c r="C805">
        <v>1985</v>
      </c>
      <c r="D805" t="s">
        <v>28</v>
      </c>
      <c r="E805">
        <v>2</v>
      </c>
      <c r="F805">
        <v>0.112816</v>
      </c>
    </row>
    <row r="806" spans="1:6">
      <c r="A806" t="str">
        <f t="shared" si="12"/>
        <v>MFm1985CZ013</v>
      </c>
      <c r="B806" t="s">
        <v>59</v>
      </c>
      <c r="C806">
        <v>1985</v>
      </c>
      <c r="D806" t="s">
        <v>28</v>
      </c>
      <c r="E806">
        <v>3</v>
      </c>
      <c r="F806">
        <v>0.10442</v>
      </c>
    </row>
    <row r="807" spans="1:6">
      <c r="A807" t="str">
        <f t="shared" si="12"/>
        <v>MFm1985CZ014</v>
      </c>
      <c r="B807" t="s">
        <v>59</v>
      </c>
      <c r="C807">
        <v>1985</v>
      </c>
      <c r="D807" t="s">
        <v>28</v>
      </c>
      <c r="E807">
        <v>4</v>
      </c>
      <c r="F807">
        <v>3.0842600000000001E-2</v>
      </c>
    </row>
    <row r="808" spans="1:6">
      <c r="A808" t="str">
        <f t="shared" si="12"/>
        <v>MFm1985CZ015</v>
      </c>
      <c r="B808" t="s">
        <v>59</v>
      </c>
      <c r="C808">
        <v>1985</v>
      </c>
      <c r="D808" t="s">
        <v>28</v>
      </c>
      <c r="E808">
        <v>5</v>
      </c>
      <c r="F808">
        <v>3.1415199999999997E-2</v>
      </c>
    </row>
    <row r="809" spans="1:6">
      <c r="A809" t="str">
        <f t="shared" si="12"/>
        <v>MFm1985CZ021</v>
      </c>
      <c r="B809" t="s">
        <v>59</v>
      </c>
      <c r="C809">
        <v>1985</v>
      </c>
      <c r="D809" t="s">
        <v>30</v>
      </c>
      <c r="E809">
        <v>1</v>
      </c>
      <c r="F809">
        <v>9.4357099999999999E-2</v>
      </c>
    </row>
    <row r="810" spans="1:6">
      <c r="A810" t="str">
        <f t="shared" si="12"/>
        <v>MFm1985CZ022</v>
      </c>
      <c r="B810" t="s">
        <v>59</v>
      </c>
      <c r="C810">
        <v>1985</v>
      </c>
      <c r="D810" t="s">
        <v>30</v>
      </c>
      <c r="E810">
        <v>2</v>
      </c>
      <c r="F810">
        <v>0.27247199999999999</v>
      </c>
    </row>
    <row r="811" spans="1:6">
      <c r="A811" t="str">
        <f t="shared" si="12"/>
        <v>MFm1985CZ023</v>
      </c>
      <c r="B811" t="s">
        <v>59</v>
      </c>
      <c r="C811">
        <v>1985</v>
      </c>
      <c r="D811" t="s">
        <v>30</v>
      </c>
      <c r="E811">
        <v>3</v>
      </c>
      <c r="F811">
        <v>2.00001E-2</v>
      </c>
    </row>
    <row r="812" spans="1:6">
      <c r="A812" t="str">
        <f t="shared" si="12"/>
        <v>MFm1985CZ024</v>
      </c>
      <c r="B812" t="s">
        <v>59</v>
      </c>
      <c r="C812">
        <v>1985</v>
      </c>
      <c r="D812" t="s">
        <v>30</v>
      </c>
      <c r="E812">
        <v>4</v>
      </c>
      <c r="F812">
        <v>0.38796799999999998</v>
      </c>
    </row>
    <row r="813" spans="1:6">
      <c r="A813" t="str">
        <f t="shared" si="12"/>
        <v>MFm1985CZ025</v>
      </c>
      <c r="B813" t="s">
        <v>59</v>
      </c>
      <c r="C813">
        <v>1985</v>
      </c>
      <c r="D813" t="s">
        <v>30</v>
      </c>
      <c r="E813">
        <v>5</v>
      </c>
      <c r="F813">
        <v>0.22520399999999999</v>
      </c>
    </row>
    <row r="814" spans="1:6">
      <c r="A814" t="str">
        <f t="shared" si="12"/>
        <v>MFm1985CZ031</v>
      </c>
      <c r="B814" t="s">
        <v>59</v>
      </c>
      <c r="C814">
        <v>1985</v>
      </c>
      <c r="D814" t="s">
        <v>31</v>
      </c>
      <c r="E814">
        <v>1</v>
      </c>
      <c r="F814">
        <v>0.20827000000000001</v>
      </c>
    </row>
    <row r="815" spans="1:6">
      <c r="A815" t="str">
        <f t="shared" si="12"/>
        <v>MFm1985CZ032</v>
      </c>
      <c r="B815" t="s">
        <v>59</v>
      </c>
      <c r="C815">
        <v>1985</v>
      </c>
      <c r="D815" t="s">
        <v>31</v>
      </c>
      <c r="E815">
        <v>2</v>
      </c>
      <c r="F815">
        <v>9.0967599999999996E-2</v>
      </c>
    </row>
    <row r="816" spans="1:6">
      <c r="A816" t="str">
        <f t="shared" si="12"/>
        <v>MFm1985CZ033</v>
      </c>
      <c r="B816" t="s">
        <v>59</v>
      </c>
      <c r="C816">
        <v>1985</v>
      </c>
      <c r="D816" t="s">
        <v>31</v>
      </c>
      <c r="E816">
        <v>3</v>
      </c>
      <c r="F816">
        <v>0.21753500000000001</v>
      </c>
    </row>
    <row r="817" spans="1:6">
      <c r="A817" t="str">
        <f t="shared" si="12"/>
        <v>MFm1985CZ034</v>
      </c>
      <c r="B817" t="s">
        <v>59</v>
      </c>
      <c r="C817">
        <v>1985</v>
      </c>
      <c r="D817" t="s">
        <v>31</v>
      </c>
      <c r="E817">
        <v>4</v>
      </c>
      <c r="F817">
        <v>0.27851599999999999</v>
      </c>
    </row>
    <row r="818" spans="1:6">
      <c r="A818" t="str">
        <f t="shared" si="12"/>
        <v>MFm1985CZ035</v>
      </c>
      <c r="B818" t="s">
        <v>59</v>
      </c>
      <c r="C818">
        <v>1985</v>
      </c>
      <c r="D818" t="s">
        <v>31</v>
      </c>
      <c r="E818">
        <v>5</v>
      </c>
      <c r="F818">
        <v>0.204711</v>
      </c>
    </row>
    <row r="819" spans="1:6">
      <c r="A819" t="str">
        <f t="shared" si="12"/>
        <v>MFm1985CZ041</v>
      </c>
      <c r="B819" t="s">
        <v>59</v>
      </c>
      <c r="C819">
        <v>1985</v>
      </c>
      <c r="D819" t="s">
        <v>32</v>
      </c>
      <c r="E819">
        <v>1</v>
      </c>
      <c r="F819">
        <v>2.0381300000000001E-2</v>
      </c>
    </row>
    <row r="820" spans="1:6">
      <c r="A820" t="str">
        <f t="shared" si="12"/>
        <v>MFm1985CZ042</v>
      </c>
      <c r="B820" t="s">
        <v>59</v>
      </c>
      <c r="C820">
        <v>1985</v>
      </c>
      <c r="D820" t="s">
        <v>32</v>
      </c>
      <c r="E820">
        <v>2</v>
      </c>
      <c r="F820">
        <v>3.06045E-2</v>
      </c>
    </row>
    <row r="821" spans="1:6">
      <c r="A821" t="str">
        <f t="shared" si="12"/>
        <v>MFm1985CZ043</v>
      </c>
      <c r="B821" t="s">
        <v>59</v>
      </c>
      <c r="C821">
        <v>1985</v>
      </c>
      <c r="D821" t="s">
        <v>32</v>
      </c>
      <c r="E821">
        <v>3</v>
      </c>
      <c r="F821">
        <v>0.45838200000000001</v>
      </c>
    </row>
    <row r="822" spans="1:6">
      <c r="A822" t="str">
        <f t="shared" si="12"/>
        <v>MFm1985CZ044</v>
      </c>
      <c r="B822" t="s">
        <v>59</v>
      </c>
      <c r="C822">
        <v>1985</v>
      </c>
      <c r="D822" t="s">
        <v>32</v>
      </c>
      <c r="E822">
        <v>4</v>
      </c>
      <c r="F822">
        <v>7.2686600000000004E-2</v>
      </c>
    </row>
    <row r="823" spans="1:6">
      <c r="A823" t="str">
        <f t="shared" si="12"/>
        <v>MFm1985CZ045</v>
      </c>
      <c r="B823" t="s">
        <v>59</v>
      </c>
      <c r="C823">
        <v>1985</v>
      </c>
      <c r="D823" t="s">
        <v>32</v>
      </c>
      <c r="E823">
        <v>5</v>
      </c>
      <c r="F823">
        <v>0.41794500000000001</v>
      </c>
    </row>
    <row r="824" spans="1:6">
      <c r="A824" t="str">
        <f t="shared" si="12"/>
        <v>MFm1985CZ051</v>
      </c>
      <c r="B824" t="s">
        <v>59</v>
      </c>
      <c r="C824">
        <v>1985</v>
      </c>
      <c r="D824" t="s">
        <v>33</v>
      </c>
      <c r="E824">
        <v>1</v>
      </c>
      <c r="F824">
        <v>2.04318E-2</v>
      </c>
    </row>
    <row r="825" spans="1:6">
      <c r="A825" t="str">
        <f t="shared" si="12"/>
        <v>MFm1985CZ052</v>
      </c>
      <c r="B825" t="s">
        <v>59</v>
      </c>
      <c r="C825">
        <v>1985</v>
      </c>
      <c r="D825" t="s">
        <v>33</v>
      </c>
      <c r="E825">
        <v>2</v>
      </c>
      <c r="F825">
        <v>1.99995E-2</v>
      </c>
    </row>
    <row r="826" spans="1:6">
      <c r="A826" t="str">
        <f t="shared" si="12"/>
        <v>MFm1985CZ053</v>
      </c>
      <c r="B826" t="s">
        <v>59</v>
      </c>
      <c r="C826">
        <v>1985</v>
      </c>
      <c r="D826" t="s">
        <v>33</v>
      </c>
      <c r="E826">
        <v>3</v>
      </c>
      <c r="F826">
        <v>0.31674099999999999</v>
      </c>
    </row>
    <row r="827" spans="1:6">
      <c r="A827" t="str">
        <f t="shared" si="12"/>
        <v>MFm1985CZ054</v>
      </c>
      <c r="B827" t="s">
        <v>59</v>
      </c>
      <c r="C827">
        <v>1985</v>
      </c>
      <c r="D827" t="s">
        <v>33</v>
      </c>
      <c r="E827">
        <v>4</v>
      </c>
      <c r="F827">
        <v>5.3698500000000003E-2</v>
      </c>
    </row>
    <row r="828" spans="1:6">
      <c r="A828" t="str">
        <f t="shared" si="12"/>
        <v>MFm1985CZ055</v>
      </c>
      <c r="B828" t="s">
        <v>59</v>
      </c>
      <c r="C828">
        <v>1985</v>
      </c>
      <c r="D828" t="s">
        <v>33</v>
      </c>
      <c r="E828">
        <v>5</v>
      </c>
      <c r="F828">
        <v>0.58912900000000001</v>
      </c>
    </row>
    <row r="829" spans="1:6">
      <c r="A829" t="str">
        <f t="shared" si="12"/>
        <v>MFm1985CZ061</v>
      </c>
      <c r="B829" t="s">
        <v>59</v>
      </c>
      <c r="C829">
        <v>1985</v>
      </c>
      <c r="D829" t="s">
        <v>34</v>
      </c>
      <c r="E829">
        <v>1</v>
      </c>
      <c r="F829">
        <v>1.9998999999999999E-2</v>
      </c>
    </row>
    <row r="830" spans="1:6">
      <c r="A830" t="str">
        <f t="shared" si="12"/>
        <v>MFm1985CZ062</v>
      </c>
      <c r="B830" t="s">
        <v>59</v>
      </c>
      <c r="C830">
        <v>1985</v>
      </c>
      <c r="D830" t="s">
        <v>34</v>
      </c>
      <c r="E830">
        <v>2</v>
      </c>
      <c r="F830">
        <v>1.9998999999999999E-2</v>
      </c>
    </row>
    <row r="831" spans="1:6">
      <c r="A831" t="str">
        <f t="shared" si="12"/>
        <v>MFm1985CZ063</v>
      </c>
      <c r="B831" t="s">
        <v>59</v>
      </c>
      <c r="C831">
        <v>1985</v>
      </c>
      <c r="D831" t="s">
        <v>34</v>
      </c>
      <c r="E831">
        <v>3</v>
      </c>
      <c r="F831">
        <v>0.241365</v>
      </c>
    </row>
    <row r="832" spans="1:6">
      <c r="A832" t="str">
        <f t="shared" si="12"/>
        <v>MFm1985CZ064</v>
      </c>
      <c r="B832" t="s">
        <v>59</v>
      </c>
      <c r="C832">
        <v>1985</v>
      </c>
      <c r="D832" t="s">
        <v>34</v>
      </c>
      <c r="E832">
        <v>4</v>
      </c>
      <c r="F832">
        <v>0.248691</v>
      </c>
    </row>
    <row r="833" spans="1:6">
      <c r="A833" t="str">
        <f t="shared" si="12"/>
        <v>MFm1985CZ065</v>
      </c>
      <c r="B833" t="s">
        <v>59</v>
      </c>
      <c r="C833">
        <v>1985</v>
      </c>
      <c r="D833" t="s">
        <v>34</v>
      </c>
      <c r="E833">
        <v>5</v>
      </c>
      <c r="F833">
        <v>0.46994599999999997</v>
      </c>
    </row>
    <row r="834" spans="1:6">
      <c r="A834" t="str">
        <f t="shared" si="12"/>
        <v>MFm1985CZ071</v>
      </c>
      <c r="B834" t="s">
        <v>59</v>
      </c>
      <c r="C834">
        <v>1985</v>
      </c>
      <c r="D834" t="s">
        <v>35</v>
      </c>
      <c r="E834">
        <v>1</v>
      </c>
      <c r="F834">
        <v>1.9999300000000001E-2</v>
      </c>
    </row>
    <row r="835" spans="1:6">
      <c r="A835" t="str">
        <f t="shared" si="12"/>
        <v>MFm1985CZ072</v>
      </c>
      <c r="B835" t="s">
        <v>59</v>
      </c>
      <c r="C835">
        <v>1985</v>
      </c>
      <c r="D835" t="s">
        <v>35</v>
      </c>
      <c r="E835">
        <v>2</v>
      </c>
      <c r="F835">
        <v>0.51166500000000004</v>
      </c>
    </row>
    <row r="836" spans="1:6">
      <c r="A836" t="str">
        <f t="shared" si="12"/>
        <v>MFm1985CZ073</v>
      </c>
      <c r="B836" t="s">
        <v>59</v>
      </c>
      <c r="C836">
        <v>1985</v>
      </c>
      <c r="D836" t="s">
        <v>35</v>
      </c>
      <c r="E836">
        <v>3</v>
      </c>
      <c r="F836">
        <v>1.9999200000000002E-2</v>
      </c>
    </row>
    <row r="837" spans="1:6">
      <c r="A837" t="str">
        <f t="shared" ref="A837:A900" si="13">B837&amp;C837&amp;D837&amp;E837</f>
        <v>MFm1985CZ074</v>
      </c>
      <c r="B837" t="s">
        <v>59</v>
      </c>
      <c r="C837">
        <v>1985</v>
      </c>
      <c r="D837" t="s">
        <v>35</v>
      </c>
      <c r="E837">
        <v>4</v>
      </c>
      <c r="F837">
        <v>0.42833700000000002</v>
      </c>
    </row>
    <row r="838" spans="1:6">
      <c r="A838" t="str">
        <f t="shared" si="13"/>
        <v>MFm1985CZ075</v>
      </c>
      <c r="B838" t="s">
        <v>59</v>
      </c>
      <c r="C838">
        <v>1985</v>
      </c>
      <c r="D838" t="s">
        <v>35</v>
      </c>
      <c r="E838">
        <v>5</v>
      </c>
      <c r="F838">
        <v>1.9999200000000002E-2</v>
      </c>
    </row>
    <row r="839" spans="1:6">
      <c r="A839" t="str">
        <f t="shared" si="13"/>
        <v>MFm1985CZ081</v>
      </c>
      <c r="B839" t="s">
        <v>59</v>
      </c>
      <c r="C839">
        <v>1985</v>
      </c>
      <c r="D839" t="s">
        <v>36</v>
      </c>
      <c r="E839">
        <v>1</v>
      </c>
      <c r="F839">
        <v>1.9998999999999999E-2</v>
      </c>
    </row>
    <row r="840" spans="1:6">
      <c r="A840" t="str">
        <f t="shared" si="13"/>
        <v>MFm1985CZ082</v>
      </c>
      <c r="B840" t="s">
        <v>59</v>
      </c>
      <c r="C840">
        <v>1985</v>
      </c>
      <c r="D840" t="s">
        <v>36</v>
      </c>
      <c r="E840">
        <v>2</v>
      </c>
      <c r="F840">
        <v>1.99995E-2</v>
      </c>
    </row>
    <row r="841" spans="1:6">
      <c r="A841" t="str">
        <f t="shared" si="13"/>
        <v>MFm1985CZ083</v>
      </c>
      <c r="B841" t="s">
        <v>59</v>
      </c>
      <c r="C841">
        <v>1985</v>
      </c>
      <c r="D841" t="s">
        <v>36</v>
      </c>
      <c r="E841">
        <v>3</v>
      </c>
      <c r="F841">
        <v>0.58594400000000002</v>
      </c>
    </row>
    <row r="842" spans="1:6">
      <c r="A842" t="str">
        <f t="shared" si="13"/>
        <v>MFm1985CZ084</v>
      </c>
      <c r="B842" t="s">
        <v>59</v>
      </c>
      <c r="C842">
        <v>1985</v>
      </c>
      <c r="D842" t="s">
        <v>36</v>
      </c>
      <c r="E842">
        <v>4</v>
      </c>
      <c r="F842">
        <v>2.0774000000000001E-2</v>
      </c>
    </row>
    <row r="843" spans="1:6">
      <c r="A843" t="str">
        <f t="shared" si="13"/>
        <v>MFm1985CZ085</v>
      </c>
      <c r="B843" t="s">
        <v>59</v>
      </c>
      <c r="C843">
        <v>1985</v>
      </c>
      <c r="D843" t="s">
        <v>36</v>
      </c>
      <c r="E843">
        <v>5</v>
      </c>
      <c r="F843">
        <v>0.35328300000000001</v>
      </c>
    </row>
    <row r="844" spans="1:6">
      <c r="A844" t="str">
        <f t="shared" si="13"/>
        <v>MFm1985CZ091</v>
      </c>
      <c r="B844" t="s">
        <v>59</v>
      </c>
      <c r="C844">
        <v>1985</v>
      </c>
      <c r="D844" t="s">
        <v>37</v>
      </c>
      <c r="E844">
        <v>1</v>
      </c>
      <c r="F844">
        <v>0.173319</v>
      </c>
    </row>
    <row r="845" spans="1:6">
      <c r="A845" t="str">
        <f t="shared" si="13"/>
        <v>MFm1985CZ092</v>
      </c>
      <c r="B845" t="s">
        <v>59</v>
      </c>
      <c r="C845">
        <v>1985</v>
      </c>
      <c r="D845" t="s">
        <v>37</v>
      </c>
      <c r="E845">
        <v>2</v>
      </c>
      <c r="F845">
        <v>1.9999900000000001E-2</v>
      </c>
    </row>
    <row r="846" spans="1:6">
      <c r="A846" t="str">
        <f t="shared" si="13"/>
        <v>MFm1985CZ093</v>
      </c>
      <c r="B846" t="s">
        <v>59</v>
      </c>
      <c r="C846">
        <v>1985</v>
      </c>
      <c r="D846" t="s">
        <v>37</v>
      </c>
      <c r="E846">
        <v>3</v>
      </c>
      <c r="F846">
        <v>2.0095600000000002E-2</v>
      </c>
    </row>
    <row r="847" spans="1:6">
      <c r="A847" t="str">
        <f t="shared" si="13"/>
        <v>MFm1985CZ094</v>
      </c>
      <c r="B847" t="s">
        <v>59</v>
      </c>
      <c r="C847">
        <v>1985</v>
      </c>
      <c r="D847" t="s">
        <v>37</v>
      </c>
      <c r="E847">
        <v>4</v>
      </c>
      <c r="F847">
        <v>0.43928200000000001</v>
      </c>
    </row>
    <row r="848" spans="1:6">
      <c r="A848" t="str">
        <f t="shared" si="13"/>
        <v>MFm1985CZ095</v>
      </c>
      <c r="B848" t="s">
        <v>59</v>
      </c>
      <c r="C848">
        <v>1985</v>
      </c>
      <c r="D848" t="s">
        <v>37</v>
      </c>
      <c r="E848">
        <v>5</v>
      </c>
      <c r="F848">
        <v>0.347304</v>
      </c>
    </row>
    <row r="849" spans="1:6">
      <c r="A849" t="str">
        <f t="shared" si="13"/>
        <v>MFm1985CZ101</v>
      </c>
      <c r="B849" t="s">
        <v>59</v>
      </c>
      <c r="C849">
        <v>1985</v>
      </c>
      <c r="D849" t="s">
        <v>38</v>
      </c>
      <c r="E849">
        <v>1</v>
      </c>
      <c r="F849">
        <v>0.34616599999999997</v>
      </c>
    </row>
    <row r="850" spans="1:6">
      <c r="A850" t="str">
        <f t="shared" si="13"/>
        <v>MFm1985CZ102</v>
      </c>
      <c r="B850" t="s">
        <v>59</v>
      </c>
      <c r="C850">
        <v>1985</v>
      </c>
      <c r="D850" t="s">
        <v>38</v>
      </c>
      <c r="E850">
        <v>2</v>
      </c>
      <c r="F850">
        <v>0.02</v>
      </c>
    </row>
    <row r="851" spans="1:6">
      <c r="A851" t="str">
        <f t="shared" si="13"/>
        <v>MFm1985CZ103</v>
      </c>
      <c r="B851" t="s">
        <v>59</v>
      </c>
      <c r="C851">
        <v>1985</v>
      </c>
      <c r="D851" t="s">
        <v>38</v>
      </c>
      <c r="E851">
        <v>3</v>
      </c>
      <c r="F851">
        <v>0.243702</v>
      </c>
    </row>
    <row r="852" spans="1:6">
      <c r="A852" t="str">
        <f t="shared" si="13"/>
        <v>MFm1985CZ104</v>
      </c>
      <c r="B852" t="s">
        <v>59</v>
      </c>
      <c r="C852">
        <v>1985</v>
      </c>
      <c r="D852" t="s">
        <v>38</v>
      </c>
      <c r="E852">
        <v>4</v>
      </c>
      <c r="F852">
        <v>5.0392199999999998E-2</v>
      </c>
    </row>
    <row r="853" spans="1:6">
      <c r="A853" t="str">
        <f t="shared" si="13"/>
        <v>MFm1985CZ105</v>
      </c>
      <c r="B853" t="s">
        <v>59</v>
      </c>
      <c r="C853">
        <v>1985</v>
      </c>
      <c r="D853" t="s">
        <v>38</v>
      </c>
      <c r="E853">
        <v>5</v>
      </c>
      <c r="F853">
        <v>0.33973999999999999</v>
      </c>
    </row>
    <row r="854" spans="1:6">
      <c r="A854" t="str">
        <f t="shared" si="13"/>
        <v>MFm1985CZ111</v>
      </c>
      <c r="B854" t="s">
        <v>59</v>
      </c>
      <c r="C854">
        <v>1985</v>
      </c>
      <c r="D854" t="s">
        <v>39</v>
      </c>
      <c r="E854">
        <v>1</v>
      </c>
      <c r="F854">
        <v>1.9999300000000001E-2</v>
      </c>
    </row>
    <row r="855" spans="1:6">
      <c r="A855" t="str">
        <f t="shared" si="13"/>
        <v>MFm1985CZ112</v>
      </c>
      <c r="B855" t="s">
        <v>59</v>
      </c>
      <c r="C855">
        <v>1985</v>
      </c>
      <c r="D855" t="s">
        <v>39</v>
      </c>
      <c r="E855">
        <v>2</v>
      </c>
      <c r="F855">
        <v>2.0000799999999999E-2</v>
      </c>
    </row>
    <row r="856" spans="1:6">
      <c r="A856" t="str">
        <f t="shared" si="13"/>
        <v>MFm1985CZ113</v>
      </c>
      <c r="B856" t="s">
        <v>59</v>
      </c>
      <c r="C856">
        <v>1985</v>
      </c>
      <c r="D856" t="s">
        <v>39</v>
      </c>
      <c r="E856">
        <v>3</v>
      </c>
      <c r="F856">
        <v>0.25962099999999999</v>
      </c>
    </row>
    <row r="857" spans="1:6">
      <c r="A857" t="str">
        <f t="shared" si="13"/>
        <v>MFm1985CZ114</v>
      </c>
      <c r="B857" t="s">
        <v>59</v>
      </c>
      <c r="C857">
        <v>1985</v>
      </c>
      <c r="D857" t="s">
        <v>39</v>
      </c>
      <c r="E857">
        <v>4</v>
      </c>
      <c r="F857">
        <v>0.43332100000000001</v>
      </c>
    </row>
    <row r="858" spans="1:6">
      <c r="A858" t="str">
        <f t="shared" si="13"/>
        <v>MFm1985CZ115</v>
      </c>
      <c r="B858" t="s">
        <v>59</v>
      </c>
      <c r="C858">
        <v>1985</v>
      </c>
      <c r="D858" t="s">
        <v>39</v>
      </c>
      <c r="E858">
        <v>5</v>
      </c>
      <c r="F858">
        <v>0.26705699999999999</v>
      </c>
    </row>
    <row r="859" spans="1:6">
      <c r="A859" t="str">
        <f t="shared" si="13"/>
        <v>MFm1985CZ121</v>
      </c>
      <c r="B859" t="s">
        <v>59</v>
      </c>
      <c r="C859">
        <v>1985</v>
      </c>
      <c r="D859" t="s">
        <v>40</v>
      </c>
      <c r="E859">
        <v>1</v>
      </c>
      <c r="F859">
        <v>0.18309700000000001</v>
      </c>
    </row>
    <row r="860" spans="1:6">
      <c r="A860" t="str">
        <f t="shared" si="13"/>
        <v>MFm1985CZ122</v>
      </c>
      <c r="B860" t="s">
        <v>59</v>
      </c>
      <c r="C860">
        <v>1985</v>
      </c>
      <c r="D860" t="s">
        <v>40</v>
      </c>
      <c r="E860">
        <v>2</v>
      </c>
      <c r="F860">
        <v>5.4079799999999997E-2</v>
      </c>
    </row>
    <row r="861" spans="1:6">
      <c r="A861" t="str">
        <f t="shared" si="13"/>
        <v>MFm1985CZ123</v>
      </c>
      <c r="B861" t="s">
        <v>59</v>
      </c>
      <c r="C861">
        <v>1985</v>
      </c>
      <c r="D861" t="s">
        <v>40</v>
      </c>
      <c r="E861">
        <v>3</v>
      </c>
      <c r="F861">
        <v>0.13880300000000001</v>
      </c>
    </row>
    <row r="862" spans="1:6">
      <c r="A862" t="str">
        <f t="shared" si="13"/>
        <v>MFm1985CZ124</v>
      </c>
      <c r="B862" t="s">
        <v>59</v>
      </c>
      <c r="C862">
        <v>1985</v>
      </c>
      <c r="D862" t="s">
        <v>40</v>
      </c>
      <c r="E862">
        <v>4</v>
      </c>
      <c r="F862">
        <v>0.24860599999999999</v>
      </c>
    </row>
    <row r="863" spans="1:6">
      <c r="A863" t="str">
        <f t="shared" si="13"/>
        <v>MFm1985CZ125</v>
      </c>
      <c r="B863" t="s">
        <v>59</v>
      </c>
      <c r="C863">
        <v>1985</v>
      </c>
      <c r="D863" t="s">
        <v>40</v>
      </c>
      <c r="E863">
        <v>5</v>
      </c>
      <c r="F863">
        <v>0.375415</v>
      </c>
    </row>
    <row r="864" spans="1:6">
      <c r="A864" t="str">
        <f t="shared" si="13"/>
        <v>MFm1985CZ131</v>
      </c>
      <c r="B864" t="s">
        <v>59</v>
      </c>
      <c r="C864">
        <v>1985</v>
      </c>
      <c r="D864" t="s">
        <v>41</v>
      </c>
      <c r="E864">
        <v>1</v>
      </c>
      <c r="F864">
        <v>0.22717200000000001</v>
      </c>
    </row>
    <row r="865" spans="1:6">
      <c r="A865" t="str">
        <f t="shared" si="13"/>
        <v>MFm1985CZ132</v>
      </c>
      <c r="B865" t="s">
        <v>59</v>
      </c>
      <c r="C865">
        <v>1985</v>
      </c>
      <c r="D865" t="s">
        <v>41</v>
      </c>
      <c r="E865">
        <v>2</v>
      </c>
      <c r="F865">
        <v>4.2566199999999998E-2</v>
      </c>
    </row>
    <row r="866" spans="1:6">
      <c r="A866" t="str">
        <f t="shared" si="13"/>
        <v>MFm1985CZ133</v>
      </c>
      <c r="B866" t="s">
        <v>59</v>
      </c>
      <c r="C866">
        <v>1985</v>
      </c>
      <c r="D866" t="s">
        <v>41</v>
      </c>
      <c r="E866">
        <v>3</v>
      </c>
      <c r="F866">
        <v>2.0125500000000001E-2</v>
      </c>
    </row>
    <row r="867" spans="1:6">
      <c r="A867" t="str">
        <f t="shared" si="13"/>
        <v>MFm1985CZ134</v>
      </c>
      <c r="B867" t="s">
        <v>59</v>
      </c>
      <c r="C867">
        <v>1985</v>
      </c>
      <c r="D867" t="s">
        <v>41</v>
      </c>
      <c r="E867">
        <v>4</v>
      </c>
      <c r="F867">
        <v>0.690137</v>
      </c>
    </row>
    <row r="868" spans="1:6">
      <c r="A868" t="str">
        <f t="shared" si="13"/>
        <v>MFm1985CZ135</v>
      </c>
      <c r="B868" t="s">
        <v>59</v>
      </c>
      <c r="C868">
        <v>1985</v>
      </c>
      <c r="D868" t="s">
        <v>41</v>
      </c>
      <c r="E868">
        <v>5</v>
      </c>
      <c r="F868">
        <v>1.9999800000000002E-2</v>
      </c>
    </row>
    <row r="869" spans="1:6">
      <c r="A869" t="str">
        <f t="shared" si="13"/>
        <v>MFm1985CZ141</v>
      </c>
      <c r="B869" t="s">
        <v>59</v>
      </c>
      <c r="C869">
        <v>1985</v>
      </c>
      <c r="D869" t="s">
        <v>42</v>
      </c>
      <c r="E869">
        <v>1</v>
      </c>
      <c r="F869">
        <v>0.02</v>
      </c>
    </row>
    <row r="870" spans="1:6">
      <c r="A870" t="str">
        <f t="shared" si="13"/>
        <v>MFm1985CZ142</v>
      </c>
      <c r="B870" t="s">
        <v>59</v>
      </c>
      <c r="C870">
        <v>1985</v>
      </c>
      <c r="D870" t="s">
        <v>42</v>
      </c>
      <c r="E870">
        <v>2</v>
      </c>
      <c r="F870">
        <v>0.50730200000000003</v>
      </c>
    </row>
    <row r="871" spans="1:6">
      <c r="A871" t="str">
        <f t="shared" si="13"/>
        <v>MFm1985CZ143</v>
      </c>
      <c r="B871" t="s">
        <v>59</v>
      </c>
      <c r="C871">
        <v>1985</v>
      </c>
      <c r="D871" t="s">
        <v>42</v>
      </c>
      <c r="E871">
        <v>3</v>
      </c>
      <c r="F871">
        <v>0.33658900000000003</v>
      </c>
    </row>
    <row r="872" spans="1:6">
      <c r="A872" t="str">
        <f t="shared" si="13"/>
        <v>MFm1985CZ144</v>
      </c>
      <c r="B872" t="s">
        <v>59</v>
      </c>
      <c r="C872">
        <v>1985</v>
      </c>
      <c r="D872" t="s">
        <v>42</v>
      </c>
      <c r="E872">
        <v>4</v>
      </c>
      <c r="F872">
        <v>2.49301E-2</v>
      </c>
    </row>
    <row r="873" spans="1:6">
      <c r="A873" t="str">
        <f t="shared" si="13"/>
        <v>MFm1985CZ145</v>
      </c>
      <c r="B873" t="s">
        <v>59</v>
      </c>
      <c r="C873">
        <v>1985</v>
      </c>
      <c r="D873" t="s">
        <v>42</v>
      </c>
      <c r="E873">
        <v>5</v>
      </c>
      <c r="F873">
        <v>0.11118</v>
      </c>
    </row>
    <row r="874" spans="1:6">
      <c r="A874" t="str">
        <f t="shared" si="13"/>
        <v>MFm1985CZ151</v>
      </c>
      <c r="B874" t="s">
        <v>59</v>
      </c>
      <c r="C874">
        <v>1985</v>
      </c>
      <c r="D874" t="s">
        <v>43</v>
      </c>
      <c r="E874">
        <v>1</v>
      </c>
      <c r="F874">
        <v>1.9999099999999999E-2</v>
      </c>
    </row>
    <row r="875" spans="1:6">
      <c r="A875" t="str">
        <f t="shared" si="13"/>
        <v>MFm1985CZ152</v>
      </c>
      <c r="B875" t="s">
        <v>59</v>
      </c>
      <c r="C875">
        <v>1985</v>
      </c>
      <c r="D875" t="s">
        <v>43</v>
      </c>
      <c r="E875">
        <v>2</v>
      </c>
      <c r="F875">
        <v>0.44531199999999999</v>
      </c>
    </row>
    <row r="876" spans="1:6">
      <c r="A876" t="str">
        <f t="shared" si="13"/>
        <v>MFm1985CZ153</v>
      </c>
      <c r="B876" t="s">
        <v>59</v>
      </c>
      <c r="C876">
        <v>1985</v>
      </c>
      <c r="D876" t="s">
        <v>43</v>
      </c>
      <c r="E876">
        <v>3</v>
      </c>
      <c r="F876">
        <v>2.0013300000000001E-2</v>
      </c>
    </row>
    <row r="877" spans="1:6">
      <c r="A877" t="str">
        <f t="shared" si="13"/>
        <v>MFm1985CZ154</v>
      </c>
      <c r="B877" t="s">
        <v>59</v>
      </c>
      <c r="C877">
        <v>1985</v>
      </c>
      <c r="D877" t="s">
        <v>43</v>
      </c>
      <c r="E877">
        <v>4</v>
      </c>
      <c r="F877">
        <v>0.19966500000000001</v>
      </c>
    </row>
    <row r="878" spans="1:6">
      <c r="A878" t="str">
        <f t="shared" si="13"/>
        <v>MFm1985CZ155</v>
      </c>
      <c r="B878" t="s">
        <v>59</v>
      </c>
      <c r="C878">
        <v>1985</v>
      </c>
      <c r="D878" t="s">
        <v>43</v>
      </c>
      <c r="E878">
        <v>5</v>
      </c>
      <c r="F878">
        <v>0.31501099999999999</v>
      </c>
    </row>
    <row r="879" spans="1:6">
      <c r="A879" t="str">
        <f t="shared" si="13"/>
        <v>MFm1985CZ161</v>
      </c>
      <c r="B879" t="s">
        <v>59</v>
      </c>
      <c r="C879">
        <v>1985</v>
      </c>
      <c r="D879" t="s">
        <v>44</v>
      </c>
      <c r="E879">
        <v>1</v>
      </c>
      <c r="F879">
        <v>0.143873</v>
      </c>
    </row>
    <row r="880" spans="1:6">
      <c r="A880" t="str">
        <f t="shared" si="13"/>
        <v>MFm1985CZ162</v>
      </c>
      <c r="B880" t="s">
        <v>59</v>
      </c>
      <c r="C880">
        <v>1985</v>
      </c>
      <c r="D880" t="s">
        <v>44</v>
      </c>
      <c r="E880">
        <v>2</v>
      </c>
      <c r="F880">
        <v>0.33476499999999998</v>
      </c>
    </row>
    <row r="881" spans="1:6">
      <c r="A881" t="str">
        <f t="shared" si="13"/>
        <v>MFm1985CZ163</v>
      </c>
      <c r="B881" t="s">
        <v>59</v>
      </c>
      <c r="C881">
        <v>1985</v>
      </c>
      <c r="D881" t="s">
        <v>44</v>
      </c>
      <c r="E881">
        <v>3</v>
      </c>
      <c r="F881">
        <v>0.30255900000000002</v>
      </c>
    </row>
    <row r="882" spans="1:6">
      <c r="A882" t="str">
        <f t="shared" si="13"/>
        <v>MFm1985CZ164</v>
      </c>
      <c r="B882" t="s">
        <v>59</v>
      </c>
      <c r="C882">
        <v>1985</v>
      </c>
      <c r="D882" t="s">
        <v>44</v>
      </c>
      <c r="E882">
        <v>4</v>
      </c>
      <c r="F882">
        <v>0.19880300000000001</v>
      </c>
    </row>
    <row r="883" spans="1:6">
      <c r="A883" t="str">
        <f t="shared" si="13"/>
        <v>MFm1985CZ165</v>
      </c>
      <c r="B883" t="s">
        <v>59</v>
      </c>
      <c r="C883">
        <v>1985</v>
      </c>
      <c r="D883" t="s">
        <v>44</v>
      </c>
      <c r="E883">
        <v>5</v>
      </c>
      <c r="F883">
        <v>0.02</v>
      </c>
    </row>
    <row r="884" spans="1:6">
      <c r="A884" t="str">
        <f t="shared" si="13"/>
        <v>MFm1996CZ011</v>
      </c>
      <c r="B884" t="s">
        <v>59</v>
      </c>
      <c r="C884">
        <v>1996</v>
      </c>
      <c r="D884" t="s">
        <v>28</v>
      </c>
      <c r="E884">
        <v>1</v>
      </c>
      <c r="F884">
        <v>0.37346099999999999</v>
      </c>
    </row>
    <row r="885" spans="1:6">
      <c r="A885" t="str">
        <f t="shared" si="13"/>
        <v>MFm1996CZ012</v>
      </c>
      <c r="B885" t="s">
        <v>59</v>
      </c>
      <c r="C885">
        <v>1996</v>
      </c>
      <c r="D885" t="s">
        <v>28</v>
      </c>
      <c r="E885">
        <v>2</v>
      </c>
      <c r="F885">
        <v>2.00001E-2</v>
      </c>
    </row>
    <row r="886" spans="1:6">
      <c r="A886" t="str">
        <f t="shared" si="13"/>
        <v>MFm1996CZ013</v>
      </c>
      <c r="B886" t="s">
        <v>59</v>
      </c>
      <c r="C886">
        <v>1996</v>
      </c>
      <c r="D886" t="s">
        <v>28</v>
      </c>
      <c r="E886">
        <v>3</v>
      </c>
      <c r="F886">
        <v>0.56653900000000001</v>
      </c>
    </row>
    <row r="887" spans="1:6">
      <c r="A887" t="str">
        <f t="shared" si="13"/>
        <v>MFm1996CZ014</v>
      </c>
      <c r="B887" t="s">
        <v>59</v>
      </c>
      <c r="C887">
        <v>1996</v>
      </c>
      <c r="D887" t="s">
        <v>28</v>
      </c>
      <c r="E887">
        <v>4</v>
      </c>
      <c r="F887">
        <v>1.9999800000000002E-2</v>
      </c>
    </row>
    <row r="888" spans="1:6">
      <c r="A888" t="str">
        <f t="shared" si="13"/>
        <v>MFm1996CZ015</v>
      </c>
      <c r="B888" t="s">
        <v>59</v>
      </c>
      <c r="C888">
        <v>1996</v>
      </c>
      <c r="D888" t="s">
        <v>28</v>
      </c>
      <c r="E888">
        <v>5</v>
      </c>
      <c r="F888">
        <v>1.9999400000000001E-2</v>
      </c>
    </row>
    <row r="889" spans="1:6">
      <c r="A889" t="str">
        <f t="shared" si="13"/>
        <v>MFm1996CZ021</v>
      </c>
      <c r="B889" t="s">
        <v>59</v>
      </c>
      <c r="C889">
        <v>1996</v>
      </c>
      <c r="D889" t="s">
        <v>30</v>
      </c>
      <c r="E889">
        <v>1</v>
      </c>
      <c r="F889">
        <v>0.101617</v>
      </c>
    </row>
    <row r="890" spans="1:6">
      <c r="A890" t="str">
        <f t="shared" si="13"/>
        <v>MFm1996CZ022</v>
      </c>
      <c r="B890" t="s">
        <v>59</v>
      </c>
      <c r="C890">
        <v>1996</v>
      </c>
      <c r="D890" t="s">
        <v>30</v>
      </c>
      <c r="E890">
        <v>2</v>
      </c>
      <c r="F890">
        <v>0.22042900000000001</v>
      </c>
    </row>
    <row r="891" spans="1:6">
      <c r="A891" t="str">
        <f t="shared" si="13"/>
        <v>MFm1996CZ023</v>
      </c>
      <c r="B891" t="s">
        <v>59</v>
      </c>
      <c r="C891">
        <v>1996</v>
      </c>
      <c r="D891" t="s">
        <v>30</v>
      </c>
      <c r="E891">
        <v>3</v>
      </c>
      <c r="F891">
        <v>2.0173799999999999E-2</v>
      </c>
    </row>
    <row r="892" spans="1:6">
      <c r="A892" t="str">
        <f t="shared" si="13"/>
        <v>MFm1996CZ024</v>
      </c>
      <c r="B892" t="s">
        <v>59</v>
      </c>
      <c r="C892">
        <v>1996</v>
      </c>
      <c r="D892" t="s">
        <v>30</v>
      </c>
      <c r="E892">
        <v>4</v>
      </c>
      <c r="F892">
        <v>0.45271</v>
      </c>
    </row>
    <row r="893" spans="1:6">
      <c r="A893" t="str">
        <f t="shared" si="13"/>
        <v>MFm1996CZ025</v>
      </c>
      <c r="B893" t="s">
        <v>59</v>
      </c>
      <c r="C893">
        <v>1996</v>
      </c>
      <c r="D893" t="s">
        <v>30</v>
      </c>
      <c r="E893">
        <v>5</v>
      </c>
      <c r="F893">
        <v>0.205071</v>
      </c>
    </row>
    <row r="894" spans="1:6">
      <c r="A894" t="str">
        <f t="shared" si="13"/>
        <v>MFm1996CZ031</v>
      </c>
      <c r="B894" t="s">
        <v>59</v>
      </c>
      <c r="C894">
        <v>1996</v>
      </c>
      <c r="D894" t="s">
        <v>31</v>
      </c>
      <c r="E894">
        <v>1</v>
      </c>
      <c r="F894">
        <v>0.33691500000000002</v>
      </c>
    </row>
    <row r="895" spans="1:6">
      <c r="A895" t="str">
        <f t="shared" si="13"/>
        <v>MFm1996CZ032</v>
      </c>
      <c r="B895" t="s">
        <v>59</v>
      </c>
      <c r="C895">
        <v>1996</v>
      </c>
      <c r="D895" t="s">
        <v>31</v>
      </c>
      <c r="E895">
        <v>2</v>
      </c>
      <c r="F895">
        <v>0.196239</v>
      </c>
    </row>
    <row r="896" spans="1:6">
      <c r="A896" t="str">
        <f t="shared" si="13"/>
        <v>MFm1996CZ033</v>
      </c>
      <c r="B896" t="s">
        <v>59</v>
      </c>
      <c r="C896">
        <v>1996</v>
      </c>
      <c r="D896" t="s">
        <v>31</v>
      </c>
      <c r="E896">
        <v>3</v>
      </c>
      <c r="F896">
        <v>0.18460399999999999</v>
      </c>
    </row>
    <row r="897" spans="1:6">
      <c r="A897" t="str">
        <f t="shared" si="13"/>
        <v>MFm1996CZ034</v>
      </c>
      <c r="B897" t="s">
        <v>59</v>
      </c>
      <c r="C897">
        <v>1996</v>
      </c>
      <c r="D897" t="s">
        <v>31</v>
      </c>
      <c r="E897">
        <v>4</v>
      </c>
      <c r="F897">
        <v>0.15146999999999999</v>
      </c>
    </row>
    <row r="898" spans="1:6">
      <c r="A898" t="str">
        <f t="shared" si="13"/>
        <v>MFm1996CZ035</v>
      </c>
      <c r="B898" t="s">
        <v>59</v>
      </c>
      <c r="C898">
        <v>1996</v>
      </c>
      <c r="D898" t="s">
        <v>31</v>
      </c>
      <c r="E898">
        <v>5</v>
      </c>
      <c r="F898">
        <v>0.130773</v>
      </c>
    </row>
    <row r="899" spans="1:6">
      <c r="A899" t="str">
        <f t="shared" si="13"/>
        <v>MFm1996CZ041</v>
      </c>
      <c r="B899" t="s">
        <v>59</v>
      </c>
      <c r="C899">
        <v>1996</v>
      </c>
      <c r="D899" t="s">
        <v>32</v>
      </c>
      <c r="E899">
        <v>1</v>
      </c>
      <c r="F899">
        <v>0.02</v>
      </c>
    </row>
    <row r="900" spans="1:6">
      <c r="A900" t="str">
        <f t="shared" si="13"/>
        <v>MFm1996CZ042</v>
      </c>
      <c r="B900" t="s">
        <v>59</v>
      </c>
      <c r="C900">
        <v>1996</v>
      </c>
      <c r="D900" t="s">
        <v>32</v>
      </c>
      <c r="E900">
        <v>2</v>
      </c>
      <c r="F900">
        <v>0.36705300000000002</v>
      </c>
    </row>
    <row r="901" spans="1:6">
      <c r="A901" t="str">
        <f t="shared" ref="A901:A964" si="14">B901&amp;C901&amp;D901&amp;E901</f>
        <v>MFm1996CZ043</v>
      </c>
      <c r="B901" t="s">
        <v>59</v>
      </c>
      <c r="C901">
        <v>1996</v>
      </c>
      <c r="D901" t="s">
        <v>32</v>
      </c>
      <c r="E901">
        <v>3</v>
      </c>
      <c r="F901">
        <v>0.15123500000000001</v>
      </c>
    </row>
    <row r="902" spans="1:6">
      <c r="A902" t="str">
        <f t="shared" si="14"/>
        <v>MFm1996CZ044</v>
      </c>
      <c r="B902" t="s">
        <v>59</v>
      </c>
      <c r="C902">
        <v>1996</v>
      </c>
      <c r="D902" t="s">
        <v>32</v>
      </c>
      <c r="E902">
        <v>4</v>
      </c>
      <c r="F902">
        <v>0.18425800000000001</v>
      </c>
    </row>
    <row r="903" spans="1:6">
      <c r="A903" t="str">
        <f t="shared" si="14"/>
        <v>MFm1996CZ045</v>
      </c>
      <c r="B903" t="s">
        <v>59</v>
      </c>
      <c r="C903">
        <v>1996</v>
      </c>
      <c r="D903" t="s">
        <v>32</v>
      </c>
      <c r="E903">
        <v>5</v>
      </c>
      <c r="F903">
        <v>0.27745500000000001</v>
      </c>
    </row>
    <row r="904" spans="1:6">
      <c r="A904" t="str">
        <f t="shared" si="14"/>
        <v>MFm1996CZ051</v>
      </c>
      <c r="B904" t="s">
        <v>59</v>
      </c>
      <c r="C904">
        <v>1996</v>
      </c>
      <c r="D904" t="s">
        <v>33</v>
      </c>
      <c r="E904">
        <v>1</v>
      </c>
      <c r="F904">
        <v>2.1172400000000001E-2</v>
      </c>
    </row>
    <row r="905" spans="1:6">
      <c r="A905" t="str">
        <f t="shared" si="14"/>
        <v>MFm1996CZ052</v>
      </c>
      <c r="B905" t="s">
        <v>59</v>
      </c>
      <c r="C905">
        <v>1996</v>
      </c>
      <c r="D905" t="s">
        <v>33</v>
      </c>
      <c r="E905">
        <v>2</v>
      </c>
      <c r="F905">
        <v>0.39530700000000002</v>
      </c>
    </row>
    <row r="906" spans="1:6">
      <c r="A906" t="str">
        <f t="shared" si="14"/>
        <v>MFm1996CZ053</v>
      </c>
      <c r="B906" t="s">
        <v>59</v>
      </c>
      <c r="C906">
        <v>1996</v>
      </c>
      <c r="D906" t="s">
        <v>33</v>
      </c>
      <c r="E906">
        <v>3</v>
      </c>
      <c r="F906">
        <v>0.02</v>
      </c>
    </row>
    <row r="907" spans="1:6">
      <c r="A907" t="str">
        <f t="shared" si="14"/>
        <v>MFm1996CZ054</v>
      </c>
      <c r="B907" t="s">
        <v>59</v>
      </c>
      <c r="C907">
        <v>1996</v>
      </c>
      <c r="D907" t="s">
        <v>33</v>
      </c>
      <c r="E907">
        <v>4</v>
      </c>
      <c r="F907">
        <v>2.3645599999999999E-2</v>
      </c>
    </row>
    <row r="908" spans="1:6">
      <c r="A908" t="str">
        <f t="shared" si="14"/>
        <v>MFm1996CZ055</v>
      </c>
      <c r="B908" t="s">
        <v>59</v>
      </c>
      <c r="C908">
        <v>1996</v>
      </c>
      <c r="D908" t="s">
        <v>33</v>
      </c>
      <c r="E908">
        <v>5</v>
      </c>
      <c r="F908">
        <v>0.53987499999999999</v>
      </c>
    </row>
    <row r="909" spans="1:6">
      <c r="A909" t="str">
        <f t="shared" si="14"/>
        <v>MFm1996CZ061</v>
      </c>
      <c r="B909" t="s">
        <v>59</v>
      </c>
      <c r="C909">
        <v>1996</v>
      </c>
      <c r="D909" t="s">
        <v>34</v>
      </c>
      <c r="E909">
        <v>1</v>
      </c>
      <c r="F909">
        <v>2.0044200000000002E-2</v>
      </c>
    </row>
    <row r="910" spans="1:6">
      <c r="A910" t="str">
        <f t="shared" si="14"/>
        <v>MFm1996CZ062</v>
      </c>
      <c r="B910" t="s">
        <v>59</v>
      </c>
      <c r="C910">
        <v>1996</v>
      </c>
      <c r="D910" t="s">
        <v>34</v>
      </c>
      <c r="E910">
        <v>2</v>
      </c>
      <c r="F910">
        <v>4.2761500000000001E-2</v>
      </c>
    </row>
    <row r="911" spans="1:6">
      <c r="A911" t="str">
        <f t="shared" si="14"/>
        <v>MFm1996CZ063</v>
      </c>
      <c r="B911" t="s">
        <v>59</v>
      </c>
      <c r="C911">
        <v>1996</v>
      </c>
      <c r="D911" t="s">
        <v>34</v>
      </c>
      <c r="E911">
        <v>3</v>
      </c>
      <c r="F911">
        <v>0.28269</v>
      </c>
    </row>
    <row r="912" spans="1:6">
      <c r="A912" t="str">
        <f t="shared" si="14"/>
        <v>MFm1996CZ064</v>
      </c>
      <c r="B912" t="s">
        <v>59</v>
      </c>
      <c r="C912">
        <v>1996</v>
      </c>
      <c r="D912" t="s">
        <v>34</v>
      </c>
      <c r="E912">
        <v>4</v>
      </c>
      <c r="F912">
        <v>0.26603100000000002</v>
      </c>
    </row>
    <row r="913" spans="1:6">
      <c r="A913" t="str">
        <f t="shared" si="14"/>
        <v>MFm1996CZ065</v>
      </c>
      <c r="B913" t="s">
        <v>59</v>
      </c>
      <c r="C913">
        <v>1996</v>
      </c>
      <c r="D913" t="s">
        <v>34</v>
      </c>
      <c r="E913">
        <v>5</v>
      </c>
      <c r="F913">
        <v>0.38847399999999999</v>
      </c>
    </row>
    <row r="914" spans="1:6">
      <c r="A914" t="str">
        <f t="shared" si="14"/>
        <v>MFm1996CZ071</v>
      </c>
      <c r="B914" t="s">
        <v>59</v>
      </c>
      <c r="C914">
        <v>1996</v>
      </c>
      <c r="D914" t="s">
        <v>35</v>
      </c>
      <c r="E914">
        <v>1</v>
      </c>
      <c r="F914">
        <v>1.9999300000000001E-2</v>
      </c>
    </row>
    <row r="915" spans="1:6">
      <c r="A915" t="str">
        <f t="shared" si="14"/>
        <v>MFm1996CZ072</v>
      </c>
      <c r="B915" t="s">
        <v>59</v>
      </c>
      <c r="C915">
        <v>1996</v>
      </c>
      <c r="D915" t="s">
        <v>35</v>
      </c>
      <c r="E915">
        <v>2</v>
      </c>
      <c r="F915">
        <v>0.66622800000000004</v>
      </c>
    </row>
    <row r="916" spans="1:6">
      <c r="A916" t="str">
        <f t="shared" si="14"/>
        <v>MFm1996CZ073</v>
      </c>
      <c r="B916" t="s">
        <v>59</v>
      </c>
      <c r="C916">
        <v>1996</v>
      </c>
      <c r="D916" t="s">
        <v>35</v>
      </c>
      <c r="E916">
        <v>3</v>
      </c>
      <c r="F916">
        <v>0.27377400000000002</v>
      </c>
    </row>
    <row r="917" spans="1:6">
      <c r="A917" t="str">
        <f t="shared" si="14"/>
        <v>MFm1996CZ074</v>
      </c>
      <c r="B917" t="s">
        <v>59</v>
      </c>
      <c r="C917">
        <v>1996</v>
      </c>
      <c r="D917" t="s">
        <v>35</v>
      </c>
      <c r="E917">
        <v>4</v>
      </c>
      <c r="F917">
        <v>1.9998999999999999E-2</v>
      </c>
    </row>
    <row r="918" spans="1:6">
      <c r="A918" t="str">
        <f t="shared" si="14"/>
        <v>MFm1996CZ075</v>
      </c>
      <c r="B918" t="s">
        <v>59</v>
      </c>
      <c r="C918">
        <v>1996</v>
      </c>
      <c r="D918" t="s">
        <v>35</v>
      </c>
      <c r="E918">
        <v>5</v>
      </c>
      <c r="F918">
        <v>1.9998999999999999E-2</v>
      </c>
    </row>
    <row r="919" spans="1:6">
      <c r="A919" t="str">
        <f t="shared" si="14"/>
        <v>MFm1996CZ081</v>
      </c>
      <c r="B919" t="s">
        <v>59</v>
      </c>
      <c r="C919">
        <v>1996</v>
      </c>
      <c r="D919" t="s">
        <v>36</v>
      </c>
      <c r="E919">
        <v>1</v>
      </c>
      <c r="F919">
        <v>1.9998999999999999E-2</v>
      </c>
    </row>
    <row r="920" spans="1:6">
      <c r="A920" t="str">
        <f t="shared" si="14"/>
        <v>MFm1996CZ082</v>
      </c>
      <c r="B920" t="s">
        <v>59</v>
      </c>
      <c r="C920">
        <v>1996</v>
      </c>
      <c r="D920" t="s">
        <v>36</v>
      </c>
      <c r="E920">
        <v>2</v>
      </c>
      <c r="F920">
        <v>0.35687099999999999</v>
      </c>
    </row>
    <row r="921" spans="1:6">
      <c r="A921" t="str">
        <f t="shared" si="14"/>
        <v>MFm1996CZ083</v>
      </c>
      <c r="B921" t="s">
        <v>59</v>
      </c>
      <c r="C921">
        <v>1996</v>
      </c>
      <c r="D921" t="s">
        <v>36</v>
      </c>
      <c r="E921">
        <v>3</v>
      </c>
      <c r="F921">
        <v>0.31125900000000001</v>
      </c>
    </row>
    <row r="922" spans="1:6">
      <c r="A922" t="str">
        <f t="shared" si="14"/>
        <v>MFm1996CZ084</v>
      </c>
      <c r="B922" t="s">
        <v>59</v>
      </c>
      <c r="C922">
        <v>1996</v>
      </c>
      <c r="D922" t="s">
        <v>36</v>
      </c>
      <c r="E922">
        <v>4</v>
      </c>
      <c r="F922">
        <v>0.29187099999999999</v>
      </c>
    </row>
    <row r="923" spans="1:6">
      <c r="A923" t="str">
        <f t="shared" si="14"/>
        <v>MFm1996CZ085</v>
      </c>
      <c r="B923" t="s">
        <v>59</v>
      </c>
      <c r="C923">
        <v>1996</v>
      </c>
      <c r="D923" t="s">
        <v>36</v>
      </c>
      <c r="E923">
        <v>5</v>
      </c>
      <c r="F923">
        <v>1.9999699999999999E-2</v>
      </c>
    </row>
    <row r="924" spans="1:6">
      <c r="A924" t="str">
        <f t="shared" si="14"/>
        <v>MFm1996CZ091</v>
      </c>
      <c r="B924" t="s">
        <v>59</v>
      </c>
      <c r="C924">
        <v>1996</v>
      </c>
      <c r="D924" t="s">
        <v>37</v>
      </c>
      <c r="E924">
        <v>1</v>
      </c>
      <c r="F924">
        <v>3.0327699999999999E-2</v>
      </c>
    </row>
    <row r="925" spans="1:6">
      <c r="A925" t="str">
        <f t="shared" si="14"/>
        <v>MFm1996CZ092</v>
      </c>
      <c r="B925" t="s">
        <v>59</v>
      </c>
      <c r="C925">
        <v>1996</v>
      </c>
      <c r="D925" t="s">
        <v>37</v>
      </c>
      <c r="E925">
        <v>2</v>
      </c>
      <c r="F925">
        <v>1.9998999999999999E-2</v>
      </c>
    </row>
    <row r="926" spans="1:6">
      <c r="A926" t="str">
        <f t="shared" si="14"/>
        <v>MFm1996CZ093</v>
      </c>
      <c r="B926" t="s">
        <v>59</v>
      </c>
      <c r="C926">
        <v>1996</v>
      </c>
      <c r="D926" t="s">
        <v>37</v>
      </c>
      <c r="E926">
        <v>3</v>
      </c>
      <c r="F926">
        <v>0.68311299999999997</v>
      </c>
    </row>
    <row r="927" spans="1:6">
      <c r="A927" t="str">
        <f t="shared" si="14"/>
        <v>MFm1996CZ094</v>
      </c>
      <c r="B927" t="s">
        <v>59</v>
      </c>
      <c r="C927">
        <v>1996</v>
      </c>
      <c r="D927" t="s">
        <v>37</v>
      </c>
      <c r="E927">
        <v>4</v>
      </c>
      <c r="F927">
        <v>0.246561</v>
      </c>
    </row>
    <row r="928" spans="1:6">
      <c r="A928" t="str">
        <f t="shared" si="14"/>
        <v>MFm1996CZ095</v>
      </c>
      <c r="B928" t="s">
        <v>59</v>
      </c>
      <c r="C928">
        <v>1996</v>
      </c>
      <c r="D928" t="s">
        <v>37</v>
      </c>
      <c r="E928">
        <v>5</v>
      </c>
      <c r="F928">
        <v>1.9999200000000002E-2</v>
      </c>
    </row>
    <row r="929" spans="1:6">
      <c r="A929" t="str">
        <f t="shared" si="14"/>
        <v>MFm1996CZ101</v>
      </c>
      <c r="B929" t="s">
        <v>59</v>
      </c>
      <c r="C929">
        <v>1996</v>
      </c>
      <c r="D929" t="s">
        <v>38</v>
      </c>
      <c r="E929">
        <v>1</v>
      </c>
      <c r="F929">
        <v>0.12603200000000001</v>
      </c>
    </row>
    <row r="930" spans="1:6">
      <c r="A930" t="str">
        <f t="shared" si="14"/>
        <v>MFm1996CZ102</v>
      </c>
      <c r="B930" t="s">
        <v>59</v>
      </c>
      <c r="C930">
        <v>1996</v>
      </c>
      <c r="D930" t="s">
        <v>38</v>
      </c>
      <c r="E930">
        <v>2</v>
      </c>
      <c r="F930">
        <v>2.0704400000000001E-2</v>
      </c>
    </row>
    <row r="931" spans="1:6">
      <c r="A931" t="str">
        <f t="shared" si="14"/>
        <v>MFm1996CZ103</v>
      </c>
      <c r="B931" t="s">
        <v>59</v>
      </c>
      <c r="C931">
        <v>1996</v>
      </c>
      <c r="D931" t="s">
        <v>38</v>
      </c>
      <c r="E931">
        <v>3</v>
      </c>
      <c r="F931">
        <v>0.175813</v>
      </c>
    </row>
    <row r="932" spans="1:6">
      <c r="A932" t="str">
        <f t="shared" si="14"/>
        <v>MFm1996CZ104</v>
      </c>
      <c r="B932" t="s">
        <v>59</v>
      </c>
      <c r="C932">
        <v>1996</v>
      </c>
      <c r="D932" t="s">
        <v>38</v>
      </c>
      <c r="E932">
        <v>4</v>
      </c>
      <c r="F932">
        <v>4.9996800000000001E-2</v>
      </c>
    </row>
    <row r="933" spans="1:6">
      <c r="A933" t="str">
        <f t="shared" si="14"/>
        <v>MFm1996CZ105</v>
      </c>
      <c r="B933" t="s">
        <v>59</v>
      </c>
      <c r="C933">
        <v>1996</v>
      </c>
      <c r="D933" t="s">
        <v>38</v>
      </c>
      <c r="E933">
        <v>5</v>
      </c>
      <c r="F933">
        <v>0.62745399999999996</v>
      </c>
    </row>
    <row r="934" spans="1:6">
      <c r="A934" t="str">
        <f t="shared" si="14"/>
        <v>MFm1996CZ111</v>
      </c>
      <c r="B934" t="s">
        <v>59</v>
      </c>
      <c r="C934">
        <v>1996</v>
      </c>
      <c r="D934" t="s">
        <v>39</v>
      </c>
      <c r="E934">
        <v>1</v>
      </c>
      <c r="F934">
        <v>1.9998999999999999E-2</v>
      </c>
    </row>
    <row r="935" spans="1:6">
      <c r="A935" t="str">
        <f t="shared" si="14"/>
        <v>MFm1996CZ112</v>
      </c>
      <c r="B935" t="s">
        <v>59</v>
      </c>
      <c r="C935">
        <v>1996</v>
      </c>
      <c r="D935" t="s">
        <v>39</v>
      </c>
      <c r="E935">
        <v>2</v>
      </c>
      <c r="F935">
        <v>2.0004000000000001E-2</v>
      </c>
    </row>
    <row r="936" spans="1:6">
      <c r="A936" t="str">
        <f t="shared" si="14"/>
        <v>MFm1996CZ113</v>
      </c>
      <c r="B936" t="s">
        <v>59</v>
      </c>
      <c r="C936">
        <v>1996</v>
      </c>
      <c r="D936" t="s">
        <v>39</v>
      </c>
      <c r="E936">
        <v>3</v>
      </c>
      <c r="F936">
        <v>0.26714399999999999</v>
      </c>
    </row>
    <row r="937" spans="1:6">
      <c r="A937" t="str">
        <f t="shared" si="14"/>
        <v>MFm1996CZ114</v>
      </c>
      <c r="B937" t="s">
        <v>59</v>
      </c>
      <c r="C937">
        <v>1996</v>
      </c>
      <c r="D937" t="s">
        <v>39</v>
      </c>
      <c r="E937">
        <v>4</v>
      </c>
      <c r="F937">
        <v>0.35507899999999998</v>
      </c>
    </row>
    <row r="938" spans="1:6">
      <c r="A938" t="str">
        <f t="shared" si="14"/>
        <v>MFm1996CZ115</v>
      </c>
      <c r="B938" t="s">
        <v>59</v>
      </c>
      <c r="C938">
        <v>1996</v>
      </c>
      <c r="D938" t="s">
        <v>39</v>
      </c>
      <c r="E938">
        <v>5</v>
      </c>
      <c r="F938">
        <v>0.33777400000000002</v>
      </c>
    </row>
    <row r="939" spans="1:6">
      <c r="A939" t="str">
        <f t="shared" si="14"/>
        <v>MFm1996CZ121</v>
      </c>
      <c r="B939" t="s">
        <v>59</v>
      </c>
      <c r="C939">
        <v>1996</v>
      </c>
      <c r="D939" t="s">
        <v>40</v>
      </c>
      <c r="E939">
        <v>1</v>
      </c>
      <c r="F939">
        <v>0.21354600000000001</v>
      </c>
    </row>
    <row r="940" spans="1:6">
      <c r="A940" t="str">
        <f t="shared" si="14"/>
        <v>MFm1996CZ122</v>
      </c>
      <c r="B940" t="s">
        <v>59</v>
      </c>
      <c r="C940">
        <v>1996</v>
      </c>
      <c r="D940" t="s">
        <v>40</v>
      </c>
      <c r="E940">
        <v>2</v>
      </c>
      <c r="F940">
        <v>3.3368700000000001E-2</v>
      </c>
    </row>
    <row r="941" spans="1:6">
      <c r="A941" t="str">
        <f t="shared" si="14"/>
        <v>MFm1996CZ123</v>
      </c>
      <c r="B941" t="s">
        <v>59</v>
      </c>
      <c r="C941">
        <v>1996</v>
      </c>
      <c r="D941" t="s">
        <v>40</v>
      </c>
      <c r="E941">
        <v>3</v>
      </c>
      <c r="F941">
        <v>2.00007E-2</v>
      </c>
    </row>
    <row r="942" spans="1:6">
      <c r="A942" t="str">
        <f t="shared" si="14"/>
        <v>MFm1996CZ124</v>
      </c>
      <c r="B942" t="s">
        <v>59</v>
      </c>
      <c r="C942">
        <v>1996</v>
      </c>
      <c r="D942" t="s">
        <v>40</v>
      </c>
      <c r="E942">
        <v>4</v>
      </c>
      <c r="F942">
        <v>0.71308499999999997</v>
      </c>
    </row>
    <row r="943" spans="1:6">
      <c r="A943" t="str">
        <f t="shared" si="14"/>
        <v>MFm1996CZ125</v>
      </c>
      <c r="B943" t="s">
        <v>59</v>
      </c>
      <c r="C943">
        <v>1996</v>
      </c>
      <c r="D943" t="s">
        <v>40</v>
      </c>
      <c r="E943">
        <v>5</v>
      </c>
      <c r="F943">
        <v>0.02</v>
      </c>
    </row>
    <row r="944" spans="1:6">
      <c r="A944" t="str">
        <f t="shared" si="14"/>
        <v>MFm1996CZ131</v>
      </c>
      <c r="B944" t="s">
        <v>59</v>
      </c>
      <c r="C944">
        <v>1996</v>
      </c>
      <c r="D944" t="s">
        <v>41</v>
      </c>
      <c r="E944">
        <v>1</v>
      </c>
      <c r="F944">
        <v>0.162075</v>
      </c>
    </row>
    <row r="945" spans="1:6">
      <c r="A945" t="str">
        <f t="shared" si="14"/>
        <v>MFm1996CZ132</v>
      </c>
      <c r="B945" t="s">
        <v>59</v>
      </c>
      <c r="C945">
        <v>1996</v>
      </c>
      <c r="D945" t="s">
        <v>41</v>
      </c>
      <c r="E945">
        <v>2</v>
      </c>
      <c r="F945">
        <v>8.6074899999999996E-2</v>
      </c>
    </row>
    <row r="946" spans="1:6">
      <c r="A946" t="str">
        <f t="shared" si="14"/>
        <v>MFm1996CZ133</v>
      </c>
      <c r="B946" t="s">
        <v>59</v>
      </c>
      <c r="C946">
        <v>1996</v>
      </c>
      <c r="D946" t="s">
        <v>41</v>
      </c>
      <c r="E946">
        <v>3</v>
      </c>
      <c r="F946">
        <v>0.59637899999999999</v>
      </c>
    </row>
    <row r="947" spans="1:6">
      <c r="A947" t="str">
        <f t="shared" si="14"/>
        <v>MFm1996CZ134</v>
      </c>
      <c r="B947" t="s">
        <v>59</v>
      </c>
      <c r="C947">
        <v>1996</v>
      </c>
      <c r="D947" t="s">
        <v>41</v>
      </c>
      <c r="E947">
        <v>4</v>
      </c>
      <c r="F947">
        <v>0.13547100000000001</v>
      </c>
    </row>
    <row r="948" spans="1:6">
      <c r="A948" t="str">
        <f t="shared" si="14"/>
        <v>MFm1996CZ135</v>
      </c>
      <c r="B948" t="s">
        <v>59</v>
      </c>
      <c r="C948">
        <v>1996</v>
      </c>
      <c r="D948" t="s">
        <v>41</v>
      </c>
      <c r="E948">
        <v>5</v>
      </c>
      <c r="F948">
        <v>2.0000799999999999E-2</v>
      </c>
    </row>
    <row r="949" spans="1:6">
      <c r="A949" t="str">
        <f t="shared" si="14"/>
        <v>MFm1996CZ141</v>
      </c>
      <c r="B949" t="s">
        <v>59</v>
      </c>
      <c r="C949">
        <v>1996</v>
      </c>
      <c r="D949" t="s">
        <v>42</v>
      </c>
      <c r="E949">
        <v>1</v>
      </c>
      <c r="F949">
        <v>0.11984</v>
      </c>
    </row>
    <row r="950" spans="1:6">
      <c r="A950" t="str">
        <f t="shared" si="14"/>
        <v>MFm1996CZ142</v>
      </c>
      <c r="B950" t="s">
        <v>59</v>
      </c>
      <c r="C950">
        <v>1996</v>
      </c>
      <c r="D950" t="s">
        <v>42</v>
      </c>
      <c r="E950">
        <v>2</v>
      </c>
      <c r="F950">
        <v>0.24565200000000001</v>
      </c>
    </row>
    <row r="951" spans="1:6">
      <c r="A951" t="str">
        <f t="shared" si="14"/>
        <v>MFm1996CZ143</v>
      </c>
      <c r="B951" t="s">
        <v>59</v>
      </c>
      <c r="C951">
        <v>1996</v>
      </c>
      <c r="D951" t="s">
        <v>42</v>
      </c>
      <c r="E951">
        <v>3</v>
      </c>
      <c r="F951">
        <v>0.20396600000000001</v>
      </c>
    </row>
    <row r="952" spans="1:6">
      <c r="A952" t="str">
        <f t="shared" si="14"/>
        <v>MFm1996CZ144</v>
      </c>
      <c r="B952" t="s">
        <v>59</v>
      </c>
      <c r="C952">
        <v>1996</v>
      </c>
      <c r="D952" t="s">
        <v>42</v>
      </c>
      <c r="E952">
        <v>4</v>
      </c>
      <c r="F952">
        <v>0.21191499999999999</v>
      </c>
    </row>
    <row r="953" spans="1:6">
      <c r="A953" t="str">
        <f t="shared" si="14"/>
        <v>MFm1996CZ145</v>
      </c>
      <c r="B953" t="s">
        <v>59</v>
      </c>
      <c r="C953">
        <v>1996</v>
      </c>
      <c r="D953" t="s">
        <v>42</v>
      </c>
      <c r="E953">
        <v>5</v>
      </c>
      <c r="F953">
        <v>0.21862699999999999</v>
      </c>
    </row>
    <row r="954" spans="1:6">
      <c r="A954" t="str">
        <f t="shared" si="14"/>
        <v>MFm1996CZ151</v>
      </c>
      <c r="B954" t="s">
        <v>59</v>
      </c>
      <c r="C954">
        <v>1996</v>
      </c>
      <c r="D954" t="s">
        <v>43</v>
      </c>
      <c r="E954">
        <v>1</v>
      </c>
      <c r="F954">
        <v>1.9999099999999999E-2</v>
      </c>
    </row>
    <row r="955" spans="1:6">
      <c r="A955" t="str">
        <f t="shared" si="14"/>
        <v>MFm1996CZ152</v>
      </c>
      <c r="B955" t="s">
        <v>59</v>
      </c>
      <c r="C955">
        <v>1996</v>
      </c>
      <c r="D955" t="s">
        <v>43</v>
      </c>
      <c r="E955">
        <v>2</v>
      </c>
      <c r="F955">
        <v>1.9999099999999999E-2</v>
      </c>
    </row>
    <row r="956" spans="1:6">
      <c r="A956" t="str">
        <f t="shared" si="14"/>
        <v>MFm1996CZ153</v>
      </c>
      <c r="B956" t="s">
        <v>59</v>
      </c>
      <c r="C956">
        <v>1996</v>
      </c>
      <c r="D956" t="s">
        <v>43</v>
      </c>
      <c r="E956">
        <v>3</v>
      </c>
      <c r="F956">
        <v>2.10557E-2</v>
      </c>
    </row>
    <row r="957" spans="1:6">
      <c r="A957" t="str">
        <f t="shared" si="14"/>
        <v>MFm1996CZ154</v>
      </c>
      <c r="B957" t="s">
        <v>59</v>
      </c>
      <c r="C957">
        <v>1996</v>
      </c>
      <c r="D957" t="s">
        <v>43</v>
      </c>
      <c r="E957">
        <v>4</v>
      </c>
      <c r="F957">
        <v>0.348555</v>
      </c>
    </row>
    <row r="958" spans="1:6">
      <c r="A958" t="str">
        <f t="shared" si="14"/>
        <v>MFm1996CZ155</v>
      </c>
      <c r="B958" t="s">
        <v>59</v>
      </c>
      <c r="C958">
        <v>1996</v>
      </c>
      <c r="D958" t="s">
        <v>43</v>
      </c>
      <c r="E958">
        <v>5</v>
      </c>
      <c r="F958">
        <v>0.590391</v>
      </c>
    </row>
    <row r="959" spans="1:6">
      <c r="A959" t="str">
        <f t="shared" si="14"/>
        <v>MFm1996CZ161</v>
      </c>
      <c r="B959" t="s">
        <v>59</v>
      </c>
      <c r="C959">
        <v>1996</v>
      </c>
      <c r="D959" t="s">
        <v>44</v>
      </c>
      <c r="E959">
        <v>1</v>
      </c>
      <c r="F959">
        <v>2.07082E-2</v>
      </c>
    </row>
    <row r="960" spans="1:6">
      <c r="A960" t="str">
        <f t="shared" si="14"/>
        <v>MFm1996CZ162</v>
      </c>
      <c r="B960" t="s">
        <v>59</v>
      </c>
      <c r="C960">
        <v>1996</v>
      </c>
      <c r="D960" t="s">
        <v>44</v>
      </c>
      <c r="E960">
        <v>2</v>
      </c>
      <c r="F960">
        <v>0.22233800000000001</v>
      </c>
    </row>
    <row r="961" spans="1:6">
      <c r="A961" t="str">
        <f t="shared" si="14"/>
        <v>MFm1996CZ163</v>
      </c>
      <c r="B961" t="s">
        <v>59</v>
      </c>
      <c r="C961">
        <v>1996</v>
      </c>
      <c r="D961" t="s">
        <v>44</v>
      </c>
      <c r="E961">
        <v>3</v>
      </c>
      <c r="F961">
        <v>0.32933499999999999</v>
      </c>
    </row>
    <row r="962" spans="1:6">
      <c r="A962" t="str">
        <f t="shared" si="14"/>
        <v>MFm1996CZ164</v>
      </c>
      <c r="B962" t="s">
        <v>59</v>
      </c>
      <c r="C962">
        <v>1996</v>
      </c>
      <c r="D962" t="s">
        <v>44</v>
      </c>
      <c r="E962">
        <v>4</v>
      </c>
      <c r="F962">
        <v>0.36904100000000001</v>
      </c>
    </row>
    <row r="963" spans="1:6">
      <c r="A963" t="str">
        <f t="shared" si="14"/>
        <v>MFm1996CZ165</v>
      </c>
      <c r="B963" t="s">
        <v>59</v>
      </c>
      <c r="C963">
        <v>1996</v>
      </c>
      <c r="D963" t="s">
        <v>44</v>
      </c>
      <c r="E963">
        <v>5</v>
      </c>
      <c r="F963">
        <v>5.8577700000000003E-2</v>
      </c>
    </row>
    <row r="964" spans="1:6">
      <c r="A964" t="str">
        <f t="shared" si="14"/>
        <v>MFm2003CZ011</v>
      </c>
      <c r="B964" t="s">
        <v>59</v>
      </c>
      <c r="C964">
        <v>2003</v>
      </c>
      <c r="D964" t="s">
        <v>28</v>
      </c>
      <c r="E964">
        <v>1</v>
      </c>
      <c r="F964">
        <v>0.75</v>
      </c>
    </row>
    <row r="965" spans="1:6">
      <c r="A965" t="str">
        <f t="shared" ref="A965:A1028" si="15">B965&amp;C965&amp;D965&amp;E965</f>
        <v>MFm2003CZ012</v>
      </c>
      <c r="B965" t="s">
        <v>59</v>
      </c>
      <c r="C965">
        <v>2003</v>
      </c>
      <c r="D965" t="s">
        <v>28</v>
      </c>
      <c r="E965">
        <v>2</v>
      </c>
      <c r="F965">
        <v>0.125365</v>
      </c>
    </row>
    <row r="966" spans="1:6">
      <c r="A966" t="str">
        <f t="shared" si="15"/>
        <v>MFm2003CZ013</v>
      </c>
      <c r="B966" t="s">
        <v>59</v>
      </c>
      <c r="C966">
        <v>2003</v>
      </c>
      <c r="D966" t="s">
        <v>28</v>
      </c>
      <c r="E966">
        <v>3</v>
      </c>
      <c r="F966">
        <v>1.9999200000000002E-2</v>
      </c>
    </row>
    <row r="967" spans="1:6">
      <c r="A967" t="str">
        <f t="shared" si="15"/>
        <v>MFm2003CZ014</v>
      </c>
      <c r="B967" t="s">
        <v>59</v>
      </c>
      <c r="C967">
        <v>2003</v>
      </c>
      <c r="D967" t="s">
        <v>28</v>
      </c>
      <c r="E967">
        <v>4</v>
      </c>
      <c r="F967">
        <v>8.4636100000000006E-2</v>
      </c>
    </row>
    <row r="968" spans="1:6">
      <c r="A968" t="str">
        <f t="shared" si="15"/>
        <v>MFm2003CZ015</v>
      </c>
      <c r="B968" t="s">
        <v>59</v>
      </c>
      <c r="C968">
        <v>2003</v>
      </c>
      <c r="D968" t="s">
        <v>28</v>
      </c>
      <c r="E968">
        <v>5</v>
      </c>
      <c r="F968">
        <v>0.02</v>
      </c>
    </row>
    <row r="969" spans="1:6">
      <c r="A969" t="str">
        <f t="shared" si="15"/>
        <v>MFm2003CZ021</v>
      </c>
      <c r="B969" t="s">
        <v>59</v>
      </c>
      <c r="C969">
        <v>2003</v>
      </c>
      <c r="D969" t="s">
        <v>30</v>
      </c>
      <c r="E969">
        <v>1</v>
      </c>
      <c r="F969">
        <v>0.36329800000000001</v>
      </c>
    </row>
    <row r="970" spans="1:6">
      <c r="A970" t="str">
        <f t="shared" si="15"/>
        <v>MFm2003CZ022</v>
      </c>
      <c r="B970" t="s">
        <v>59</v>
      </c>
      <c r="C970">
        <v>2003</v>
      </c>
      <c r="D970" t="s">
        <v>30</v>
      </c>
      <c r="E970">
        <v>2</v>
      </c>
      <c r="F970">
        <v>0.43124800000000002</v>
      </c>
    </row>
    <row r="971" spans="1:6">
      <c r="A971" t="str">
        <f t="shared" si="15"/>
        <v>MFm2003CZ023</v>
      </c>
      <c r="B971" t="s">
        <v>59</v>
      </c>
      <c r="C971">
        <v>2003</v>
      </c>
      <c r="D971" t="s">
        <v>30</v>
      </c>
      <c r="E971">
        <v>3</v>
      </c>
      <c r="F971">
        <v>2.0025600000000001E-2</v>
      </c>
    </row>
    <row r="972" spans="1:6">
      <c r="A972" t="str">
        <f t="shared" si="15"/>
        <v>MFm2003CZ024</v>
      </c>
      <c r="B972" t="s">
        <v>59</v>
      </c>
      <c r="C972">
        <v>2003</v>
      </c>
      <c r="D972" t="s">
        <v>30</v>
      </c>
      <c r="E972">
        <v>4</v>
      </c>
      <c r="F972">
        <v>0.154505</v>
      </c>
    </row>
    <row r="973" spans="1:6">
      <c r="A973" t="str">
        <f t="shared" si="15"/>
        <v>MFm2003CZ025</v>
      </c>
      <c r="B973" t="s">
        <v>59</v>
      </c>
      <c r="C973">
        <v>2003</v>
      </c>
      <c r="D973" t="s">
        <v>30</v>
      </c>
      <c r="E973">
        <v>5</v>
      </c>
      <c r="F973">
        <v>3.0922999999999999E-2</v>
      </c>
    </row>
    <row r="974" spans="1:6">
      <c r="A974" t="str">
        <f t="shared" si="15"/>
        <v>MFm2003CZ031</v>
      </c>
      <c r="B974" t="s">
        <v>59</v>
      </c>
      <c r="C974">
        <v>2003</v>
      </c>
      <c r="D974" t="s">
        <v>31</v>
      </c>
      <c r="E974">
        <v>1</v>
      </c>
      <c r="F974">
        <v>1.9998999999999999E-2</v>
      </c>
    </row>
    <row r="975" spans="1:6">
      <c r="A975" t="str">
        <f t="shared" si="15"/>
        <v>MFm2003CZ032</v>
      </c>
      <c r="B975" t="s">
        <v>59</v>
      </c>
      <c r="C975">
        <v>2003</v>
      </c>
      <c r="D975" t="s">
        <v>31</v>
      </c>
      <c r="E975">
        <v>2</v>
      </c>
      <c r="F975">
        <v>1.9999300000000001E-2</v>
      </c>
    </row>
    <row r="976" spans="1:6">
      <c r="A976" t="str">
        <f t="shared" si="15"/>
        <v>MFm2003CZ033</v>
      </c>
      <c r="B976" t="s">
        <v>59</v>
      </c>
      <c r="C976">
        <v>2003</v>
      </c>
      <c r="D976" t="s">
        <v>31</v>
      </c>
      <c r="E976">
        <v>3</v>
      </c>
      <c r="F976">
        <v>2.0108299999999999E-2</v>
      </c>
    </row>
    <row r="977" spans="1:6">
      <c r="A977" t="str">
        <f t="shared" si="15"/>
        <v>MFm2003CZ034</v>
      </c>
      <c r="B977" t="s">
        <v>59</v>
      </c>
      <c r="C977">
        <v>2003</v>
      </c>
      <c r="D977" t="s">
        <v>31</v>
      </c>
      <c r="E977">
        <v>4</v>
      </c>
      <c r="F977">
        <v>0.49296499999999999</v>
      </c>
    </row>
    <row r="978" spans="1:6">
      <c r="A978" t="str">
        <f t="shared" si="15"/>
        <v>MFm2003CZ035</v>
      </c>
      <c r="B978" t="s">
        <v>59</v>
      </c>
      <c r="C978">
        <v>2003</v>
      </c>
      <c r="D978" t="s">
        <v>31</v>
      </c>
      <c r="E978">
        <v>5</v>
      </c>
      <c r="F978">
        <v>0.44692799999999999</v>
      </c>
    </row>
    <row r="979" spans="1:6">
      <c r="A979" t="str">
        <f t="shared" si="15"/>
        <v>MFm2003CZ041</v>
      </c>
      <c r="B979" t="s">
        <v>59</v>
      </c>
      <c r="C979">
        <v>2003</v>
      </c>
      <c r="D979" t="s">
        <v>32</v>
      </c>
      <c r="E979">
        <v>1</v>
      </c>
      <c r="F979">
        <v>1.9998999999999999E-2</v>
      </c>
    </row>
    <row r="980" spans="1:6">
      <c r="A980" t="str">
        <f t="shared" si="15"/>
        <v>MFm2003CZ042</v>
      </c>
      <c r="B980" t="s">
        <v>59</v>
      </c>
      <c r="C980">
        <v>2003</v>
      </c>
      <c r="D980" t="s">
        <v>32</v>
      </c>
      <c r="E980">
        <v>2</v>
      </c>
      <c r="F980">
        <v>0.75</v>
      </c>
    </row>
    <row r="981" spans="1:6">
      <c r="A981" t="str">
        <f t="shared" si="15"/>
        <v>MFm2003CZ043</v>
      </c>
      <c r="B981" t="s">
        <v>59</v>
      </c>
      <c r="C981">
        <v>2003</v>
      </c>
      <c r="D981" t="s">
        <v>32</v>
      </c>
      <c r="E981">
        <v>3</v>
      </c>
      <c r="F981">
        <v>0.18992899999999999</v>
      </c>
    </row>
    <row r="982" spans="1:6">
      <c r="A982" t="str">
        <f t="shared" si="15"/>
        <v>MFm2003CZ044</v>
      </c>
      <c r="B982" t="s">
        <v>59</v>
      </c>
      <c r="C982">
        <v>2003</v>
      </c>
      <c r="D982" t="s">
        <v>32</v>
      </c>
      <c r="E982">
        <v>4</v>
      </c>
      <c r="F982">
        <v>2.0071800000000001E-2</v>
      </c>
    </row>
    <row r="983" spans="1:6">
      <c r="A983" t="str">
        <f t="shared" si="15"/>
        <v>MFm2003CZ045</v>
      </c>
      <c r="B983" t="s">
        <v>59</v>
      </c>
      <c r="C983">
        <v>2003</v>
      </c>
      <c r="D983" t="s">
        <v>32</v>
      </c>
      <c r="E983">
        <v>5</v>
      </c>
      <c r="F983">
        <v>1.9999699999999999E-2</v>
      </c>
    </row>
    <row r="984" spans="1:6">
      <c r="A984" t="str">
        <f t="shared" si="15"/>
        <v>MFm2003CZ051</v>
      </c>
      <c r="B984" t="s">
        <v>59</v>
      </c>
      <c r="C984">
        <v>2003</v>
      </c>
      <c r="D984" t="s">
        <v>33</v>
      </c>
      <c r="E984">
        <v>1</v>
      </c>
      <c r="F984">
        <v>2.0000899999999999E-2</v>
      </c>
    </row>
    <row r="985" spans="1:6">
      <c r="A985" t="str">
        <f t="shared" si="15"/>
        <v>MFm2003CZ052</v>
      </c>
      <c r="B985" t="s">
        <v>59</v>
      </c>
      <c r="C985">
        <v>2003</v>
      </c>
      <c r="D985" t="s">
        <v>33</v>
      </c>
      <c r="E985">
        <v>2</v>
      </c>
      <c r="F985">
        <v>2.0018899999999999E-2</v>
      </c>
    </row>
    <row r="986" spans="1:6">
      <c r="A986" t="str">
        <f t="shared" si="15"/>
        <v>MFm2003CZ053</v>
      </c>
      <c r="B986" t="s">
        <v>59</v>
      </c>
      <c r="C986">
        <v>2003</v>
      </c>
      <c r="D986" t="s">
        <v>33</v>
      </c>
      <c r="E986">
        <v>3</v>
      </c>
      <c r="F986">
        <v>0.33423799999999998</v>
      </c>
    </row>
    <row r="987" spans="1:6">
      <c r="A987" t="str">
        <f t="shared" si="15"/>
        <v>MFm2003CZ054</v>
      </c>
      <c r="B987" t="s">
        <v>59</v>
      </c>
      <c r="C987">
        <v>2003</v>
      </c>
      <c r="D987" t="s">
        <v>33</v>
      </c>
      <c r="E987">
        <v>4</v>
      </c>
      <c r="F987">
        <v>0.31510300000000002</v>
      </c>
    </row>
    <row r="988" spans="1:6">
      <c r="A988" t="str">
        <f t="shared" si="15"/>
        <v>MFm2003CZ055</v>
      </c>
      <c r="B988" t="s">
        <v>59</v>
      </c>
      <c r="C988">
        <v>2003</v>
      </c>
      <c r="D988" t="s">
        <v>33</v>
      </c>
      <c r="E988">
        <v>5</v>
      </c>
      <c r="F988">
        <v>0.310639</v>
      </c>
    </row>
    <row r="989" spans="1:6">
      <c r="A989" t="str">
        <f t="shared" si="15"/>
        <v>MFm2003CZ061</v>
      </c>
      <c r="B989" t="s">
        <v>59</v>
      </c>
      <c r="C989">
        <v>2003</v>
      </c>
      <c r="D989" t="s">
        <v>34</v>
      </c>
      <c r="E989">
        <v>1</v>
      </c>
      <c r="F989">
        <v>0.02</v>
      </c>
    </row>
    <row r="990" spans="1:6">
      <c r="A990" t="str">
        <f t="shared" si="15"/>
        <v>MFm2003CZ062</v>
      </c>
      <c r="B990" t="s">
        <v>59</v>
      </c>
      <c r="C990">
        <v>2003</v>
      </c>
      <c r="D990" t="s">
        <v>34</v>
      </c>
      <c r="E990">
        <v>2</v>
      </c>
      <c r="F990">
        <v>0.217477</v>
      </c>
    </row>
    <row r="991" spans="1:6">
      <c r="A991" t="str">
        <f t="shared" si="15"/>
        <v>MFm2003CZ063</v>
      </c>
      <c r="B991" t="s">
        <v>59</v>
      </c>
      <c r="C991">
        <v>2003</v>
      </c>
      <c r="D991" t="s">
        <v>34</v>
      </c>
      <c r="E991">
        <v>3</v>
      </c>
      <c r="F991">
        <v>0.42648000000000003</v>
      </c>
    </row>
    <row r="992" spans="1:6">
      <c r="A992" t="str">
        <f t="shared" si="15"/>
        <v>MFm2003CZ064</v>
      </c>
      <c r="B992" t="s">
        <v>59</v>
      </c>
      <c r="C992">
        <v>2003</v>
      </c>
      <c r="D992" t="s">
        <v>34</v>
      </c>
      <c r="E992">
        <v>4</v>
      </c>
      <c r="F992">
        <v>0.23249800000000001</v>
      </c>
    </row>
    <row r="993" spans="1:6">
      <c r="A993" t="str">
        <f t="shared" si="15"/>
        <v>MFm2003CZ065</v>
      </c>
      <c r="B993" t="s">
        <v>59</v>
      </c>
      <c r="C993">
        <v>2003</v>
      </c>
      <c r="D993" t="s">
        <v>34</v>
      </c>
      <c r="E993">
        <v>5</v>
      </c>
      <c r="F993">
        <v>0.103545</v>
      </c>
    </row>
    <row r="994" spans="1:6">
      <c r="A994" t="str">
        <f t="shared" si="15"/>
        <v>MFm2003CZ071</v>
      </c>
      <c r="B994" t="s">
        <v>59</v>
      </c>
      <c r="C994">
        <v>2003</v>
      </c>
      <c r="D994" t="s">
        <v>35</v>
      </c>
      <c r="E994">
        <v>1</v>
      </c>
      <c r="F994">
        <v>1.9999900000000001E-2</v>
      </c>
    </row>
    <row r="995" spans="1:6">
      <c r="A995" t="str">
        <f t="shared" si="15"/>
        <v>MFm2003CZ072</v>
      </c>
      <c r="B995" t="s">
        <v>59</v>
      </c>
      <c r="C995">
        <v>2003</v>
      </c>
      <c r="D995" t="s">
        <v>35</v>
      </c>
      <c r="E995">
        <v>2</v>
      </c>
      <c r="F995">
        <v>0.40173199999999998</v>
      </c>
    </row>
    <row r="996" spans="1:6">
      <c r="A996" t="str">
        <f t="shared" si="15"/>
        <v>MFm2003CZ073</v>
      </c>
      <c r="B996" t="s">
        <v>59</v>
      </c>
      <c r="C996">
        <v>2003</v>
      </c>
      <c r="D996" t="s">
        <v>35</v>
      </c>
      <c r="E996">
        <v>3</v>
      </c>
      <c r="F996">
        <v>0.34785899999999997</v>
      </c>
    </row>
    <row r="997" spans="1:6">
      <c r="A997" t="str">
        <f t="shared" si="15"/>
        <v>MFm2003CZ074</v>
      </c>
      <c r="B997" t="s">
        <v>59</v>
      </c>
      <c r="C997">
        <v>2003</v>
      </c>
      <c r="D997" t="s">
        <v>35</v>
      </c>
      <c r="E997">
        <v>4</v>
      </c>
      <c r="F997">
        <v>0.21041000000000001</v>
      </c>
    </row>
    <row r="998" spans="1:6">
      <c r="A998" t="str">
        <f t="shared" si="15"/>
        <v>MFm2003CZ075</v>
      </c>
      <c r="B998" t="s">
        <v>59</v>
      </c>
      <c r="C998">
        <v>2003</v>
      </c>
      <c r="D998" t="s">
        <v>35</v>
      </c>
      <c r="E998">
        <v>5</v>
      </c>
      <c r="F998">
        <v>1.9998999999999999E-2</v>
      </c>
    </row>
    <row r="999" spans="1:6">
      <c r="A999" t="str">
        <f t="shared" si="15"/>
        <v>MFm2003CZ081</v>
      </c>
      <c r="B999" t="s">
        <v>59</v>
      </c>
      <c r="C999">
        <v>2003</v>
      </c>
      <c r="D999" t="s">
        <v>36</v>
      </c>
      <c r="E999">
        <v>1</v>
      </c>
      <c r="F999">
        <v>8.7990600000000002E-2</v>
      </c>
    </row>
    <row r="1000" spans="1:6">
      <c r="A1000" t="str">
        <f t="shared" si="15"/>
        <v>MFm2003CZ082</v>
      </c>
      <c r="B1000" t="s">
        <v>59</v>
      </c>
      <c r="C1000">
        <v>2003</v>
      </c>
      <c r="D1000" t="s">
        <v>36</v>
      </c>
      <c r="E1000">
        <v>2</v>
      </c>
      <c r="F1000">
        <v>0.16792599999999999</v>
      </c>
    </row>
    <row r="1001" spans="1:6">
      <c r="A1001" t="str">
        <f t="shared" si="15"/>
        <v>MFm2003CZ083</v>
      </c>
      <c r="B1001" t="s">
        <v>59</v>
      </c>
      <c r="C1001">
        <v>2003</v>
      </c>
      <c r="D1001" t="s">
        <v>36</v>
      </c>
      <c r="E1001">
        <v>3</v>
      </c>
      <c r="F1001">
        <v>0.254471</v>
      </c>
    </row>
    <row r="1002" spans="1:6">
      <c r="A1002" t="str">
        <f t="shared" si="15"/>
        <v>MFm2003CZ084</v>
      </c>
      <c r="B1002" t="s">
        <v>59</v>
      </c>
      <c r="C1002">
        <v>2003</v>
      </c>
      <c r="D1002" t="s">
        <v>36</v>
      </c>
      <c r="E1002">
        <v>4</v>
      </c>
      <c r="F1002">
        <v>0.27107700000000001</v>
      </c>
    </row>
    <row r="1003" spans="1:6">
      <c r="A1003" t="str">
        <f t="shared" si="15"/>
        <v>MFm2003CZ085</v>
      </c>
      <c r="B1003" t="s">
        <v>59</v>
      </c>
      <c r="C1003">
        <v>2003</v>
      </c>
      <c r="D1003" t="s">
        <v>36</v>
      </c>
      <c r="E1003">
        <v>5</v>
      </c>
      <c r="F1003">
        <v>0.21853600000000001</v>
      </c>
    </row>
    <row r="1004" spans="1:6">
      <c r="A1004" t="str">
        <f t="shared" si="15"/>
        <v>MFm2003CZ091</v>
      </c>
      <c r="B1004" t="s">
        <v>59</v>
      </c>
      <c r="C1004">
        <v>2003</v>
      </c>
      <c r="D1004" t="s">
        <v>37</v>
      </c>
      <c r="E1004">
        <v>1</v>
      </c>
      <c r="F1004">
        <v>0.02</v>
      </c>
    </row>
    <row r="1005" spans="1:6">
      <c r="A1005" t="str">
        <f t="shared" si="15"/>
        <v>MFm2003CZ092</v>
      </c>
      <c r="B1005" t="s">
        <v>59</v>
      </c>
      <c r="C1005">
        <v>2003</v>
      </c>
      <c r="D1005" t="s">
        <v>37</v>
      </c>
      <c r="E1005">
        <v>2</v>
      </c>
      <c r="F1005">
        <v>0.18970899999999999</v>
      </c>
    </row>
    <row r="1006" spans="1:6">
      <c r="A1006" t="str">
        <f t="shared" si="15"/>
        <v>MFm2003CZ093</v>
      </c>
      <c r="B1006" t="s">
        <v>59</v>
      </c>
      <c r="C1006">
        <v>2003</v>
      </c>
      <c r="D1006" t="s">
        <v>37</v>
      </c>
      <c r="E1006">
        <v>3</v>
      </c>
      <c r="F1006">
        <v>0.51967300000000005</v>
      </c>
    </row>
    <row r="1007" spans="1:6">
      <c r="A1007" t="str">
        <f t="shared" si="15"/>
        <v>MFm2003CZ094</v>
      </c>
      <c r="B1007" t="s">
        <v>59</v>
      </c>
      <c r="C1007">
        <v>2003</v>
      </c>
      <c r="D1007" t="s">
        <v>37</v>
      </c>
      <c r="E1007">
        <v>4</v>
      </c>
      <c r="F1007">
        <v>0.25053900000000001</v>
      </c>
    </row>
    <row r="1008" spans="1:6">
      <c r="A1008" t="str">
        <f t="shared" si="15"/>
        <v>MFm2003CZ095</v>
      </c>
      <c r="B1008" t="s">
        <v>59</v>
      </c>
      <c r="C1008">
        <v>2003</v>
      </c>
      <c r="D1008" t="s">
        <v>37</v>
      </c>
      <c r="E1008">
        <v>5</v>
      </c>
      <c r="F1008">
        <v>2.0079300000000001E-2</v>
      </c>
    </row>
    <row r="1009" spans="1:6">
      <c r="A1009" t="str">
        <f t="shared" si="15"/>
        <v>MFm2003CZ101</v>
      </c>
      <c r="B1009" t="s">
        <v>59</v>
      </c>
      <c r="C1009">
        <v>2003</v>
      </c>
      <c r="D1009" t="s">
        <v>38</v>
      </c>
      <c r="E1009">
        <v>1</v>
      </c>
      <c r="F1009">
        <v>0.18060100000000001</v>
      </c>
    </row>
    <row r="1010" spans="1:6">
      <c r="A1010" t="str">
        <f t="shared" si="15"/>
        <v>MFm2003CZ102</v>
      </c>
      <c r="B1010" t="s">
        <v>59</v>
      </c>
      <c r="C1010">
        <v>2003</v>
      </c>
      <c r="D1010" t="s">
        <v>38</v>
      </c>
      <c r="E1010">
        <v>2</v>
      </c>
      <c r="F1010">
        <v>0.17020199999999999</v>
      </c>
    </row>
    <row r="1011" spans="1:6">
      <c r="A1011" t="str">
        <f t="shared" si="15"/>
        <v>MFm2003CZ103</v>
      </c>
      <c r="B1011" t="s">
        <v>59</v>
      </c>
      <c r="C1011">
        <v>2003</v>
      </c>
      <c r="D1011" t="s">
        <v>38</v>
      </c>
      <c r="E1011">
        <v>3</v>
      </c>
      <c r="F1011">
        <v>0.262353</v>
      </c>
    </row>
    <row r="1012" spans="1:6">
      <c r="A1012" t="str">
        <f t="shared" si="15"/>
        <v>MFm2003CZ104</v>
      </c>
      <c r="B1012" t="s">
        <v>59</v>
      </c>
      <c r="C1012">
        <v>2003</v>
      </c>
      <c r="D1012" t="s">
        <v>38</v>
      </c>
      <c r="E1012">
        <v>4</v>
      </c>
      <c r="F1012">
        <v>0.245864</v>
      </c>
    </row>
    <row r="1013" spans="1:6">
      <c r="A1013" t="str">
        <f t="shared" si="15"/>
        <v>MFm2003CZ105</v>
      </c>
      <c r="B1013" t="s">
        <v>59</v>
      </c>
      <c r="C1013">
        <v>2003</v>
      </c>
      <c r="D1013" t="s">
        <v>38</v>
      </c>
      <c r="E1013">
        <v>5</v>
      </c>
      <c r="F1013">
        <v>0.140981</v>
      </c>
    </row>
    <row r="1014" spans="1:6">
      <c r="A1014" t="str">
        <f t="shared" si="15"/>
        <v>MFm2003CZ111</v>
      </c>
      <c r="B1014" t="s">
        <v>59</v>
      </c>
      <c r="C1014">
        <v>2003</v>
      </c>
      <c r="D1014" t="s">
        <v>39</v>
      </c>
      <c r="E1014">
        <v>1</v>
      </c>
      <c r="F1014">
        <v>1.9999300000000001E-2</v>
      </c>
    </row>
    <row r="1015" spans="1:6">
      <c r="A1015" t="str">
        <f t="shared" si="15"/>
        <v>MFm2003CZ112</v>
      </c>
      <c r="B1015" t="s">
        <v>59</v>
      </c>
      <c r="C1015">
        <v>2003</v>
      </c>
      <c r="D1015" t="s">
        <v>39</v>
      </c>
      <c r="E1015">
        <v>2</v>
      </c>
      <c r="F1015">
        <v>2.0001000000000001E-2</v>
      </c>
    </row>
    <row r="1016" spans="1:6">
      <c r="A1016" t="str">
        <f t="shared" si="15"/>
        <v>MFm2003CZ113</v>
      </c>
      <c r="B1016" t="s">
        <v>59</v>
      </c>
      <c r="C1016">
        <v>2003</v>
      </c>
      <c r="D1016" t="s">
        <v>39</v>
      </c>
      <c r="E1016">
        <v>3</v>
      </c>
      <c r="F1016">
        <v>0.28354400000000002</v>
      </c>
    </row>
    <row r="1017" spans="1:6">
      <c r="A1017" t="str">
        <f t="shared" si="15"/>
        <v>MFm2003CZ114</v>
      </c>
      <c r="B1017" t="s">
        <v>59</v>
      </c>
      <c r="C1017">
        <v>2003</v>
      </c>
      <c r="D1017" t="s">
        <v>39</v>
      </c>
      <c r="E1017">
        <v>4</v>
      </c>
      <c r="F1017">
        <v>0.52669900000000003</v>
      </c>
    </row>
    <row r="1018" spans="1:6">
      <c r="A1018" t="str">
        <f t="shared" si="15"/>
        <v>MFm2003CZ115</v>
      </c>
      <c r="B1018" t="s">
        <v>59</v>
      </c>
      <c r="C1018">
        <v>2003</v>
      </c>
      <c r="D1018" t="s">
        <v>39</v>
      </c>
      <c r="E1018">
        <v>5</v>
      </c>
      <c r="F1018">
        <v>0.149756</v>
      </c>
    </row>
    <row r="1019" spans="1:6">
      <c r="A1019" t="str">
        <f t="shared" si="15"/>
        <v>MFm2003CZ121</v>
      </c>
      <c r="B1019" t="s">
        <v>59</v>
      </c>
      <c r="C1019">
        <v>2003</v>
      </c>
      <c r="D1019" t="s">
        <v>40</v>
      </c>
      <c r="E1019">
        <v>1</v>
      </c>
      <c r="F1019">
        <v>0.14932100000000001</v>
      </c>
    </row>
    <row r="1020" spans="1:6">
      <c r="A1020" t="str">
        <f t="shared" si="15"/>
        <v>MFm2003CZ122</v>
      </c>
      <c r="B1020" t="s">
        <v>59</v>
      </c>
      <c r="C1020">
        <v>2003</v>
      </c>
      <c r="D1020" t="s">
        <v>40</v>
      </c>
      <c r="E1020">
        <v>2</v>
      </c>
      <c r="F1020">
        <v>0.14221600000000001</v>
      </c>
    </row>
    <row r="1021" spans="1:6">
      <c r="A1021" t="str">
        <f t="shared" si="15"/>
        <v>MFm2003CZ123</v>
      </c>
      <c r="B1021" t="s">
        <v>59</v>
      </c>
      <c r="C1021">
        <v>2003</v>
      </c>
      <c r="D1021" t="s">
        <v>40</v>
      </c>
      <c r="E1021">
        <v>3</v>
      </c>
      <c r="F1021">
        <v>0.10027</v>
      </c>
    </row>
    <row r="1022" spans="1:6">
      <c r="A1022" t="str">
        <f t="shared" si="15"/>
        <v>MFm2003CZ124</v>
      </c>
      <c r="B1022" t="s">
        <v>59</v>
      </c>
      <c r="C1022">
        <v>2003</v>
      </c>
      <c r="D1022" t="s">
        <v>40</v>
      </c>
      <c r="E1022">
        <v>4</v>
      </c>
      <c r="F1022">
        <v>0.33620699999999998</v>
      </c>
    </row>
    <row r="1023" spans="1:6">
      <c r="A1023" t="str">
        <f t="shared" si="15"/>
        <v>MFm2003CZ125</v>
      </c>
      <c r="B1023" t="s">
        <v>59</v>
      </c>
      <c r="C1023">
        <v>2003</v>
      </c>
      <c r="D1023" t="s">
        <v>40</v>
      </c>
      <c r="E1023">
        <v>5</v>
      </c>
      <c r="F1023">
        <v>0.27198600000000001</v>
      </c>
    </row>
    <row r="1024" spans="1:6">
      <c r="A1024" t="str">
        <f t="shared" si="15"/>
        <v>MFm2003CZ131</v>
      </c>
      <c r="B1024" t="s">
        <v>59</v>
      </c>
      <c r="C1024">
        <v>2003</v>
      </c>
      <c r="D1024" t="s">
        <v>41</v>
      </c>
      <c r="E1024">
        <v>1</v>
      </c>
      <c r="F1024">
        <v>0.51842100000000002</v>
      </c>
    </row>
    <row r="1025" spans="1:6">
      <c r="A1025" t="str">
        <f t="shared" si="15"/>
        <v>MFm2003CZ132</v>
      </c>
      <c r="B1025" t="s">
        <v>59</v>
      </c>
      <c r="C1025">
        <v>2003</v>
      </c>
      <c r="D1025" t="s">
        <v>41</v>
      </c>
      <c r="E1025">
        <v>2</v>
      </c>
      <c r="F1025">
        <v>0.16162899999999999</v>
      </c>
    </row>
    <row r="1026" spans="1:6">
      <c r="A1026" t="str">
        <f t="shared" si="15"/>
        <v>MFm2003CZ133</v>
      </c>
      <c r="B1026" t="s">
        <v>59</v>
      </c>
      <c r="C1026">
        <v>2003</v>
      </c>
      <c r="D1026" t="s">
        <v>41</v>
      </c>
      <c r="E1026">
        <v>3</v>
      </c>
      <c r="F1026">
        <v>0.17018900000000001</v>
      </c>
    </row>
    <row r="1027" spans="1:6">
      <c r="A1027" t="str">
        <f t="shared" si="15"/>
        <v>MFm2003CZ134</v>
      </c>
      <c r="B1027" t="s">
        <v>59</v>
      </c>
      <c r="C1027">
        <v>2003</v>
      </c>
      <c r="D1027" t="s">
        <v>41</v>
      </c>
      <c r="E1027">
        <v>4</v>
      </c>
      <c r="F1027">
        <v>0.12976099999999999</v>
      </c>
    </row>
    <row r="1028" spans="1:6">
      <c r="A1028" t="str">
        <f t="shared" si="15"/>
        <v>MFm2003CZ135</v>
      </c>
      <c r="B1028" t="s">
        <v>59</v>
      </c>
      <c r="C1028">
        <v>2003</v>
      </c>
      <c r="D1028" t="s">
        <v>41</v>
      </c>
      <c r="E1028">
        <v>5</v>
      </c>
      <c r="F1028">
        <v>0.02</v>
      </c>
    </row>
    <row r="1029" spans="1:6">
      <c r="A1029" t="str">
        <f t="shared" ref="A1029:A1092" si="16">B1029&amp;C1029&amp;D1029&amp;E1029</f>
        <v>MFm2003CZ141</v>
      </c>
      <c r="B1029" t="s">
        <v>59</v>
      </c>
      <c r="C1029">
        <v>2003</v>
      </c>
      <c r="D1029" t="s">
        <v>42</v>
      </c>
      <c r="E1029">
        <v>1</v>
      </c>
      <c r="F1029">
        <v>0.39624500000000001</v>
      </c>
    </row>
    <row r="1030" spans="1:6">
      <c r="A1030" t="str">
        <f t="shared" si="16"/>
        <v>MFm2003CZ142</v>
      </c>
      <c r="B1030" t="s">
        <v>59</v>
      </c>
      <c r="C1030">
        <v>2003</v>
      </c>
      <c r="D1030" t="s">
        <v>42</v>
      </c>
      <c r="E1030">
        <v>2</v>
      </c>
      <c r="F1030">
        <v>1.9998999999999999E-2</v>
      </c>
    </row>
    <row r="1031" spans="1:6">
      <c r="A1031" t="str">
        <f t="shared" si="16"/>
        <v>MFm2003CZ143</v>
      </c>
      <c r="B1031" t="s">
        <v>59</v>
      </c>
      <c r="C1031">
        <v>2003</v>
      </c>
      <c r="D1031" t="s">
        <v>42</v>
      </c>
      <c r="E1031">
        <v>3</v>
      </c>
      <c r="F1031">
        <v>0.36572700000000002</v>
      </c>
    </row>
    <row r="1032" spans="1:6">
      <c r="A1032" t="str">
        <f t="shared" si="16"/>
        <v>MFm2003CZ144</v>
      </c>
      <c r="B1032" t="s">
        <v>59</v>
      </c>
      <c r="C1032">
        <v>2003</v>
      </c>
      <c r="D1032" t="s">
        <v>42</v>
      </c>
      <c r="E1032">
        <v>4</v>
      </c>
      <c r="F1032">
        <v>0.19802700000000001</v>
      </c>
    </row>
    <row r="1033" spans="1:6">
      <c r="A1033" t="str">
        <f t="shared" si="16"/>
        <v>MFm2003CZ145</v>
      </c>
      <c r="B1033" t="s">
        <v>59</v>
      </c>
      <c r="C1033">
        <v>2003</v>
      </c>
      <c r="D1033" t="s">
        <v>42</v>
      </c>
      <c r="E1033">
        <v>5</v>
      </c>
      <c r="F1033">
        <v>2.00019E-2</v>
      </c>
    </row>
    <row r="1034" spans="1:6">
      <c r="A1034" t="str">
        <f t="shared" si="16"/>
        <v>MFm2003CZ151</v>
      </c>
      <c r="B1034" t="s">
        <v>59</v>
      </c>
      <c r="C1034">
        <v>2003</v>
      </c>
      <c r="D1034" t="s">
        <v>43</v>
      </c>
      <c r="E1034">
        <v>1</v>
      </c>
      <c r="F1034">
        <v>1.9999200000000002E-2</v>
      </c>
    </row>
    <row r="1035" spans="1:6">
      <c r="A1035" t="str">
        <f t="shared" si="16"/>
        <v>MFm2003CZ152</v>
      </c>
      <c r="B1035" t="s">
        <v>59</v>
      </c>
      <c r="C1035">
        <v>2003</v>
      </c>
      <c r="D1035" t="s">
        <v>43</v>
      </c>
      <c r="E1035">
        <v>2</v>
      </c>
      <c r="F1035">
        <v>1.9999099999999999E-2</v>
      </c>
    </row>
    <row r="1036" spans="1:6">
      <c r="A1036" t="str">
        <f t="shared" si="16"/>
        <v>MFm2003CZ153</v>
      </c>
      <c r="B1036" t="s">
        <v>59</v>
      </c>
      <c r="C1036">
        <v>2003</v>
      </c>
      <c r="D1036" t="s">
        <v>43</v>
      </c>
      <c r="E1036">
        <v>3</v>
      </c>
      <c r="F1036">
        <v>1.9999300000000001E-2</v>
      </c>
    </row>
    <row r="1037" spans="1:6">
      <c r="A1037" t="str">
        <f t="shared" si="16"/>
        <v>MFm2003CZ154</v>
      </c>
      <c r="B1037" t="s">
        <v>59</v>
      </c>
      <c r="C1037">
        <v>2003</v>
      </c>
      <c r="D1037" t="s">
        <v>43</v>
      </c>
      <c r="E1037">
        <v>4</v>
      </c>
      <c r="F1037">
        <v>0.34334300000000001</v>
      </c>
    </row>
    <row r="1038" spans="1:6">
      <c r="A1038" t="str">
        <f t="shared" si="16"/>
        <v>MFm2003CZ155</v>
      </c>
      <c r="B1038" t="s">
        <v>59</v>
      </c>
      <c r="C1038">
        <v>2003</v>
      </c>
      <c r="D1038" t="s">
        <v>43</v>
      </c>
      <c r="E1038">
        <v>5</v>
      </c>
      <c r="F1038">
        <v>0.59665900000000005</v>
      </c>
    </row>
    <row r="1039" spans="1:6">
      <c r="A1039" t="str">
        <f t="shared" si="16"/>
        <v>MFm2003CZ161</v>
      </c>
      <c r="B1039" t="s">
        <v>59</v>
      </c>
      <c r="C1039">
        <v>2003</v>
      </c>
      <c r="D1039" t="s">
        <v>44</v>
      </c>
      <c r="E1039">
        <v>1</v>
      </c>
      <c r="F1039">
        <v>5.2424199999999997E-2</v>
      </c>
    </row>
    <row r="1040" spans="1:6">
      <c r="A1040" t="str">
        <f t="shared" si="16"/>
        <v>MFm2003CZ162</v>
      </c>
      <c r="B1040" t="s">
        <v>59</v>
      </c>
      <c r="C1040">
        <v>2003</v>
      </c>
      <c r="D1040" t="s">
        <v>44</v>
      </c>
      <c r="E1040">
        <v>2</v>
      </c>
      <c r="F1040">
        <v>0.35718800000000001</v>
      </c>
    </row>
    <row r="1041" spans="1:6">
      <c r="A1041" t="str">
        <f t="shared" si="16"/>
        <v>MFm2003CZ163</v>
      </c>
      <c r="B1041" t="s">
        <v>59</v>
      </c>
      <c r="C1041">
        <v>2003</v>
      </c>
      <c r="D1041" t="s">
        <v>44</v>
      </c>
      <c r="E1041">
        <v>3</v>
      </c>
      <c r="F1041">
        <v>0.22361200000000001</v>
      </c>
    </row>
    <row r="1042" spans="1:6">
      <c r="A1042" t="str">
        <f t="shared" si="16"/>
        <v>MFm2003CZ164</v>
      </c>
      <c r="B1042" t="s">
        <v>59</v>
      </c>
      <c r="C1042">
        <v>2003</v>
      </c>
      <c r="D1042" t="s">
        <v>44</v>
      </c>
      <c r="E1042">
        <v>4</v>
      </c>
      <c r="F1042">
        <v>0.203073</v>
      </c>
    </row>
    <row r="1043" spans="1:6">
      <c r="A1043" t="str">
        <f t="shared" si="16"/>
        <v>MFm2003CZ165</v>
      </c>
      <c r="B1043" t="s">
        <v>59</v>
      </c>
      <c r="C1043">
        <v>2003</v>
      </c>
      <c r="D1043" t="s">
        <v>44</v>
      </c>
      <c r="E1043">
        <v>5</v>
      </c>
      <c r="F1043">
        <v>0.16370299999999999</v>
      </c>
    </row>
    <row r="1044" spans="1:6">
      <c r="A1044" t="str">
        <f t="shared" si="16"/>
        <v>MFm2007CZ011</v>
      </c>
      <c r="B1044" t="s">
        <v>59</v>
      </c>
      <c r="C1044">
        <v>2007</v>
      </c>
      <c r="D1044" t="s">
        <v>28</v>
      </c>
      <c r="E1044">
        <v>1</v>
      </c>
      <c r="F1044">
        <v>0.70631299999999997</v>
      </c>
    </row>
    <row r="1045" spans="1:6">
      <c r="A1045" t="str">
        <f t="shared" si="16"/>
        <v>MFm2007CZ012</v>
      </c>
      <c r="B1045" t="s">
        <v>59</v>
      </c>
      <c r="C1045">
        <v>2007</v>
      </c>
      <c r="D1045" t="s">
        <v>28</v>
      </c>
      <c r="E1045">
        <v>2</v>
      </c>
      <c r="F1045">
        <v>1.9999200000000002E-2</v>
      </c>
    </row>
    <row r="1046" spans="1:6">
      <c r="A1046" t="str">
        <f t="shared" si="16"/>
        <v>MFm2007CZ013</v>
      </c>
      <c r="B1046" t="s">
        <v>59</v>
      </c>
      <c r="C1046">
        <v>2007</v>
      </c>
      <c r="D1046" t="s">
        <v>28</v>
      </c>
      <c r="E1046">
        <v>3</v>
      </c>
      <c r="F1046">
        <v>1.9999200000000002E-2</v>
      </c>
    </row>
    <row r="1047" spans="1:6">
      <c r="A1047" t="str">
        <f t="shared" si="16"/>
        <v>MFm2007CZ014</v>
      </c>
      <c r="B1047" t="s">
        <v>59</v>
      </c>
      <c r="C1047">
        <v>2007</v>
      </c>
      <c r="D1047" t="s">
        <v>28</v>
      </c>
      <c r="E1047">
        <v>4</v>
      </c>
      <c r="F1047">
        <v>2.09131E-2</v>
      </c>
    </row>
    <row r="1048" spans="1:6">
      <c r="A1048" t="str">
        <f t="shared" si="16"/>
        <v>MFm2007CZ015</v>
      </c>
      <c r="B1048" t="s">
        <v>59</v>
      </c>
      <c r="C1048">
        <v>2007</v>
      </c>
      <c r="D1048" t="s">
        <v>28</v>
      </c>
      <c r="E1048">
        <v>5</v>
      </c>
      <c r="F1048">
        <v>0.23277500000000001</v>
      </c>
    </row>
    <row r="1049" spans="1:6">
      <c r="A1049" t="str">
        <f t="shared" si="16"/>
        <v>MFm2007CZ021</v>
      </c>
      <c r="B1049" t="s">
        <v>59</v>
      </c>
      <c r="C1049">
        <v>2007</v>
      </c>
      <c r="D1049" t="s">
        <v>30</v>
      </c>
      <c r="E1049">
        <v>1</v>
      </c>
      <c r="F1049">
        <v>1.9999200000000002E-2</v>
      </c>
    </row>
    <row r="1050" spans="1:6">
      <c r="A1050" t="str">
        <f t="shared" si="16"/>
        <v>MFm2007CZ022</v>
      </c>
      <c r="B1050" t="s">
        <v>59</v>
      </c>
      <c r="C1050">
        <v>2007</v>
      </c>
      <c r="D1050" t="s">
        <v>30</v>
      </c>
      <c r="E1050">
        <v>2</v>
      </c>
      <c r="F1050">
        <v>0.52702599999999999</v>
      </c>
    </row>
    <row r="1051" spans="1:6">
      <c r="A1051" t="str">
        <f t="shared" si="16"/>
        <v>MFm2007CZ023</v>
      </c>
      <c r="B1051" t="s">
        <v>59</v>
      </c>
      <c r="C1051">
        <v>2007</v>
      </c>
      <c r="D1051" t="s">
        <v>30</v>
      </c>
      <c r="E1051">
        <v>3</v>
      </c>
      <c r="F1051">
        <v>0.204148</v>
      </c>
    </row>
    <row r="1052" spans="1:6">
      <c r="A1052" t="str">
        <f t="shared" si="16"/>
        <v>MFm2007CZ024</v>
      </c>
      <c r="B1052" t="s">
        <v>59</v>
      </c>
      <c r="C1052">
        <v>2007</v>
      </c>
      <c r="D1052" t="s">
        <v>30</v>
      </c>
      <c r="E1052">
        <v>4</v>
      </c>
      <c r="F1052">
        <v>0.228828</v>
      </c>
    </row>
    <row r="1053" spans="1:6">
      <c r="A1053" t="str">
        <f t="shared" si="16"/>
        <v>MFm2007CZ025</v>
      </c>
      <c r="B1053" t="s">
        <v>59</v>
      </c>
      <c r="C1053">
        <v>2007</v>
      </c>
      <c r="D1053" t="s">
        <v>30</v>
      </c>
      <c r="E1053">
        <v>5</v>
      </c>
      <c r="F1053">
        <v>1.9999099999999999E-2</v>
      </c>
    </row>
    <row r="1054" spans="1:6">
      <c r="A1054" t="str">
        <f t="shared" si="16"/>
        <v>MFm2007CZ031</v>
      </c>
      <c r="B1054" t="s">
        <v>59</v>
      </c>
      <c r="C1054">
        <v>2007</v>
      </c>
      <c r="D1054" t="s">
        <v>31</v>
      </c>
      <c r="E1054">
        <v>1</v>
      </c>
      <c r="F1054">
        <v>0.02</v>
      </c>
    </row>
    <row r="1055" spans="1:6">
      <c r="A1055" t="str">
        <f t="shared" si="16"/>
        <v>MFm2007CZ032</v>
      </c>
      <c r="B1055" t="s">
        <v>59</v>
      </c>
      <c r="C1055">
        <v>2007</v>
      </c>
      <c r="D1055" t="s">
        <v>31</v>
      </c>
      <c r="E1055">
        <v>2</v>
      </c>
      <c r="F1055">
        <v>6.1755400000000002E-2</v>
      </c>
    </row>
    <row r="1056" spans="1:6">
      <c r="A1056" t="str">
        <f t="shared" si="16"/>
        <v>MFm2007CZ033</v>
      </c>
      <c r="B1056" t="s">
        <v>59</v>
      </c>
      <c r="C1056">
        <v>2007</v>
      </c>
      <c r="D1056" t="s">
        <v>31</v>
      </c>
      <c r="E1056">
        <v>3</v>
      </c>
      <c r="F1056">
        <v>9.5884800000000006E-2</v>
      </c>
    </row>
    <row r="1057" spans="1:6">
      <c r="A1057" t="str">
        <f t="shared" si="16"/>
        <v>MFm2007CZ034</v>
      </c>
      <c r="B1057" t="s">
        <v>59</v>
      </c>
      <c r="C1057">
        <v>2007</v>
      </c>
      <c r="D1057" t="s">
        <v>31</v>
      </c>
      <c r="E1057">
        <v>4</v>
      </c>
      <c r="F1057">
        <v>0.38515300000000002</v>
      </c>
    </row>
    <row r="1058" spans="1:6">
      <c r="A1058" t="str">
        <f t="shared" si="16"/>
        <v>MFm2007CZ035</v>
      </c>
      <c r="B1058" t="s">
        <v>59</v>
      </c>
      <c r="C1058">
        <v>2007</v>
      </c>
      <c r="D1058" t="s">
        <v>31</v>
      </c>
      <c r="E1058">
        <v>5</v>
      </c>
      <c r="F1058">
        <v>0.43720700000000001</v>
      </c>
    </row>
    <row r="1059" spans="1:6">
      <c r="A1059" t="str">
        <f t="shared" si="16"/>
        <v>MFm2007CZ041</v>
      </c>
      <c r="B1059" t="s">
        <v>59</v>
      </c>
      <c r="C1059">
        <v>2007</v>
      </c>
      <c r="D1059" t="s">
        <v>32</v>
      </c>
      <c r="E1059">
        <v>1</v>
      </c>
      <c r="F1059">
        <v>1.9999099999999999E-2</v>
      </c>
    </row>
    <row r="1060" spans="1:6">
      <c r="A1060" t="str">
        <f t="shared" si="16"/>
        <v>MFm2007CZ042</v>
      </c>
      <c r="B1060" t="s">
        <v>59</v>
      </c>
      <c r="C1060">
        <v>2007</v>
      </c>
      <c r="D1060" t="s">
        <v>32</v>
      </c>
      <c r="E1060">
        <v>2</v>
      </c>
      <c r="F1060">
        <v>0.40111200000000002</v>
      </c>
    </row>
    <row r="1061" spans="1:6">
      <c r="A1061" t="str">
        <f t="shared" si="16"/>
        <v>MFm2007CZ043</v>
      </c>
      <c r="B1061" t="s">
        <v>59</v>
      </c>
      <c r="C1061">
        <v>2007</v>
      </c>
      <c r="D1061" t="s">
        <v>32</v>
      </c>
      <c r="E1061">
        <v>3</v>
      </c>
      <c r="F1061">
        <v>0.22926199999999999</v>
      </c>
    </row>
    <row r="1062" spans="1:6">
      <c r="A1062" t="str">
        <f t="shared" si="16"/>
        <v>MFm2007CZ044</v>
      </c>
      <c r="B1062" t="s">
        <v>59</v>
      </c>
      <c r="C1062">
        <v>2007</v>
      </c>
      <c r="D1062" t="s">
        <v>32</v>
      </c>
      <c r="E1062">
        <v>4</v>
      </c>
      <c r="F1062">
        <v>1.9999400000000001E-2</v>
      </c>
    </row>
    <row r="1063" spans="1:6">
      <c r="A1063" t="str">
        <f t="shared" si="16"/>
        <v>MFm2007CZ045</v>
      </c>
      <c r="B1063" t="s">
        <v>59</v>
      </c>
      <c r="C1063">
        <v>2007</v>
      </c>
      <c r="D1063" t="s">
        <v>32</v>
      </c>
      <c r="E1063">
        <v>5</v>
      </c>
      <c r="F1063">
        <v>0.32962799999999998</v>
      </c>
    </row>
    <row r="1064" spans="1:6">
      <c r="A1064" t="str">
        <f t="shared" si="16"/>
        <v>MFm2007CZ051</v>
      </c>
      <c r="B1064" t="s">
        <v>59</v>
      </c>
      <c r="C1064">
        <v>2007</v>
      </c>
      <c r="D1064" t="s">
        <v>33</v>
      </c>
      <c r="E1064">
        <v>1</v>
      </c>
      <c r="F1064">
        <v>1.9998999999999999E-2</v>
      </c>
    </row>
    <row r="1065" spans="1:6">
      <c r="A1065" t="str">
        <f t="shared" si="16"/>
        <v>MFm2007CZ052</v>
      </c>
      <c r="B1065" t="s">
        <v>59</v>
      </c>
      <c r="C1065">
        <v>2007</v>
      </c>
      <c r="D1065" t="s">
        <v>33</v>
      </c>
      <c r="E1065">
        <v>2</v>
      </c>
      <c r="F1065">
        <v>0.56906100000000004</v>
      </c>
    </row>
    <row r="1066" spans="1:6">
      <c r="A1066" t="str">
        <f t="shared" si="16"/>
        <v>MFm2007CZ053</v>
      </c>
      <c r="B1066" t="s">
        <v>59</v>
      </c>
      <c r="C1066">
        <v>2007</v>
      </c>
      <c r="D1066" t="s">
        <v>33</v>
      </c>
      <c r="E1066">
        <v>3</v>
      </c>
      <c r="F1066">
        <v>4.1676699999999997E-2</v>
      </c>
    </row>
    <row r="1067" spans="1:6">
      <c r="A1067" t="str">
        <f t="shared" si="16"/>
        <v>MFm2007CZ054</v>
      </c>
      <c r="B1067" t="s">
        <v>59</v>
      </c>
      <c r="C1067">
        <v>2007</v>
      </c>
      <c r="D1067" t="s">
        <v>33</v>
      </c>
      <c r="E1067">
        <v>4</v>
      </c>
      <c r="F1067">
        <v>2.0001499999999998E-2</v>
      </c>
    </row>
    <row r="1068" spans="1:6">
      <c r="A1068" t="str">
        <f t="shared" si="16"/>
        <v>MFm2007CZ055</v>
      </c>
      <c r="B1068" t="s">
        <v>59</v>
      </c>
      <c r="C1068">
        <v>2007</v>
      </c>
      <c r="D1068" t="s">
        <v>33</v>
      </c>
      <c r="E1068">
        <v>5</v>
      </c>
      <c r="F1068">
        <v>0.34926200000000002</v>
      </c>
    </row>
    <row r="1069" spans="1:6">
      <c r="A1069" t="str">
        <f t="shared" si="16"/>
        <v>MFm2007CZ061</v>
      </c>
      <c r="B1069" t="s">
        <v>59</v>
      </c>
      <c r="C1069">
        <v>2007</v>
      </c>
      <c r="D1069" t="s">
        <v>34</v>
      </c>
      <c r="E1069">
        <v>1</v>
      </c>
      <c r="F1069">
        <v>2.2372199999999998E-2</v>
      </c>
    </row>
    <row r="1070" spans="1:6">
      <c r="A1070" t="str">
        <f t="shared" si="16"/>
        <v>MFm2007CZ062</v>
      </c>
      <c r="B1070" t="s">
        <v>59</v>
      </c>
      <c r="C1070">
        <v>2007</v>
      </c>
      <c r="D1070" t="s">
        <v>34</v>
      </c>
      <c r="E1070">
        <v>2</v>
      </c>
      <c r="F1070">
        <v>7.6893600000000006E-2</v>
      </c>
    </row>
    <row r="1071" spans="1:6">
      <c r="A1071" t="str">
        <f t="shared" si="16"/>
        <v>MFm2007CZ063</v>
      </c>
      <c r="B1071" t="s">
        <v>59</v>
      </c>
      <c r="C1071">
        <v>2007</v>
      </c>
      <c r="D1071" t="s">
        <v>34</v>
      </c>
      <c r="E1071">
        <v>3</v>
      </c>
      <c r="F1071">
        <v>0.28192099999999998</v>
      </c>
    </row>
    <row r="1072" spans="1:6">
      <c r="A1072" t="str">
        <f t="shared" si="16"/>
        <v>MFm2007CZ064</v>
      </c>
      <c r="B1072" t="s">
        <v>59</v>
      </c>
      <c r="C1072">
        <v>2007</v>
      </c>
      <c r="D1072" t="s">
        <v>34</v>
      </c>
      <c r="E1072">
        <v>4</v>
      </c>
      <c r="F1072">
        <v>0.56086400000000003</v>
      </c>
    </row>
    <row r="1073" spans="1:6">
      <c r="A1073" t="str">
        <f t="shared" si="16"/>
        <v>MFm2007CZ065</v>
      </c>
      <c r="B1073" t="s">
        <v>59</v>
      </c>
      <c r="C1073">
        <v>2007</v>
      </c>
      <c r="D1073" t="s">
        <v>34</v>
      </c>
      <c r="E1073">
        <v>5</v>
      </c>
      <c r="F1073">
        <v>5.7949100000000003E-2</v>
      </c>
    </row>
    <row r="1074" spans="1:6">
      <c r="A1074" t="str">
        <f t="shared" si="16"/>
        <v>MFm2007CZ071</v>
      </c>
      <c r="B1074" t="s">
        <v>59</v>
      </c>
      <c r="C1074">
        <v>2007</v>
      </c>
      <c r="D1074" t="s">
        <v>35</v>
      </c>
      <c r="E1074">
        <v>1</v>
      </c>
      <c r="F1074">
        <v>2.0000199999999999E-2</v>
      </c>
    </row>
    <row r="1075" spans="1:6">
      <c r="A1075" t="str">
        <f t="shared" si="16"/>
        <v>MFm2007CZ072</v>
      </c>
      <c r="B1075" t="s">
        <v>59</v>
      </c>
      <c r="C1075">
        <v>2007</v>
      </c>
      <c r="D1075" t="s">
        <v>35</v>
      </c>
      <c r="E1075">
        <v>2</v>
      </c>
      <c r="F1075">
        <v>1.9999200000000002E-2</v>
      </c>
    </row>
    <row r="1076" spans="1:6">
      <c r="A1076" t="str">
        <f t="shared" si="16"/>
        <v>MFm2007CZ073</v>
      </c>
      <c r="B1076" t="s">
        <v>59</v>
      </c>
      <c r="C1076">
        <v>2007</v>
      </c>
      <c r="D1076" t="s">
        <v>35</v>
      </c>
      <c r="E1076">
        <v>3</v>
      </c>
      <c r="F1076">
        <v>6.7746000000000001E-2</v>
      </c>
    </row>
    <row r="1077" spans="1:6">
      <c r="A1077" t="str">
        <f t="shared" si="16"/>
        <v>MFm2007CZ074</v>
      </c>
      <c r="B1077" t="s">
        <v>59</v>
      </c>
      <c r="C1077">
        <v>2007</v>
      </c>
      <c r="D1077" t="s">
        <v>35</v>
      </c>
      <c r="E1077">
        <v>4</v>
      </c>
      <c r="F1077">
        <v>0.27409</v>
      </c>
    </row>
    <row r="1078" spans="1:6">
      <c r="A1078" t="str">
        <f t="shared" si="16"/>
        <v>MFm2007CZ075</v>
      </c>
      <c r="B1078" t="s">
        <v>59</v>
      </c>
      <c r="C1078">
        <v>2007</v>
      </c>
      <c r="D1078" t="s">
        <v>35</v>
      </c>
      <c r="E1078">
        <v>5</v>
      </c>
      <c r="F1078">
        <v>0.61816499999999996</v>
      </c>
    </row>
    <row r="1079" spans="1:6">
      <c r="A1079" t="str">
        <f t="shared" si="16"/>
        <v>MFm2007CZ081</v>
      </c>
      <c r="B1079" t="s">
        <v>59</v>
      </c>
      <c r="C1079">
        <v>2007</v>
      </c>
      <c r="D1079" t="s">
        <v>36</v>
      </c>
      <c r="E1079">
        <v>1</v>
      </c>
      <c r="F1079">
        <v>0.25503399999999998</v>
      </c>
    </row>
    <row r="1080" spans="1:6">
      <c r="A1080" t="str">
        <f t="shared" si="16"/>
        <v>MFm2007CZ082</v>
      </c>
      <c r="B1080" t="s">
        <v>59</v>
      </c>
      <c r="C1080">
        <v>2007</v>
      </c>
      <c r="D1080" t="s">
        <v>36</v>
      </c>
      <c r="E1080">
        <v>2</v>
      </c>
      <c r="F1080">
        <v>2.0424299999999999E-2</v>
      </c>
    </row>
    <row r="1081" spans="1:6">
      <c r="A1081" t="str">
        <f t="shared" si="16"/>
        <v>MFm2007CZ083</v>
      </c>
      <c r="B1081" t="s">
        <v>59</v>
      </c>
      <c r="C1081">
        <v>2007</v>
      </c>
      <c r="D1081" t="s">
        <v>36</v>
      </c>
      <c r="E1081">
        <v>3</v>
      </c>
      <c r="F1081">
        <v>0.50228799999999996</v>
      </c>
    </row>
    <row r="1082" spans="1:6">
      <c r="A1082" t="str">
        <f t="shared" si="16"/>
        <v>MFm2007CZ084</v>
      </c>
      <c r="B1082" t="s">
        <v>59</v>
      </c>
      <c r="C1082">
        <v>2007</v>
      </c>
      <c r="D1082" t="s">
        <v>36</v>
      </c>
      <c r="E1082">
        <v>4</v>
      </c>
      <c r="F1082">
        <v>5.31593E-2</v>
      </c>
    </row>
    <row r="1083" spans="1:6">
      <c r="A1083" t="str">
        <f t="shared" si="16"/>
        <v>MFm2007CZ085</v>
      </c>
      <c r="B1083" t="s">
        <v>59</v>
      </c>
      <c r="C1083">
        <v>2007</v>
      </c>
      <c r="D1083" t="s">
        <v>36</v>
      </c>
      <c r="E1083">
        <v>5</v>
      </c>
      <c r="F1083">
        <v>0.16909399999999999</v>
      </c>
    </row>
    <row r="1084" spans="1:6">
      <c r="A1084" t="str">
        <f t="shared" si="16"/>
        <v>MFm2007CZ091</v>
      </c>
      <c r="B1084" t="s">
        <v>59</v>
      </c>
      <c r="C1084">
        <v>2007</v>
      </c>
      <c r="D1084" t="s">
        <v>37</v>
      </c>
      <c r="E1084">
        <v>1</v>
      </c>
      <c r="F1084">
        <v>1.9998999999999999E-2</v>
      </c>
    </row>
    <row r="1085" spans="1:6">
      <c r="A1085" t="str">
        <f t="shared" si="16"/>
        <v>MFm2007CZ092</v>
      </c>
      <c r="B1085" t="s">
        <v>59</v>
      </c>
      <c r="C1085">
        <v>2007</v>
      </c>
      <c r="D1085" t="s">
        <v>37</v>
      </c>
      <c r="E1085">
        <v>2</v>
      </c>
      <c r="F1085">
        <v>1.9999400000000001E-2</v>
      </c>
    </row>
    <row r="1086" spans="1:6">
      <c r="A1086" t="str">
        <f t="shared" si="16"/>
        <v>MFm2007CZ093</v>
      </c>
      <c r="B1086" t="s">
        <v>59</v>
      </c>
      <c r="C1086">
        <v>2007</v>
      </c>
      <c r="D1086" t="s">
        <v>37</v>
      </c>
      <c r="E1086">
        <v>3</v>
      </c>
      <c r="F1086">
        <v>0.25142199999999998</v>
      </c>
    </row>
    <row r="1087" spans="1:6">
      <c r="A1087" t="str">
        <f t="shared" si="16"/>
        <v>MFm2007CZ094</v>
      </c>
      <c r="B1087" t="s">
        <v>59</v>
      </c>
      <c r="C1087">
        <v>2007</v>
      </c>
      <c r="D1087" t="s">
        <v>37</v>
      </c>
      <c r="E1087">
        <v>4</v>
      </c>
      <c r="F1087">
        <v>0.45574700000000001</v>
      </c>
    </row>
    <row r="1088" spans="1:6">
      <c r="A1088" t="str">
        <f t="shared" si="16"/>
        <v>MFm2007CZ095</v>
      </c>
      <c r="B1088" t="s">
        <v>59</v>
      </c>
      <c r="C1088">
        <v>2007</v>
      </c>
      <c r="D1088" t="s">
        <v>37</v>
      </c>
      <c r="E1088">
        <v>5</v>
      </c>
      <c r="F1088">
        <v>0.25283299999999997</v>
      </c>
    </row>
    <row r="1089" spans="1:6">
      <c r="A1089" t="str">
        <f t="shared" si="16"/>
        <v>MFm2007CZ101</v>
      </c>
      <c r="B1089" t="s">
        <v>59</v>
      </c>
      <c r="C1089">
        <v>2007</v>
      </c>
      <c r="D1089" t="s">
        <v>38</v>
      </c>
      <c r="E1089">
        <v>1</v>
      </c>
      <c r="F1089">
        <v>0.26257999999999998</v>
      </c>
    </row>
    <row r="1090" spans="1:6">
      <c r="A1090" t="str">
        <f t="shared" si="16"/>
        <v>MFm2007CZ102</v>
      </c>
      <c r="B1090" t="s">
        <v>59</v>
      </c>
      <c r="C1090">
        <v>2007</v>
      </c>
      <c r="D1090" t="s">
        <v>38</v>
      </c>
      <c r="E1090">
        <v>2</v>
      </c>
      <c r="F1090">
        <v>0.186446</v>
      </c>
    </row>
    <row r="1091" spans="1:6">
      <c r="A1091" t="str">
        <f t="shared" si="16"/>
        <v>MFm2007CZ103</v>
      </c>
      <c r="B1091" t="s">
        <v>59</v>
      </c>
      <c r="C1091">
        <v>2007</v>
      </c>
      <c r="D1091" t="s">
        <v>38</v>
      </c>
      <c r="E1091">
        <v>3</v>
      </c>
      <c r="F1091">
        <v>0.16613800000000001</v>
      </c>
    </row>
    <row r="1092" spans="1:6">
      <c r="A1092" t="str">
        <f t="shared" si="16"/>
        <v>MFm2007CZ104</v>
      </c>
      <c r="B1092" t="s">
        <v>59</v>
      </c>
      <c r="C1092">
        <v>2007</v>
      </c>
      <c r="D1092" t="s">
        <v>38</v>
      </c>
      <c r="E1092">
        <v>4</v>
      </c>
      <c r="F1092">
        <v>0.22519700000000001</v>
      </c>
    </row>
    <row r="1093" spans="1:6">
      <c r="A1093" t="str">
        <f t="shared" ref="A1093:A1156" si="17">B1093&amp;C1093&amp;D1093&amp;E1093</f>
        <v>MFm2007CZ105</v>
      </c>
      <c r="B1093" t="s">
        <v>59</v>
      </c>
      <c r="C1093">
        <v>2007</v>
      </c>
      <c r="D1093" t="s">
        <v>38</v>
      </c>
      <c r="E1093">
        <v>5</v>
      </c>
      <c r="F1093">
        <v>0.159639</v>
      </c>
    </row>
    <row r="1094" spans="1:6">
      <c r="A1094" t="str">
        <f t="shared" si="17"/>
        <v>MFm2007CZ111</v>
      </c>
      <c r="B1094" t="s">
        <v>59</v>
      </c>
      <c r="C1094">
        <v>2007</v>
      </c>
      <c r="D1094" t="s">
        <v>39</v>
      </c>
      <c r="E1094">
        <v>1</v>
      </c>
      <c r="F1094">
        <v>5.9553000000000002E-2</v>
      </c>
    </row>
    <row r="1095" spans="1:6">
      <c r="A1095" t="str">
        <f t="shared" si="17"/>
        <v>MFm2007CZ112</v>
      </c>
      <c r="B1095" t="s">
        <v>59</v>
      </c>
      <c r="C1095">
        <v>2007</v>
      </c>
      <c r="D1095" t="s">
        <v>39</v>
      </c>
      <c r="E1095">
        <v>2</v>
      </c>
      <c r="F1095">
        <v>0.194998</v>
      </c>
    </row>
    <row r="1096" spans="1:6">
      <c r="A1096" t="str">
        <f t="shared" si="17"/>
        <v>MFm2007CZ113</v>
      </c>
      <c r="B1096" t="s">
        <v>59</v>
      </c>
      <c r="C1096">
        <v>2007</v>
      </c>
      <c r="D1096" t="s">
        <v>39</v>
      </c>
      <c r="E1096">
        <v>3</v>
      </c>
      <c r="F1096">
        <v>0.658439</v>
      </c>
    </row>
    <row r="1097" spans="1:6">
      <c r="A1097" t="str">
        <f t="shared" si="17"/>
        <v>MFm2007CZ114</v>
      </c>
      <c r="B1097" t="s">
        <v>59</v>
      </c>
      <c r="C1097">
        <v>2007</v>
      </c>
      <c r="D1097" t="s">
        <v>39</v>
      </c>
      <c r="E1097">
        <v>4</v>
      </c>
      <c r="F1097">
        <v>3.3281100000000001E-2</v>
      </c>
    </row>
    <row r="1098" spans="1:6">
      <c r="A1098" t="str">
        <f t="shared" si="17"/>
        <v>MFm2007CZ115</v>
      </c>
      <c r="B1098" t="s">
        <v>59</v>
      </c>
      <c r="C1098">
        <v>2007</v>
      </c>
      <c r="D1098" t="s">
        <v>39</v>
      </c>
      <c r="E1098">
        <v>5</v>
      </c>
      <c r="F1098">
        <v>5.3728999999999999E-2</v>
      </c>
    </row>
    <row r="1099" spans="1:6">
      <c r="A1099" t="str">
        <f t="shared" si="17"/>
        <v>MFm2007CZ121</v>
      </c>
      <c r="B1099" t="s">
        <v>59</v>
      </c>
      <c r="C1099">
        <v>2007</v>
      </c>
      <c r="D1099" t="s">
        <v>40</v>
      </c>
      <c r="E1099">
        <v>1</v>
      </c>
      <c r="F1099">
        <v>0.28205799999999998</v>
      </c>
    </row>
    <row r="1100" spans="1:6">
      <c r="A1100" t="str">
        <f t="shared" si="17"/>
        <v>MFm2007CZ122</v>
      </c>
      <c r="B1100" t="s">
        <v>59</v>
      </c>
      <c r="C1100">
        <v>2007</v>
      </c>
      <c r="D1100" t="s">
        <v>40</v>
      </c>
      <c r="E1100">
        <v>2</v>
      </c>
      <c r="F1100">
        <v>0.35924099999999998</v>
      </c>
    </row>
    <row r="1101" spans="1:6">
      <c r="A1101" t="str">
        <f t="shared" si="17"/>
        <v>MFm2007CZ123</v>
      </c>
      <c r="B1101" t="s">
        <v>59</v>
      </c>
      <c r="C1101">
        <v>2007</v>
      </c>
      <c r="D1101" t="s">
        <v>40</v>
      </c>
      <c r="E1101">
        <v>3</v>
      </c>
      <c r="F1101">
        <v>0.18786800000000001</v>
      </c>
    </row>
    <row r="1102" spans="1:6">
      <c r="A1102" t="str">
        <f t="shared" si="17"/>
        <v>MFm2007CZ124</v>
      </c>
      <c r="B1102" t="s">
        <v>59</v>
      </c>
      <c r="C1102">
        <v>2007</v>
      </c>
      <c r="D1102" t="s">
        <v>40</v>
      </c>
      <c r="E1102">
        <v>4</v>
      </c>
      <c r="F1102">
        <v>0.150783</v>
      </c>
    </row>
    <row r="1103" spans="1:6">
      <c r="A1103" t="str">
        <f t="shared" si="17"/>
        <v>MFm2007CZ125</v>
      </c>
      <c r="B1103" t="s">
        <v>59</v>
      </c>
      <c r="C1103">
        <v>2007</v>
      </c>
      <c r="D1103" t="s">
        <v>40</v>
      </c>
      <c r="E1103">
        <v>5</v>
      </c>
      <c r="F1103">
        <v>2.0050499999999999E-2</v>
      </c>
    </row>
    <row r="1104" spans="1:6">
      <c r="A1104" t="str">
        <f t="shared" si="17"/>
        <v>MFm2007CZ131</v>
      </c>
      <c r="B1104" t="s">
        <v>59</v>
      </c>
      <c r="C1104">
        <v>2007</v>
      </c>
      <c r="D1104" t="s">
        <v>41</v>
      </c>
      <c r="E1104">
        <v>1</v>
      </c>
      <c r="F1104">
        <v>0.56342999999999999</v>
      </c>
    </row>
    <row r="1105" spans="1:6">
      <c r="A1105" t="str">
        <f t="shared" si="17"/>
        <v>MFm2007CZ132</v>
      </c>
      <c r="B1105" t="s">
        <v>59</v>
      </c>
      <c r="C1105">
        <v>2007</v>
      </c>
      <c r="D1105" t="s">
        <v>41</v>
      </c>
      <c r="E1105">
        <v>2</v>
      </c>
      <c r="F1105">
        <v>0.24305099999999999</v>
      </c>
    </row>
    <row r="1106" spans="1:6">
      <c r="A1106" t="str">
        <f t="shared" si="17"/>
        <v>MFm2007CZ133</v>
      </c>
      <c r="B1106" t="s">
        <v>59</v>
      </c>
      <c r="C1106">
        <v>2007</v>
      </c>
      <c r="D1106" t="s">
        <v>41</v>
      </c>
      <c r="E1106">
        <v>3</v>
      </c>
      <c r="F1106">
        <v>0.106347</v>
      </c>
    </row>
    <row r="1107" spans="1:6">
      <c r="A1107" t="str">
        <f t="shared" si="17"/>
        <v>MFm2007CZ134</v>
      </c>
      <c r="B1107" t="s">
        <v>59</v>
      </c>
      <c r="C1107">
        <v>2007</v>
      </c>
      <c r="D1107" t="s">
        <v>41</v>
      </c>
      <c r="E1107">
        <v>4</v>
      </c>
      <c r="F1107">
        <v>4.7477499999999999E-2</v>
      </c>
    </row>
    <row r="1108" spans="1:6">
      <c r="A1108" t="str">
        <f t="shared" si="17"/>
        <v>MFm2007CZ135</v>
      </c>
      <c r="B1108" t="s">
        <v>59</v>
      </c>
      <c r="C1108">
        <v>2007</v>
      </c>
      <c r="D1108" t="s">
        <v>41</v>
      </c>
      <c r="E1108">
        <v>5</v>
      </c>
      <c r="F1108">
        <v>3.9694599999999997E-2</v>
      </c>
    </row>
    <row r="1109" spans="1:6">
      <c r="A1109" t="str">
        <f t="shared" si="17"/>
        <v>MFm2007CZ141</v>
      </c>
      <c r="B1109" t="s">
        <v>59</v>
      </c>
      <c r="C1109">
        <v>2007</v>
      </c>
      <c r="D1109" t="s">
        <v>42</v>
      </c>
      <c r="E1109">
        <v>1</v>
      </c>
      <c r="F1109">
        <v>0.31426500000000002</v>
      </c>
    </row>
    <row r="1110" spans="1:6">
      <c r="A1110" t="str">
        <f t="shared" si="17"/>
        <v>MFm2007CZ142</v>
      </c>
      <c r="B1110" t="s">
        <v>59</v>
      </c>
      <c r="C1110">
        <v>2007</v>
      </c>
      <c r="D1110" t="s">
        <v>42</v>
      </c>
      <c r="E1110">
        <v>2</v>
      </c>
      <c r="F1110">
        <v>0.181589</v>
      </c>
    </row>
    <row r="1111" spans="1:6">
      <c r="A1111" t="str">
        <f t="shared" si="17"/>
        <v>MFm2007CZ143</v>
      </c>
      <c r="B1111" t="s">
        <v>59</v>
      </c>
      <c r="C1111">
        <v>2007</v>
      </c>
      <c r="D1111" t="s">
        <v>42</v>
      </c>
      <c r="E1111">
        <v>3</v>
      </c>
      <c r="F1111">
        <v>0.17630899999999999</v>
      </c>
    </row>
    <row r="1112" spans="1:6">
      <c r="A1112" t="str">
        <f t="shared" si="17"/>
        <v>MFm2007CZ144</v>
      </c>
      <c r="B1112" t="s">
        <v>59</v>
      </c>
      <c r="C1112">
        <v>2007</v>
      </c>
      <c r="D1112" t="s">
        <v>42</v>
      </c>
      <c r="E1112">
        <v>4</v>
      </c>
      <c r="F1112">
        <v>0.16334299999999999</v>
      </c>
    </row>
    <row r="1113" spans="1:6">
      <c r="A1113" t="str">
        <f t="shared" si="17"/>
        <v>MFm2007CZ145</v>
      </c>
      <c r="B1113" t="s">
        <v>59</v>
      </c>
      <c r="C1113">
        <v>2007</v>
      </c>
      <c r="D1113" t="s">
        <v>42</v>
      </c>
      <c r="E1113">
        <v>5</v>
      </c>
      <c r="F1113">
        <v>0.164493</v>
      </c>
    </row>
    <row r="1114" spans="1:6">
      <c r="A1114" t="str">
        <f t="shared" si="17"/>
        <v>MFm2007CZ151</v>
      </c>
      <c r="B1114" t="s">
        <v>59</v>
      </c>
      <c r="C1114">
        <v>2007</v>
      </c>
      <c r="D1114" t="s">
        <v>43</v>
      </c>
      <c r="E1114">
        <v>1</v>
      </c>
      <c r="F1114">
        <v>2.0008600000000001E-2</v>
      </c>
    </row>
    <row r="1115" spans="1:6">
      <c r="A1115" t="str">
        <f t="shared" si="17"/>
        <v>MFm2007CZ152</v>
      </c>
      <c r="B1115" t="s">
        <v>59</v>
      </c>
      <c r="C1115">
        <v>2007</v>
      </c>
      <c r="D1115" t="s">
        <v>43</v>
      </c>
      <c r="E1115">
        <v>2</v>
      </c>
      <c r="F1115">
        <v>2.6525699999999999E-2</v>
      </c>
    </row>
    <row r="1116" spans="1:6">
      <c r="A1116" t="str">
        <f t="shared" si="17"/>
        <v>MFm2007CZ153</v>
      </c>
      <c r="B1116" t="s">
        <v>59</v>
      </c>
      <c r="C1116">
        <v>2007</v>
      </c>
      <c r="D1116" t="s">
        <v>43</v>
      </c>
      <c r="E1116">
        <v>3</v>
      </c>
      <c r="F1116">
        <v>0.28164899999999998</v>
      </c>
    </row>
    <row r="1117" spans="1:6">
      <c r="A1117" t="str">
        <f t="shared" si="17"/>
        <v>MFm2007CZ154</v>
      </c>
      <c r="B1117" t="s">
        <v>59</v>
      </c>
      <c r="C1117">
        <v>2007</v>
      </c>
      <c r="D1117" t="s">
        <v>43</v>
      </c>
      <c r="E1117">
        <v>4</v>
      </c>
      <c r="F1117">
        <v>0.45904699999999998</v>
      </c>
    </row>
    <row r="1118" spans="1:6">
      <c r="A1118" t="str">
        <f t="shared" si="17"/>
        <v>MFm2007CZ155</v>
      </c>
      <c r="B1118" t="s">
        <v>59</v>
      </c>
      <c r="C1118">
        <v>2007</v>
      </c>
      <c r="D1118" t="s">
        <v>43</v>
      </c>
      <c r="E1118">
        <v>5</v>
      </c>
      <c r="F1118">
        <v>0.21276999999999999</v>
      </c>
    </row>
    <row r="1119" spans="1:6">
      <c r="A1119" t="str">
        <f t="shared" si="17"/>
        <v>MFm2007CZ161</v>
      </c>
      <c r="B1119" t="s">
        <v>59</v>
      </c>
      <c r="C1119">
        <v>2007</v>
      </c>
      <c r="D1119" t="s">
        <v>44</v>
      </c>
      <c r="E1119">
        <v>1</v>
      </c>
      <c r="F1119">
        <v>0.24929699999999999</v>
      </c>
    </row>
    <row r="1120" spans="1:6">
      <c r="A1120" t="str">
        <f t="shared" si="17"/>
        <v>MFm2007CZ162</v>
      </c>
      <c r="B1120" t="s">
        <v>59</v>
      </c>
      <c r="C1120">
        <v>2007</v>
      </c>
      <c r="D1120" t="s">
        <v>44</v>
      </c>
      <c r="E1120">
        <v>2</v>
      </c>
      <c r="F1120">
        <v>0.46581499999999998</v>
      </c>
    </row>
    <row r="1121" spans="1:6">
      <c r="A1121" t="str">
        <f t="shared" si="17"/>
        <v>MFm2007CZ163</v>
      </c>
      <c r="B1121" t="s">
        <v>59</v>
      </c>
      <c r="C1121">
        <v>2007</v>
      </c>
      <c r="D1121" t="s">
        <v>44</v>
      </c>
      <c r="E1121">
        <v>3</v>
      </c>
      <c r="F1121">
        <v>0.24166699999999999</v>
      </c>
    </row>
    <row r="1122" spans="1:6">
      <c r="A1122" t="str">
        <f t="shared" si="17"/>
        <v>MFm2007CZ164</v>
      </c>
      <c r="B1122" t="s">
        <v>59</v>
      </c>
      <c r="C1122">
        <v>2007</v>
      </c>
      <c r="D1122" t="s">
        <v>44</v>
      </c>
      <c r="E1122">
        <v>4</v>
      </c>
      <c r="F1122">
        <v>0.02</v>
      </c>
    </row>
    <row r="1123" spans="1:6">
      <c r="A1123" t="str">
        <f t="shared" si="17"/>
        <v>MFm2007CZ165</v>
      </c>
      <c r="B1123" t="s">
        <v>59</v>
      </c>
      <c r="C1123">
        <v>2007</v>
      </c>
      <c r="D1123" t="s">
        <v>44</v>
      </c>
      <c r="E1123">
        <v>5</v>
      </c>
      <c r="F1123">
        <v>2.3221100000000001E-2</v>
      </c>
    </row>
    <row r="1124" spans="1:6">
      <c r="A1124" t="str">
        <f t="shared" si="17"/>
        <v>MFm2011CZ011</v>
      </c>
      <c r="B1124" t="s">
        <v>59</v>
      </c>
      <c r="C1124">
        <v>2011</v>
      </c>
      <c r="D1124" t="s">
        <v>28</v>
      </c>
      <c r="E1124">
        <v>1</v>
      </c>
      <c r="F1124">
        <v>0.70631299999999997</v>
      </c>
    </row>
    <row r="1125" spans="1:6">
      <c r="A1125" t="str">
        <f t="shared" si="17"/>
        <v>MFm2011CZ012</v>
      </c>
      <c r="B1125" t="s">
        <v>59</v>
      </c>
      <c r="C1125">
        <v>2011</v>
      </c>
      <c r="D1125" t="s">
        <v>28</v>
      </c>
      <c r="E1125">
        <v>2</v>
      </c>
      <c r="F1125">
        <v>1.9999200000000002E-2</v>
      </c>
    </row>
    <row r="1126" spans="1:6">
      <c r="A1126" t="str">
        <f t="shared" si="17"/>
        <v>MFm2011CZ013</v>
      </c>
      <c r="B1126" t="s">
        <v>59</v>
      </c>
      <c r="C1126">
        <v>2011</v>
      </c>
      <c r="D1126" t="s">
        <v>28</v>
      </c>
      <c r="E1126">
        <v>3</v>
      </c>
      <c r="F1126">
        <v>1.9999200000000002E-2</v>
      </c>
    </row>
    <row r="1127" spans="1:6">
      <c r="A1127" t="str">
        <f t="shared" si="17"/>
        <v>MFm2011CZ014</v>
      </c>
      <c r="B1127" t="s">
        <v>59</v>
      </c>
      <c r="C1127">
        <v>2011</v>
      </c>
      <c r="D1127" t="s">
        <v>28</v>
      </c>
      <c r="E1127">
        <v>4</v>
      </c>
      <c r="F1127">
        <v>2.09131E-2</v>
      </c>
    </row>
    <row r="1128" spans="1:6">
      <c r="A1128" t="str">
        <f t="shared" si="17"/>
        <v>MFm2011CZ015</v>
      </c>
      <c r="B1128" t="s">
        <v>59</v>
      </c>
      <c r="C1128">
        <v>2011</v>
      </c>
      <c r="D1128" t="s">
        <v>28</v>
      </c>
      <c r="E1128">
        <v>5</v>
      </c>
      <c r="F1128">
        <v>0.23277500000000001</v>
      </c>
    </row>
    <row r="1129" spans="1:6">
      <c r="A1129" t="str">
        <f t="shared" si="17"/>
        <v>MFm2011CZ021</v>
      </c>
      <c r="B1129" t="s">
        <v>59</v>
      </c>
      <c r="C1129">
        <v>2011</v>
      </c>
      <c r="D1129" t="s">
        <v>30</v>
      </c>
      <c r="E1129">
        <v>1</v>
      </c>
      <c r="F1129">
        <v>1.9999200000000002E-2</v>
      </c>
    </row>
    <row r="1130" spans="1:6">
      <c r="A1130" t="str">
        <f t="shared" si="17"/>
        <v>MFm2011CZ022</v>
      </c>
      <c r="B1130" t="s">
        <v>59</v>
      </c>
      <c r="C1130">
        <v>2011</v>
      </c>
      <c r="D1130" t="s">
        <v>30</v>
      </c>
      <c r="E1130">
        <v>2</v>
      </c>
      <c r="F1130">
        <v>0.52702599999999999</v>
      </c>
    </row>
    <row r="1131" spans="1:6">
      <c r="A1131" t="str">
        <f t="shared" si="17"/>
        <v>MFm2011CZ023</v>
      </c>
      <c r="B1131" t="s">
        <v>59</v>
      </c>
      <c r="C1131">
        <v>2011</v>
      </c>
      <c r="D1131" t="s">
        <v>30</v>
      </c>
      <c r="E1131">
        <v>3</v>
      </c>
      <c r="F1131">
        <v>0.204148</v>
      </c>
    </row>
    <row r="1132" spans="1:6">
      <c r="A1132" t="str">
        <f t="shared" si="17"/>
        <v>MFm2011CZ024</v>
      </c>
      <c r="B1132" t="s">
        <v>59</v>
      </c>
      <c r="C1132">
        <v>2011</v>
      </c>
      <c r="D1132" t="s">
        <v>30</v>
      </c>
      <c r="E1132">
        <v>4</v>
      </c>
      <c r="F1132">
        <v>0.228828</v>
      </c>
    </row>
    <row r="1133" spans="1:6">
      <c r="A1133" t="str">
        <f t="shared" si="17"/>
        <v>MFm2011CZ025</v>
      </c>
      <c r="B1133" t="s">
        <v>59</v>
      </c>
      <c r="C1133">
        <v>2011</v>
      </c>
      <c r="D1133" t="s">
        <v>30</v>
      </c>
      <c r="E1133">
        <v>5</v>
      </c>
      <c r="F1133">
        <v>1.9999099999999999E-2</v>
      </c>
    </row>
    <row r="1134" spans="1:6">
      <c r="A1134" t="str">
        <f t="shared" si="17"/>
        <v>MFm2011CZ031</v>
      </c>
      <c r="B1134" t="s">
        <v>59</v>
      </c>
      <c r="C1134">
        <v>2011</v>
      </c>
      <c r="D1134" t="s">
        <v>31</v>
      </c>
      <c r="E1134">
        <v>1</v>
      </c>
      <c r="F1134">
        <v>0.02</v>
      </c>
    </row>
    <row r="1135" spans="1:6">
      <c r="A1135" t="str">
        <f t="shared" si="17"/>
        <v>MFm2011CZ032</v>
      </c>
      <c r="B1135" t="s">
        <v>59</v>
      </c>
      <c r="C1135">
        <v>2011</v>
      </c>
      <c r="D1135" t="s">
        <v>31</v>
      </c>
      <c r="E1135">
        <v>2</v>
      </c>
      <c r="F1135">
        <v>6.1755400000000002E-2</v>
      </c>
    </row>
    <row r="1136" spans="1:6">
      <c r="A1136" t="str">
        <f t="shared" si="17"/>
        <v>MFm2011CZ033</v>
      </c>
      <c r="B1136" t="s">
        <v>59</v>
      </c>
      <c r="C1136">
        <v>2011</v>
      </c>
      <c r="D1136" t="s">
        <v>31</v>
      </c>
      <c r="E1136">
        <v>3</v>
      </c>
      <c r="F1136">
        <v>9.5884800000000006E-2</v>
      </c>
    </row>
    <row r="1137" spans="1:6">
      <c r="A1137" t="str">
        <f t="shared" si="17"/>
        <v>MFm2011CZ034</v>
      </c>
      <c r="B1137" t="s">
        <v>59</v>
      </c>
      <c r="C1137">
        <v>2011</v>
      </c>
      <c r="D1137" t="s">
        <v>31</v>
      </c>
      <c r="E1137">
        <v>4</v>
      </c>
      <c r="F1137">
        <v>0.38515300000000002</v>
      </c>
    </row>
    <row r="1138" spans="1:6">
      <c r="A1138" t="str">
        <f t="shared" si="17"/>
        <v>MFm2011CZ035</v>
      </c>
      <c r="B1138" t="s">
        <v>59</v>
      </c>
      <c r="C1138">
        <v>2011</v>
      </c>
      <c r="D1138" t="s">
        <v>31</v>
      </c>
      <c r="E1138">
        <v>5</v>
      </c>
      <c r="F1138">
        <v>0.43720700000000001</v>
      </c>
    </row>
    <row r="1139" spans="1:6">
      <c r="A1139" t="str">
        <f t="shared" si="17"/>
        <v>MFm2011CZ041</v>
      </c>
      <c r="B1139" t="s">
        <v>59</v>
      </c>
      <c r="C1139">
        <v>2011</v>
      </c>
      <c r="D1139" t="s">
        <v>32</v>
      </c>
      <c r="E1139">
        <v>1</v>
      </c>
      <c r="F1139">
        <v>1.9999099999999999E-2</v>
      </c>
    </row>
    <row r="1140" spans="1:6">
      <c r="A1140" t="str">
        <f t="shared" si="17"/>
        <v>MFm2011CZ042</v>
      </c>
      <c r="B1140" t="s">
        <v>59</v>
      </c>
      <c r="C1140">
        <v>2011</v>
      </c>
      <c r="D1140" t="s">
        <v>32</v>
      </c>
      <c r="E1140">
        <v>2</v>
      </c>
      <c r="F1140">
        <v>0.40111200000000002</v>
      </c>
    </row>
    <row r="1141" spans="1:6">
      <c r="A1141" t="str">
        <f t="shared" si="17"/>
        <v>MFm2011CZ043</v>
      </c>
      <c r="B1141" t="s">
        <v>59</v>
      </c>
      <c r="C1141">
        <v>2011</v>
      </c>
      <c r="D1141" t="s">
        <v>32</v>
      </c>
      <c r="E1141">
        <v>3</v>
      </c>
      <c r="F1141">
        <v>0.22926199999999999</v>
      </c>
    </row>
    <row r="1142" spans="1:6">
      <c r="A1142" t="str">
        <f t="shared" si="17"/>
        <v>MFm2011CZ044</v>
      </c>
      <c r="B1142" t="s">
        <v>59</v>
      </c>
      <c r="C1142">
        <v>2011</v>
      </c>
      <c r="D1142" t="s">
        <v>32</v>
      </c>
      <c r="E1142">
        <v>4</v>
      </c>
      <c r="F1142">
        <v>1.9999400000000001E-2</v>
      </c>
    </row>
    <row r="1143" spans="1:6">
      <c r="A1143" t="str">
        <f t="shared" si="17"/>
        <v>MFm2011CZ045</v>
      </c>
      <c r="B1143" t="s">
        <v>59</v>
      </c>
      <c r="C1143">
        <v>2011</v>
      </c>
      <c r="D1143" t="s">
        <v>32</v>
      </c>
      <c r="E1143">
        <v>5</v>
      </c>
      <c r="F1143">
        <v>0.32962799999999998</v>
      </c>
    </row>
    <row r="1144" spans="1:6">
      <c r="A1144" t="str">
        <f t="shared" si="17"/>
        <v>MFm2011CZ051</v>
      </c>
      <c r="B1144" t="s">
        <v>59</v>
      </c>
      <c r="C1144">
        <v>2011</v>
      </c>
      <c r="D1144" t="s">
        <v>33</v>
      </c>
      <c r="E1144">
        <v>1</v>
      </c>
      <c r="F1144">
        <v>1.9998999999999999E-2</v>
      </c>
    </row>
    <row r="1145" spans="1:6">
      <c r="A1145" t="str">
        <f t="shared" si="17"/>
        <v>MFm2011CZ052</v>
      </c>
      <c r="B1145" t="s">
        <v>59</v>
      </c>
      <c r="C1145">
        <v>2011</v>
      </c>
      <c r="D1145" t="s">
        <v>33</v>
      </c>
      <c r="E1145">
        <v>2</v>
      </c>
      <c r="F1145">
        <v>0.56906100000000004</v>
      </c>
    </row>
    <row r="1146" spans="1:6">
      <c r="A1146" t="str">
        <f t="shared" si="17"/>
        <v>MFm2011CZ053</v>
      </c>
      <c r="B1146" t="s">
        <v>59</v>
      </c>
      <c r="C1146">
        <v>2011</v>
      </c>
      <c r="D1146" t="s">
        <v>33</v>
      </c>
      <c r="E1146">
        <v>3</v>
      </c>
      <c r="F1146">
        <v>4.1676699999999997E-2</v>
      </c>
    </row>
    <row r="1147" spans="1:6">
      <c r="A1147" t="str">
        <f t="shared" si="17"/>
        <v>MFm2011CZ054</v>
      </c>
      <c r="B1147" t="s">
        <v>59</v>
      </c>
      <c r="C1147">
        <v>2011</v>
      </c>
      <c r="D1147" t="s">
        <v>33</v>
      </c>
      <c r="E1147">
        <v>4</v>
      </c>
      <c r="F1147">
        <v>2.0001499999999998E-2</v>
      </c>
    </row>
    <row r="1148" spans="1:6">
      <c r="A1148" t="str">
        <f t="shared" si="17"/>
        <v>MFm2011CZ055</v>
      </c>
      <c r="B1148" t="s">
        <v>59</v>
      </c>
      <c r="C1148">
        <v>2011</v>
      </c>
      <c r="D1148" t="s">
        <v>33</v>
      </c>
      <c r="E1148">
        <v>5</v>
      </c>
      <c r="F1148">
        <v>0.34926200000000002</v>
      </c>
    </row>
    <row r="1149" spans="1:6">
      <c r="A1149" t="str">
        <f t="shared" si="17"/>
        <v>MFm2011CZ061</v>
      </c>
      <c r="B1149" t="s">
        <v>59</v>
      </c>
      <c r="C1149">
        <v>2011</v>
      </c>
      <c r="D1149" t="s">
        <v>34</v>
      </c>
      <c r="E1149">
        <v>1</v>
      </c>
      <c r="F1149">
        <v>2.2372199999999998E-2</v>
      </c>
    </row>
    <row r="1150" spans="1:6">
      <c r="A1150" t="str">
        <f t="shared" si="17"/>
        <v>MFm2011CZ062</v>
      </c>
      <c r="B1150" t="s">
        <v>59</v>
      </c>
      <c r="C1150">
        <v>2011</v>
      </c>
      <c r="D1150" t="s">
        <v>34</v>
      </c>
      <c r="E1150">
        <v>2</v>
      </c>
      <c r="F1150">
        <v>7.6893600000000006E-2</v>
      </c>
    </row>
    <row r="1151" spans="1:6">
      <c r="A1151" t="str">
        <f t="shared" si="17"/>
        <v>MFm2011CZ063</v>
      </c>
      <c r="B1151" t="s">
        <v>59</v>
      </c>
      <c r="C1151">
        <v>2011</v>
      </c>
      <c r="D1151" t="s">
        <v>34</v>
      </c>
      <c r="E1151">
        <v>3</v>
      </c>
      <c r="F1151">
        <v>0.28192099999999998</v>
      </c>
    </row>
    <row r="1152" spans="1:6">
      <c r="A1152" t="str">
        <f t="shared" si="17"/>
        <v>MFm2011CZ064</v>
      </c>
      <c r="B1152" t="s">
        <v>59</v>
      </c>
      <c r="C1152">
        <v>2011</v>
      </c>
      <c r="D1152" t="s">
        <v>34</v>
      </c>
      <c r="E1152">
        <v>4</v>
      </c>
      <c r="F1152">
        <v>0.56086400000000003</v>
      </c>
    </row>
    <row r="1153" spans="1:6">
      <c r="A1153" t="str">
        <f t="shared" si="17"/>
        <v>MFm2011CZ065</v>
      </c>
      <c r="B1153" t="s">
        <v>59</v>
      </c>
      <c r="C1153">
        <v>2011</v>
      </c>
      <c r="D1153" t="s">
        <v>34</v>
      </c>
      <c r="E1153">
        <v>5</v>
      </c>
      <c r="F1153">
        <v>5.7949100000000003E-2</v>
      </c>
    </row>
    <row r="1154" spans="1:6">
      <c r="A1154" t="str">
        <f t="shared" si="17"/>
        <v>MFm2011CZ071</v>
      </c>
      <c r="B1154" t="s">
        <v>59</v>
      </c>
      <c r="C1154">
        <v>2011</v>
      </c>
      <c r="D1154" t="s">
        <v>35</v>
      </c>
      <c r="E1154">
        <v>1</v>
      </c>
      <c r="F1154">
        <v>2.0000199999999999E-2</v>
      </c>
    </row>
    <row r="1155" spans="1:6">
      <c r="A1155" t="str">
        <f t="shared" si="17"/>
        <v>MFm2011CZ072</v>
      </c>
      <c r="B1155" t="s">
        <v>59</v>
      </c>
      <c r="C1155">
        <v>2011</v>
      </c>
      <c r="D1155" t="s">
        <v>35</v>
      </c>
      <c r="E1155">
        <v>2</v>
      </c>
      <c r="F1155">
        <v>1.9999200000000002E-2</v>
      </c>
    </row>
    <row r="1156" spans="1:6">
      <c r="A1156" t="str">
        <f t="shared" si="17"/>
        <v>MFm2011CZ073</v>
      </c>
      <c r="B1156" t="s">
        <v>59</v>
      </c>
      <c r="C1156">
        <v>2011</v>
      </c>
      <c r="D1156" t="s">
        <v>35</v>
      </c>
      <c r="E1156">
        <v>3</v>
      </c>
      <c r="F1156">
        <v>6.7746000000000001E-2</v>
      </c>
    </row>
    <row r="1157" spans="1:6">
      <c r="A1157" t="str">
        <f t="shared" ref="A1157:A1220" si="18">B1157&amp;C1157&amp;D1157&amp;E1157</f>
        <v>MFm2011CZ074</v>
      </c>
      <c r="B1157" t="s">
        <v>59</v>
      </c>
      <c r="C1157">
        <v>2011</v>
      </c>
      <c r="D1157" t="s">
        <v>35</v>
      </c>
      <c r="E1157">
        <v>4</v>
      </c>
      <c r="F1157">
        <v>0.27409</v>
      </c>
    </row>
    <row r="1158" spans="1:6">
      <c r="A1158" t="str">
        <f t="shared" si="18"/>
        <v>MFm2011CZ075</v>
      </c>
      <c r="B1158" t="s">
        <v>59</v>
      </c>
      <c r="C1158">
        <v>2011</v>
      </c>
      <c r="D1158" t="s">
        <v>35</v>
      </c>
      <c r="E1158">
        <v>5</v>
      </c>
      <c r="F1158">
        <v>0.61816499999999996</v>
      </c>
    </row>
    <row r="1159" spans="1:6">
      <c r="A1159" t="str">
        <f t="shared" si="18"/>
        <v>MFm2011CZ081</v>
      </c>
      <c r="B1159" t="s">
        <v>59</v>
      </c>
      <c r="C1159">
        <v>2011</v>
      </c>
      <c r="D1159" t="s">
        <v>36</v>
      </c>
      <c r="E1159">
        <v>1</v>
      </c>
      <c r="F1159">
        <v>0.25503399999999998</v>
      </c>
    </row>
    <row r="1160" spans="1:6">
      <c r="A1160" t="str">
        <f t="shared" si="18"/>
        <v>MFm2011CZ082</v>
      </c>
      <c r="B1160" t="s">
        <v>59</v>
      </c>
      <c r="C1160">
        <v>2011</v>
      </c>
      <c r="D1160" t="s">
        <v>36</v>
      </c>
      <c r="E1160">
        <v>2</v>
      </c>
      <c r="F1160">
        <v>2.0424299999999999E-2</v>
      </c>
    </row>
    <row r="1161" spans="1:6">
      <c r="A1161" t="str">
        <f t="shared" si="18"/>
        <v>MFm2011CZ083</v>
      </c>
      <c r="B1161" t="s">
        <v>59</v>
      </c>
      <c r="C1161">
        <v>2011</v>
      </c>
      <c r="D1161" t="s">
        <v>36</v>
      </c>
      <c r="E1161">
        <v>3</v>
      </c>
      <c r="F1161">
        <v>0.50228799999999996</v>
      </c>
    </row>
    <row r="1162" spans="1:6">
      <c r="A1162" t="str">
        <f t="shared" si="18"/>
        <v>MFm2011CZ084</v>
      </c>
      <c r="B1162" t="s">
        <v>59</v>
      </c>
      <c r="C1162">
        <v>2011</v>
      </c>
      <c r="D1162" t="s">
        <v>36</v>
      </c>
      <c r="E1162">
        <v>4</v>
      </c>
      <c r="F1162">
        <v>5.31593E-2</v>
      </c>
    </row>
    <row r="1163" spans="1:6">
      <c r="A1163" t="str">
        <f t="shared" si="18"/>
        <v>MFm2011CZ085</v>
      </c>
      <c r="B1163" t="s">
        <v>59</v>
      </c>
      <c r="C1163">
        <v>2011</v>
      </c>
      <c r="D1163" t="s">
        <v>36</v>
      </c>
      <c r="E1163">
        <v>5</v>
      </c>
      <c r="F1163">
        <v>0.16909399999999999</v>
      </c>
    </row>
    <row r="1164" spans="1:6">
      <c r="A1164" t="str">
        <f t="shared" si="18"/>
        <v>MFm2011CZ091</v>
      </c>
      <c r="B1164" t="s">
        <v>59</v>
      </c>
      <c r="C1164">
        <v>2011</v>
      </c>
      <c r="D1164" t="s">
        <v>37</v>
      </c>
      <c r="E1164">
        <v>1</v>
      </c>
      <c r="F1164">
        <v>1.9998999999999999E-2</v>
      </c>
    </row>
    <row r="1165" spans="1:6">
      <c r="A1165" t="str">
        <f t="shared" si="18"/>
        <v>MFm2011CZ092</v>
      </c>
      <c r="B1165" t="s">
        <v>59</v>
      </c>
      <c r="C1165">
        <v>2011</v>
      </c>
      <c r="D1165" t="s">
        <v>37</v>
      </c>
      <c r="E1165">
        <v>2</v>
      </c>
      <c r="F1165">
        <v>1.9999400000000001E-2</v>
      </c>
    </row>
    <row r="1166" spans="1:6">
      <c r="A1166" t="str">
        <f t="shared" si="18"/>
        <v>MFm2011CZ093</v>
      </c>
      <c r="B1166" t="s">
        <v>59</v>
      </c>
      <c r="C1166">
        <v>2011</v>
      </c>
      <c r="D1166" t="s">
        <v>37</v>
      </c>
      <c r="E1166">
        <v>3</v>
      </c>
      <c r="F1166">
        <v>0.25142199999999998</v>
      </c>
    </row>
    <row r="1167" spans="1:6">
      <c r="A1167" t="str">
        <f t="shared" si="18"/>
        <v>MFm2011CZ094</v>
      </c>
      <c r="B1167" t="s">
        <v>59</v>
      </c>
      <c r="C1167">
        <v>2011</v>
      </c>
      <c r="D1167" t="s">
        <v>37</v>
      </c>
      <c r="E1167">
        <v>4</v>
      </c>
      <c r="F1167">
        <v>0.45574700000000001</v>
      </c>
    </row>
    <row r="1168" spans="1:6">
      <c r="A1168" t="str">
        <f t="shared" si="18"/>
        <v>MFm2011CZ095</v>
      </c>
      <c r="B1168" t="s">
        <v>59</v>
      </c>
      <c r="C1168">
        <v>2011</v>
      </c>
      <c r="D1168" t="s">
        <v>37</v>
      </c>
      <c r="E1168">
        <v>5</v>
      </c>
      <c r="F1168">
        <v>0.25283299999999997</v>
      </c>
    </row>
    <row r="1169" spans="1:6">
      <c r="A1169" t="str">
        <f t="shared" si="18"/>
        <v>MFm2011CZ101</v>
      </c>
      <c r="B1169" t="s">
        <v>59</v>
      </c>
      <c r="C1169">
        <v>2011</v>
      </c>
      <c r="D1169" t="s">
        <v>38</v>
      </c>
      <c r="E1169">
        <v>1</v>
      </c>
      <c r="F1169">
        <v>0.26257999999999998</v>
      </c>
    </row>
    <row r="1170" spans="1:6">
      <c r="A1170" t="str">
        <f t="shared" si="18"/>
        <v>MFm2011CZ102</v>
      </c>
      <c r="B1170" t="s">
        <v>59</v>
      </c>
      <c r="C1170">
        <v>2011</v>
      </c>
      <c r="D1170" t="s">
        <v>38</v>
      </c>
      <c r="E1170">
        <v>2</v>
      </c>
      <c r="F1170">
        <v>0.186446</v>
      </c>
    </row>
    <row r="1171" spans="1:6">
      <c r="A1171" t="str">
        <f t="shared" si="18"/>
        <v>MFm2011CZ103</v>
      </c>
      <c r="B1171" t="s">
        <v>59</v>
      </c>
      <c r="C1171">
        <v>2011</v>
      </c>
      <c r="D1171" t="s">
        <v>38</v>
      </c>
      <c r="E1171">
        <v>3</v>
      </c>
      <c r="F1171">
        <v>0.16613800000000001</v>
      </c>
    </row>
    <row r="1172" spans="1:6">
      <c r="A1172" t="str">
        <f t="shared" si="18"/>
        <v>MFm2011CZ104</v>
      </c>
      <c r="B1172" t="s">
        <v>59</v>
      </c>
      <c r="C1172">
        <v>2011</v>
      </c>
      <c r="D1172" t="s">
        <v>38</v>
      </c>
      <c r="E1172">
        <v>4</v>
      </c>
      <c r="F1172">
        <v>0.22519700000000001</v>
      </c>
    </row>
    <row r="1173" spans="1:6">
      <c r="A1173" t="str">
        <f t="shared" si="18"/>
        <v>MFm2011CZ105</v>
      </c>
      <c r="B1173" t="s">
        <v>59</v>
      </c>
      <c r="C1173">
        <v>2011</v>
      </c>
      <c r="D1173" t="s">
        <v>38</v>
      </c>
      <c r="E1173">
        <v>5</v>
      </c>
      <c r="F1173">
        <v>0.159639</v>
      </c>
    </row>
    <row r="1174" spans="1:6">
      <c r="A1174" t="str">
        <f t="shared" si="18"/>
        <v>MFm2011CZ111</v>
      </c>
      <c r="B1174" t="s">
        <v>59</v>
      </c>
      <c r="C1174">
        <v>2011</v>
      </c>
      <c r="D1174" t="s">
        <v>39</v>
      </c>
      <c r="E1174">
        <v>1</v>
      </c>
      <c r="F1174">
        <v>5.9553000000000002E-2</v>
      </c>
    </row>
    <row r="1175" spans="1:6">
      <c r="A1175" t="str">
        <f t="shared" si="18"/>
        <v>MFm2011CZ112</v>
      </c>
      <c r="B1175" t="s">
        <v>59</v>
      </c>
      <c r="C1175">
        <v>2011</v>
      </c>
      <c r="D1175" t="s">
        <v>39</v>
      </c>
      <c r="E1175">
        <v>2</v>
      </c>
      <c r="F1175">
        <v>0.194998</v>
      </c>
    </row>
    <row r="1176" spans="1:6">
      <c r="A1176" t="str">
        <f t="shared" si="18"/>
        <v>MFm2011CZ113</v>
      </c>
      <c r="B1176" t="s">
        <v>59</v>
      </c>
      <c r="C1176">
        <v>2011</v>
      </c>
      <c r="D1176" t="s">
        <v>39</v>
      </c>
      <c r="E1176">
        <v>3</v>
      </c>
      <c r="F1176">
        <v>0.658439</v>
      </c>
    </row>
    <row r="1177" spans="1:6">
      <c r="A1177" t="str">
        <f t="shared" si="18"/>
        <v>MFm2011CZ114</v>
      </c>
      <c r="B1177" t="s">
        <v>59</v>
      </c>
      <c r="C1177">
        <v>2011</v>
      </c>
      <c r="D1177" t="s">
        <v>39</v>
      </c>
      <c r="E1177">
        <v>4</v>
      </c>
      <c r="F1177">
        <v>3.3281100000000001E-2</v>
      </c>
    </row>
    <row r="1178" spans="1:6">
      <c r="A1178" t="str">
        <f t="shared" si="18"/>
        <v>MFm2011CZ115</v>
      </c>
      <c r="B1178" t="s">
        <v>59</v>
      </c>
      <c r="C1178">
        <v>2011</v>
      </c>
      <c r="D1178" t="s">
        <v>39</v>
      </c>
      <c r="E1178">
        <v>5</v>
      </c>
      <c r="F1178">
        <v>5.3728999999999999E-2</v>
      </c>
    </row>
    <row r="1179" spans="1:6">
      <c r="A1179" t="str">
        <f t="shared" si="18"/>
        <v>MFm2011CZ121</v>
      </c>
      <c r="B1179" t="s">
        <v>59</v>
      </c>
      <c r="C1179">
        <v>2011</v>
      </c>
      <c r="D1179" t="s">
        <v>40</v>
      </c>
      <c r="E1179">
        <v>1</v>
      </c>
      <c r="F1179">
        <v>0.28205799999999998</v>
      </c>
    </row>
    <row r="1180" spans="1:6">
      <c r="A1180" t="str">
        <f t="shared" si="18"/>
        <v>MFm2011CZ122</v>
      </c>
      <c r="B1180" t="s">
        <v>59</v>
      </c>
      <c r="C1180">
        <v>2011</v>
      </c>
      <c r="D1180" t="s">
        <v>40</v>
      </c>
      <c r="E1180">
        <v>2</v>
      </c>
      <c r="F1180">
        <v>0.35924099999999998</v>
      </c>
    </row>
    <row r="1181" spans="1:6">
      <c r="A1181" t="str">
        <f t="shared" si="18"/>
        <v>MFm2011CZ123</v>
      </c>
      <c r="B1181" t="s">
        <v>59</v>
      </c>
      <c r="C1181">
        <v>2011</v>
      </c>
      <c r="D1181" t="s">
        <v>40</v>
      </c>
      <c r="E1181">
        <v>3</v>
      </c>
      <c r="F1181">
        <v>0.18786800000000001</v>
      </c>
    </row>
    <row r="1182" spans="1:6">
      <c r="A1182" t="str">
        <f t="shared" si="18"/>
        <v>MFm2011CZ124</v>
      </c>
      <c r="B1182" t="s">
        <v>59</v>
      </c>
      <c r="C1182">
        <v>2011</v>
      </c>
      <c r="D1182" t="s">
        <v>40</v>
      </c>
      <c r="E1182">
        <v>4</v>
      </c>
      <c r="F1182">
        <v>0.150783</v>
      </c>
    </row>
    <row r="1183" spans="1:6">
      <c r="A1183" t="str">
        <f t="shared" si="18"/>
        <v>MFm2011CZ125</v>
      </c>
      <c r="B1183" t="s">
        <v>59</v>
      </c>
      <c r="C1183">
        <v>2011</v>
      </c>
      <c r="D1183" t="s">
        <v>40</v>
      </c>
      <c r="E1183">
        <v>5</v>
      </c>
      <c r="F1183">
        <v>2.0050499999999999E-2</v>
      </c>
    </row>
    <row r="1184" spans="1:6">
      <c r="A1184" t="str">
        <f t="shared" si="18"/>
        <v>MFm2011CZ131</v>
      </c>
      <c r="B1184" t="s">
        <v>59</v>
      </c>
      <c r="C1184">
        <v>2011</v>
      </c>
      <c r="D1184" t="s">
        <v>41</v>
      </c>
      <c r="E1184">
        <v>1</v>
      </c>
      <c r="F1184">
        <v>0.56342999999999999</v>
      </c>
    </row>
    <row r="1185" spans="1:6">
      <c r="A1185" t="str">
        <f t="shared" si="18"/>
        <v>MFm2011CZ132</v>
      </c>
      <c r="B1185" t="s">
        <v>59</v>
      </c>
      <c r="C1185">
        <v>2011</v>
      </c>
      <c r="D1185" t="s">
        <v>41</v>
      </c>
      <c r="E1185">
        <v>2</v>
      </c>
      <c r="F1185">
        <v>0.24305099999999999</v>
      </c>
    </row>
    <row r="1186" spans="1:6">
      <c r="A1186" t="str">
        <f t="shared" si="18"/>
        <v>MFm2011CZ133</v>
      </c>
      <c r="B1186" t="s">
        <v>59</v>
      </c>
      <c r="C1186">
        <v>2011</v>
      </c>
      <c r="D1186" t="s">
        <v>41</v>
      </c>
      <c r="E1186">
        <v>3</v>
      </c>
      <c r="F1186">
        <v>0.106347</v>
      </c>
    </row>
    <row r="1187" spans="1:6">
      <c r="A1187" t="str">
        <f t="shared" si="18"/>
        <v>MFm2011CZ134</v>
      </c>
      <c r="B1187" t="s">
        <v>59</v>
      </c>
      <c r="C1187">
        <v>2011</v>
      </c>
      <c r="D1187" t="s">
        <v>41</v>
      </c>
      <c r="E1187">
        <v>4</v>
      </c>
      <c r="F1187">
        <v>4.7477499999999999E-2</v>
      </c>
    </row>
    <row r="1188" spans="1:6">
      <c r="A1188" t="str">
        <f t="shared" si="18"/>
        <v>MFm2011CZ135</v>
      </c>
      <c r="B1188" t="s">
        <v>59</v>
      </c>
      <c r="C1188">
        <v>2011</v>
      </c>
      <c r="D1188" t="s">
        <v>41</v>
      </c>
      <c r="E1188">
        <v>5</v>
      </c>
      <c r="F1188">
        <v>3.9694599999999997E-2</v>
      </c>
    </row>
    <row r="1189" spans="1:6">
      <c r="A1189" t="str">
        <f t="shared" si="18"/>
        <v>MFm2011CZ141</v>
      </c>
      <c r="B1189" t="s">
        <v>59</v>
      </c>
      <c r="C1189">
        <v>2011</v>
      </c>
      <c r="D1189" t="s">
        <v>42</v>
      </c>
      <c r="E1189">
        <v>1</v>
      </c>
      <c r="F1189">
        <v>0.31426500000000002</v>
      </c>
    </row>
    <row r="1190" spans="1:6">
      <c r="A1190" t="str">
        <f t="shared" si="18"/>
        <v>MFm2011CZ142</v>
      </c>
      <c r="B1190" t="s">
        <v>59</v>
      </c>
      <c r="C1190">
        <v>2011</v>
      </c>
      <c r="D1190" t="s">
        <v>42</v>
      </c>
      <c r="E1190">
        <v>2</v>
      </c>
      <c r="F1190">
        <v>0.181589</v>
      </c>
    </row>
    <row r="1191" spans="1:6">
      <c r="A1191" t="str">
        <f t="shared" si="18"/>
        <v>MFm2011CZ143</v>
      </c>
      <c r="B1191" t="s">
        <v>59</v>
      </c>
      <c r="C1191">
        <v>2011</v>
      </c>
      <c r="D1191" t="s">
        <v>42</v>
      </c>
      <c r="E1191">
        <v>3</v>
      </c>
      <c r="F1191">
        <v>0.17630899999999999</v>
      </c>
    </row>
    <row r="1192" spans="1:6">
      <c r="A1192" t="str">
        <f t="shared" si="18"/>
        <v>MFm2011CZ144</v>
      </c>
      <c r="B1192" t="s">
        <v>59</v>
      </c>
      <c r="C1192">
        <v>2011</v>
      </c>
      <c r="D1192" t="s">
        <v>42</v>
      </c>
      <c r="E1192">
        <v>4</v>
      </c>
      <c r="F1192">
        <v>0.16334299999999999</v>
      </c>
    </row>
    <row r="1193" spans="1:6">
      <c r="A1193" t="str">
        <f t="shared" si="18"/>
        <v>MFm2011CZ145</v>
      </c>
      <c r="B1193" t="s">
        <v>59</v>
      </c>
      <c r="C1193">
        <v>2011</v>
      </c>
      <c r="D1193" t="s">
        <v>42</v>
      </c>
      <c r="E1193">
        <v>5</v>
      </c>
      <c r="F1193">
        <v>0.164493</v>
      </c>
    </row>
    <row r="1194" spans="1:6">
      <c r="A1194" t="str">
        <f t="shared" si="18"/>
        <v>MFm2011CZ151</v>
      </c>
      <c r="B1194" t="s">
        <v>59</v>
      </c>
      <c r="C1194">
        <v>2011</v>
      </c>
      <c r="D1194" t="s">
        <v>43</v>
      </c>
      <c r="E1194">
        <v>1</v>
      </c>
      <c r="F1194">
        <v>2.0008600000000001E-2</v>
      </c>
    </row>
    <row r="1195" spans="1:6">
      <c r="A1195" t="str">
        <f t="shared" si="18"/>
        <v>MFm2011CZ152</v>
      </c>
      <c r="B1195" t="s">
        <v>59</v>
      </c>
      <c r="C1195">
        <v>2011</v>
      </c>
      <c r="D1195" t="s">
        <v>43</v>
      </c>
      <c r="E1195">
        <v>2</v>
      </c>
      <c r="F1195">
        <v>2.6525699999999999E-2</v>
      </c>
    </row>
    <row r="1196" spans="1:6">
      <c r="A1196" t="str">
        <f t="shared" si="18"/>
        <v>MFm2011CZ153</v>
      </c>
      <c r="B1196" t="s">
        <v>59</v>
      </c>
      <c r="C1196">
        <v>2011</v>
      </c>
      <c r="D1196" t="s">
        <v>43</v>
      </c>
      <c r="E1196">
        <v>3</v>
      </c>
      <c r="F1196">
        <v>0.28164899999999998</v>
      </c>
    </row>
    <row r="1197" spans="1:6">
      <c r="A1197" t="str">
        <f t="shared" si="18"/>
        <v>MFm2011CZ154</v>
      </c>
      <c r="B1197" t="s">
        <v>59</v>
      </c>
      <c r="C1197">
        <v>2011</v>
      </c>
      <c r="D1197" t="s">
        <v>43</v>
      </c>
      <c r="E1197">
        <v>4</v>
      </c>
      <c r="F1197">
        <v>0.45904699999999998</v>
      </c>
    </row>
    <row r="1198" spans="1:6">
      <c r="A1198" t="str">
        <f t="shared" si="18"/>
        <v>MFm2011CZ155</v>
      </c>
      <c r="B1198" t="s">
        <v>59</v>
      </c>
      <c r="C1198">
        <v>2011</v>
      </c>
      <c r="D1198" t="s">
        <v>43</v>
      </c>
      <c r="E1198">
        <v>5</v>
      </c>
      <c r="F1198">
        <v>0.21276999999999999</v>
      </c>
    </row>
    <row r="1199" spans="1:6">
      <c r="A1199" t="str">
        <f t="shared" si="18"/>
        <v>MFm2011CZ161</v>
      </c>
      <c r="B1199" t="s">
        <v>59</v>
      </c>
      <c r="C1199">
        <v>2011</v>
      </c>
      <c r="D1199" t="s">
        <v>44</v>
      </c>
      <c r="E1199">
        <v>1</v>
      </c>
      <c r="F1199">
        <v>0.24929699999999999</v>
      </c>
    </row>
    <row r="1200" spans="1:6">
      <c r="A1200" t="str">
        <f t="shared" si="18"/>
        <v>MFm2011CZ162</v>
      </c>
      <c r="B1200" t="s">
        <v>59</v>
      </c>
      <c r="C1200">
        <v>2011</v>
      </c>
      <c r="D1200" t="s">
        <v>44</v>
      </c>
      <c r="E1200">
        <v>2</v>
      </c>
      <c r="F1200">
        <v>0.46581499999999998</v>
      </c>
    </row>
    <row r="1201" spans="1:6">
      <c r="A1201" t="str">
        <f t="shared" si="18"/>
        <v>MFm2011CZ163</v>
      </c>
      <c r="B1201" t="s">
        <v>59</v>
      </c>
      <c r="C1201">
        <v>2011</v>
      </c>
      <c r="D1201" t="s">
        <v>44</v>
      </c>
      <c r="E1201">
        <v>3</v>
      </c>
      <c r="F1201">
        <v>0.24166699999999999</v>
      </c>
    </row>
    <row r="1202" spans="1:6">
      <c r="A1202" t="str">
        <f t="shared" si="18"/>
        <v>MFm2011CZ164</v>
      </c>
      <c r="B1202" t="s">
        <v>59</v>
      </c>
      <c r="C1202">
        <v>2011</v>
      </c>
      <c r="D1202" t="s">
        <v>44</v>
      </c>
      <c r="E1202">
        <v>4</v>
      </c>
      <c r="F1202">
        <v>0.02</v>
      </c>
    </row>
    <row r="1203" spans="1:6">
      <c r="A1203" t="str">
        <f t="shared" si="18"/>
        <v>MFm2011CZ165</v>
      </c>
      <c r="B1203" t="s">
        <v>59</v>
      </c>
      <c r="C1203">
        <v>2011</v>
      </c>
      <c r="D1203" t="s">
        <v>44</v>
      </c>
      <c r="E1203">
        <v>5</v>
      </c>
      <c r="F1203">
        <v>2.3221100000000001E-2</v>
      </c>
    </row>
    <row r="1204" spans="1:6">
      <c r="A1204" t="str">
        <f t="shared" si="18"/>
        <v>MFm2014CZ011</v>
      </c>
      <c r="B1204" t="s">
        <v>59</v>
      </c>
      <c r="C1204">
        <v>2014</v>
      </c>
      <c r="D1204" t="s">
        <v>28</v>
      </c>
      <c r="E1204">
        <v>1</v>
      </c>
      <c r="F1204">
        <v>0.70631299999999997</v>
      </c>
    </row>
    <row r="1205" spans="1:6">
      <c r="A1205" t="str">
        <f t="shared" si="18"/>
        <v>MFm2014CZ012</v>
      </c>
      <c r="B1205" t="s">
        <v>59</v>
      </c>
      <c r="C1205">
        <v>2014</v>
      </c>
      <c r="D1205" t="s">
        <v>28</v>
      </c>
      <c r="E1205">
        <v>2</v>
      </c>
      <c r="F1205">
        <v>1.9999200000000002E-2</v>
      </c>
    </row>
    <row r="1206" spans="1:6">
      <c r="A1206" t="str">
        <f t="shared" si="18"/>
        <v>MFm2014CZ013</v>
      </c>
      <c r="B1206" t="s">
        <v>59</v>
      </c>
      <c r="C1206">
        <v>2014</v>
      </c>
      <c r="D1206" t="s">
        <v>28</v>
      </c>
      <c r="E1206">
        <v>3</v>
      </c>
      <c r="F1206">
        <v>1.9999200000000002E-2</v>
      </c>
    </row>
    <row r="1207" spans="1:6">
      <c r="A1207" t="str">
        <f t="shared" si="18"/>
        <v>MFm2014CZ014</v>
      </c>
      <c r="B1207" t="s">
        <v>59</v>
      </c>
      <c r="C1207">
        <v>2014</v>
      </c>
      <c r="D1207" t="s">
        <v>28</v>
      </c>
      <c r="E1207">
        <v>4</v>
      </c>
      <c r="F1207">
        <v>2.09131E-2</v>
      </c>
    </row>
    <row r="1208" spans="1:6">
      <c r="A1208" t="str">
        <f t="shared" si="18"/>
        <v>MFm2014CZ015</v>
      </c>
      <c r="B1208" t="s">
        <v>59</v>
      </c>
      <c r="C1208">
        <v>2014</v>
      </c>
      <c r="D1208" t="s">
        <v>28</v>
      </c>
      <c r="E1208">
        <v>5</v>
      </c>
      <c r="F1208">
        <v>0.23277500000000001</v>
      </c>
    </row>
    <row r="1209" spans="1:6">
      <c r="A1209" t="str">
        <f t="shared" si="18"/>
        <v>MFm2014CZ021</v>
      </c>
      <c r="B1209" t="s">
        <v>59</v>
      </c>
      <c r="C1209">
        <v>2014</v>
      </c>
      <c r="D1209" t="s">
        <v>30</v>
      </c>
      <c r="E1209">
        <v>1</v>
      </c>
      <c r="F1209">
        <v>1.9999200000000002E-2</v>
      </c>
    </row>
    <row r="1210" spans="1:6">
      <c r="A1210" t="str">
        <f t="shared" si="18"/>
        <v>MFm2014CZ022</v>
      </c>
      <c r="B1210" t="s">
        <v>59</v>
      </c>
      <c r="C1210">
        <v>2014</v>
      </c>
      <c r="D1210" t="s">
        <v>30</v>
      </c>
      <c r="E1210">
        <v>2</v>
      </c>
      <c r="F1210">
        <v>0.52702599999999999</v>
      </c>
    </row>
    <row r="1211" spans="1:6">
      <c r="A1211" t="str">
        <f t="shared" si="18"/>
        <v>MFm2014CZ023</v>
      </c>
      <c r="B1211" t="s">
        <v>59</v>
      </c>
      <c r="C1211">
        <v>2014</v>
      </c>
      <c r="D1211" t="s">
        <v>30</v>
      </c>
      <c r="E1211">
        <v>3</v>
      </c>
      <c r="F1211">
        <v>0.204148</v>
      </c>
    </row>
    <row r="1212" spans="1:6">
      <c r="A1212" t="str">
        <f t="shared" si="18"/>
        <v>MFm2014CZ024</v>
      </c>
      <c r="B1212" t="s">
        <v>59</v>
      </c>
      <c r="C1212">
        <v>2014</v>
      </c>
      <c r="D1212" t="s">
        <v>30</v>
      </c>
      <c r="E1212">
        <v>4</v>
      </c>
      <c r="F1212">
        <v>0.228828</v>
      </c>
    </row>
    <row r="1213" spans="1:6">
      <c r="A1213" t="str">
        <f t="shared" si="18"/>
        <v>MFm2014CZ025</v>
      </c>
      <c r="B1213" t="s">
        <v>59</v>
      </c>
      <c r="C1213">
        <v>2014</v>
      </c>
      <c r="D1213" t="s">
        <v>30</v>
      </c>
      <c r="E1213">
        <v>5</v>
      </c>
      <c r="F1213">
        <v>1.9999099999999999E-2</v>
      </c>
    </row>
    <row r="1214" spans="1:6">
      <c r="A1214" t="str">
        <f t="shared" si="18"/>
        <v>MFm2014CZ031</v>
      </c>
      <c r="B1214" t="s">
        <v>59</v>
      </c>
      <c r="C1214">
        <v>2014</v>
      </c>
      <c r="D1214" t="s">
        <v>31</v>
      </c>
      <c r="E1214">
        <v>1</v>
      </c>
      <c r="F1214">
        <v>0.02</v>
      </c>
    </row>
    <row r="1215" spans="1:6">
      <c r="A1215" t="str">
        <f t="shared" si="18"/>
        <v>MFm2014CZ032</v>
      </c>
      <c r="B1215" t="s">
        <v>59</v>
      </c>
      <c r="C1215">
        <v>2014</v>
      </c>
      <c r="D1215" t="s">
        <v>31</v>
      </c>
      <c r="E1215">
        <v>2</v>
      </c>
      <c r="F1215">
        <v>6.1755400000000002E-2</v>
      </c>
    </row>
    <row r="1216" spans="1:6">
      <c r="A1216" t="str">
        <f t="shared" si="18"/>
        <v>MFm2014CZ033</v>
      </c>
      <c r="B1216" t="s">
        <v>59</v>
      </c>
      <c r="C1216">
        <v>2014</v>
      </c>
      <c r="D1216" t="s">
        <v>31</v>
      </c>
      <c r="E1216">
        <v>3</v>
      </c>
      <c r="F1216">
        <v>9.5884800000000006E-2</v>
      </c>
    </row>
    <row r="1217" spans="1:6">
      <c r="A1217" t="str">
        <f t="shared" si="18"/>
        <v>MFm2014CZ034</v>
      </c>
      <c r="B1217" t="s">
        <v>59</v>
      </c>
      <c r="C1217">
        <v>2014</v>
      </c>
      <c r="D1217" t="s">
        <v>31</v>
      </c>
      <c r="E1217">
        <v>4</v>
      </c>
      <c r="F1217">
        <v>0.38515300000000002</v>
      </c>
    </row>
    <row r="1218" spans="1:6">
      <c r="A1218" t="str">
        <f t="shared" si="18"/>
        <v>MFm2014CZ035</v>
      </c>
      <c r="B1218" t="s">
        <v>59</v>
      </c>
      <c r="C1218">
        <v>2014</v>
      </c>
      <c r="D1218" t="s">
        <v>31</v>
      </c>
      <c r="E1218">
        <v>5</v>
      </c>
      <c r="F1218">
        <v>0.43720700000000001</v>
      </c>
    </row>
    <row r="1219" spans="1:6">
      <c r="A1219" t="str">
        <f t="shared" si="18"/>
        <v>MFm2014CZ041</v>
      </c>
      <c r="B1219" t="s">
        <v>59</v>
      </c>
      <c r="C1219">
        <v>2014</v>
      </c>
      <c r="D1219" t="s">
        <v>32</v>
      </c>
      <c r="E1219">
        <v>1</v>
      </c>
      <c r="F1219">
        <v>1.9999099999999999E-2</v>
      </c>
    </row>
    <row r="1220" spans="1:6">
      <c r="A1220" t="str">
        <f t="shared" si="18"/>
        <v>MFm2014CZ042</v>
      </c>
      <c r="B1220" t="s">
        <v>59</v>
      </c>
      <c r="C1220">
        <v>2014</v>
      </c>
      <c r="D1220" t="s">
        <v>32</v>
      </c>
      <c r="E1220">
        <v>2</v>
      </c>
      <c r="F1220">
        <v>0.40111200000000002</v>
      </c>
    </row>
    <row r="1221" spans="1:6">
      <c r="A1221" t="str">
        <f t="shared" ref="A1221:A1284" si="19">B1221&amp;C1221&amp;D1221&amp;E1221</f>
        <v>MFm2014CZ043</v>
      </c>
      <c r="B1221" t="s">
        <v>59</v>
      </c>
      <c r="C1221">
        <v>2014</v>
      </c>
      <c r="D1221" t="s">
        <v>32</v>
      </c>
      <c r="E1221">
        <v>3</v>
      </c>
      <c r="F1221">
        <v>0.22926199999999999</v>
      </c>
    </row>
    <row r="1222" spans="1:6">
      <c r="A1222" t="str">
        <f t="shared" si="19"/>
        <v>MFm2014CZ044</v>
      </c>
      <c r="B1222" t="s">
        <v>59</v>
      </c>
      <c r="C1222">
        <v>2014</v>
      </c>
      <c r="D1222" t="s">
        <v>32</v>
      </c>
      <c r="E1222">
        <v>4</v>
      </c>
      <c r="F1222">
        <v>1.9999400000000001E-2</v>
      </c>
    </row>
    <row r="1223" spans="1:6">
      <c r="A1223" t="str">
        <f t="shared" si="19"/>
        <v>MFm2014CZ045</v>
      </c>
      <c r="B1223" t="s">
        <v>59</v>
      </c>
      <c r="C1223">
        <v>2014</v>
      </c>
      <c r="D1223" t="s">
        <v>32</v>
      </c>
      <c r="E1223">
        <v>5</v>
      </c>
      <c r="F1223">
        <v>0.32962799999999998</v>
      </c>
    </row>
    <row r="1224" spans="1:6">
      <c r="A1224" t="str">
        <f t="shared" si="19"/>
        <v>MFm2014CZ051</v>
      </c>
      <c r="B1224" t="s">
        <v>59</v>
      </c>
      <c r="C1224">
        <v>2014</v>
      </c>
      <c r="D1224" t="s">
        <v>33</v>
      </c>
      <c r="E1224">
        <v>1</v>
      </c>
      <c r="F1224">
        <v>1.9998999999999999E-2</v>
      </c>
    </row>
    <row r="1225" spans="1:6">
      <c r="A1225" t="str">
        <f t="shared" si="19"/>
        <v>MFm2014CZ052</v>
      </c>
      <c r="B1225" t="s">
        <v>59</v>
      </c>
      <c r="C1225">
        <v>2014</v>
      </c>
      <c r="D1225" t="s">
        <v>33</v>
      </c>
      <c r="E1225">
        <v>2</v>
      </c>
      <c r="F1225">
        <v>0.56906100000000004</v>
      </c>
    </row>
    <row r="1226" spans="1:6">
      <c r="A1226" t="str">
        <f t="shared" si="19"/>
        <v>MFm2014CZ053</v>
      </c>
      <c r="B1226" t="s">
        <v>59</v>
      </c>
      <c r="C1226">
        <v>2014</v>
      </c>
      <c r="D1226" t="s">
        <v>33</v>
      </c>
      <c r="E1226">
        <v>3</v>
      </c>
      <c r="F1226">
        <v>4.1676699999999997E-2</v>
      </c>
    </row>
    <row r="1227" spans="1:6">
      <c r="A1227" t="str">
        <f t="shared" si="19"/>
        <v>MFm2014CZ054</v>
      </c>
      <c r="B1227" t="s">
        <v>59</v>
      </c>
      <c r="C1227">
        <v>2014</v>
      </c>
      <c r="D1227" t="s">
        <v>33</v>
      </c>
      <c r="E1227">
        <v>4</v>
      </c>
      <c r="F1227">
        <v>2.0001499999999998E-2</v>
      </c>
    </row>
    <row r="1228" spans="1:6">
      <c r="A1228" t="str">
        <f t="shared" si="19"/>
        <v>MFm2014CZ055</v>
      </c>
      <c r="B1228" t="s">
        <v>59</v>
      </c>
      <c r="C1228">
        <v>2014</v>
      </c>
      <c r="D1228" t="s">
        <v>33</v>
      </c>
      <c r="E1228">
        <v>5</v>
      </c>
      <c r="F1228">
        <v>0.34926200000000002</v>
      </c>
    </row>
    <row r="1229" spans="1:6">
      <c r="A1229" t="str">
        <f t="shared" si="19"/>
        <v>MFm2014CZ061</v>
      </c>
      <c r="B1229" t="s">
        <v>59</v>
      </c>
      <c r="C1229">
        <v>2014</v>
      </c>
      <c r="D1229" t="s">
        <v>34</v>
      </c>
      <c r="E1229">
        <v>1</v>
      </c>
      <c r="F1229">
        <v>2.2372199999999998E-2</v>
      </c>
    </row>
    <row r="1230" spans="1:6">
      <c r="A1230" t="str">
        <f t="shared" si="19"/>
        <v>MFm2014CZ062</v>
      </c>
      <c r="B1230" t="s">
        <v>59</v>
      </c>
      <c r="C1230">
        <v>2014</v>
      </c>
      <c r="D1230" t="s">
        <v>34</v>
      </c>
      <c r="E1230">
        <v>2</v>
      </c>
      <c r="F1230">
        <v>7.6893600000000006E-2</v>
      </c>
    </row>
    <row r="1231" spans="1:6">
      <c r="A1231" t="str">
        <f t="shared" si="19"/>
        <v>MFm2014CZ063</v>
      </c>
      <c r="B1231" t="s">
        <v>59</v>
      </c>
      <c r="C1231">
        <v>2014</v>
      </c>
      <c r="D1231" t="s">
        <v>34</v>
      </c>
      <c r="E1231">
        <v>3</v>
      </c>
      <c r="F1231">
        <v>0.28192099999999998</v>
      </c>
    </row>
    <row r="1232" spans="1:6">
      <c r="A1232" t="str">
        <f t="shared" si="19"/>
        <v>MFm2014CZ064</v>
      </c>
      <c r="B1232" t="s">
        <v>59</v>
      </c>
      <c r="C1232">
        <v>2014</v>
      </c>
      <c r="D1232" t="s">
        <v>34</v>
      </c>
      <c r="E1232">
        <v>4</v>
      </c>
      <c r="F1232">
        <v>0.56086400000000003</v>
      </c>
    </row>
    <row r="1233" spans="1:6">
      <c r="A1233" t="str">
        <f t="shared" si="19"/>
        <v>MFm2014CZ065</v>
      </c>
      <c r="B1233" t="s">
        <v>59</v>
      </c>
      <c r="C1233">
        <v>2014</v>
      </c>
      <c r="D1233" t="s">
        <v>34</v>
      </c>
      <c r="E1233">
        <v>5</v>
      </c>
      <c r="F1233">
        <v>5.7949100000000003E-2</v>
      </c>
    </row>
    <row r="1234" spans="1:6">
      <c r="A1234" t="str">
        <f t="shared" si="19"/>
        <v>MFm2014CZ071</v>
      </c>
      <c r="B1234" t="s">
        <v>59</v>
      </c>
      <c r="C1234">
        <v>2014</v>
      </c>
      <c r="D1234" t="s">
        <v>35</v>
      </c>
      <c r="E1234">
        <v>1</v>
      </c>
      <c r="F1234">
        <v>2.0000199999999999E-2</v>
      </c>
    </row>
    <row r="1235" spans="1:6">
      <c r="A1235" t="str">
        <f t="shared" si="19"/>
        <v>MFm2014CZ072</v>
      </c>
      <c r="B1235" t="s">
        <v>59</v>
      </c>
      <c r="C1235">
        <v>2014</v>
      </c>
      <c r="D1235" t="s">
        <v>35</v>
      </c>
      <c r="E1235">
        <v>2</v>
      </c>
      <c r="F1235">
        <v>1.9999200000000002E-2</v>
      </c>
    </row>
    <row r="1236" spans="1:6">
      <c r="A1236" t="str">
        <f t="shared" si="19"/>
        <v>MFm2014CZ073</v>
      </c>
      <c r="B1236" t="s">
        <v>59</v>
      </c>
      <c r="C1236">
        <v>2014</v>
      </c>
      <c r="D1236" t="s">
        <v>35</v>
      </c>
      <c r="E1236">
        <v>3</v>
      </c>
      <c r="F1236">
        <v>6.7746000000000001E-2</v>
      </c>
    </row>
    <row r="1237" spans="1:6">
      <c r="A1237" t="str">
        <f t="shared" si="19"/>
        <v>MFm2014CZ074</v>
      </c>
      <c r="B1237" t="s">
        <v>59</v>
      </c>
      <c r="C1237">
        <v>2014</v>
      </c>
      <c r="D1237" t="s">
        <v>35</v>
      </c>
      <c r="E1237">
        <v>4</v>
      </c>
      <c r="F1237">
        <v>0.27409</v>
      </c>
    </row>
    <row r="1238" spans="1:6">
      <c r="A1238" t="str">
        <f t="shared" si="19"/>
        <v>MFm2014CZ075</v>
      </c>
      <c r="B1238" t="s">
        <v>59</v>
      </c>
      <c r="C1238">
        <v>2014</v>
      </c>
      <c r="D1238" t="s">
        <v>35</v>
      </c>
      <c r="E1238">
        <v>5</v>
      </c>
      <c r="F1238">
        <v>0.61816499999999996</v>
      </c>
    </row>
    <row r="1239" spans="1:6">
      <c r="A1239" t="str">
        <f t="shared" si="19"/>
        <v>MFm2014CZ081</v>
      </c>
      <c r="B1239" t="s">
        <v>59</v>
      </c>
      <c r="C1239">
        <v>2014</v>
      </c>
      <c r="D1239" t="s">
        <v>36</v>
      </c>
      <c r="E1239">
        <v>1</v>
      </c>
      <c r="F1239">
        <v>0.25503399999999998</v>
      </c>
    </row>
    <row r="1240" spans="1:6">
      <c r="A1240" t="str">
        <f t="shared" si="19"/>
        <v>MFm2014CZ082</v>
      </c>
      <c r="B1240" t="s">
        <v>59</v>
      </c>
      <c r="C1240">
        <v>2014</v>
      </c>
      <c r="D1240" t="s">
        <v>36</v>
      </c>
      <c r="E1240">
        <v>2</v>
      </c>
      <c r="F1240">
        <v>2.0424299999999999E-2</v>
      </c>
    </row>
    <row r="1241" spans="1:6">
      <c r="A1241" t="str">
        <f t="shared" si="19"/>
        <v>MFm2014CZ083</v>
      </c>
      <c r="B1241" t="s">
        <v>59</v>
      </c>
      <c r="C1241">
        <v>2014</v>
      </c>
      <c r="D1241" t="s">
        <v>36</v>
      </c>
      <c r="E1241">
        <v>3</v>
      </c>
      <c r="F1241">
        <v>0.50228799999999996</v>
      </c>
    </row>
    <row r="1242" spans="1:6">
      <c r="A1242" t="str">
        <f t="shared" si="19"/>
        <v>MFm2014CZ084</v>
      </c>
      <c r="B1242" t="s">
        <v>59</v>
      </c>
      <c r="C1242">
        <v>2014</v>
      </c>
      <c r="D1242" t="s">
        <v>36</v>
      </c>
      <c r="E1242">
        <v>4</v>
      </c>
      <c r="F1242">
        <v>5.31593E-2</v>
      </c>
    </row>
    <row r="1243" spans="1:6">
      <c r="A1243" t="str">
        <f t="shared" si="19"/>
        <v>MFm2014CZ085</v>
      </c>
      <c r="B1243" t="s">
        <v>59</v>
      </c>
      <c r="C1243">
        <v>2014</v>
      </c>
      <c r="D1243" t="s">
        <v>36</v>
      </c>
      <c r="E1243">
        <v>5</v>
      </c>
      <c r="F1243">
        <v>0.16909399999999999</v>
      </c>
    </row>
    <row r="1244" spans="1:6">
      <c r="A1244" t="str">
        <f t="shared" si="19"/>
        <v>MFm2014CZ091</v>
      </c>
      <c r="B1244" t="s">
        <v>59</v>
      </c>
      <c r="C1244">
        <v>2014</v>
      </c>
      <c r="D1244" t="s">
        <v>37</v>
      </c>
      <c r="E1244">
        <v>1</v>
      </c>
      <c r="F1244">
        <v>1.9998999999999999E-2</v>
      </c>
    </row>
    <row r="1245" spans="1:6">
      <c r="A1245" t="str">
        <f t="shared" si="19"/>
        <v>MFm2014CZ092</v>
      </c>
      <c r="B1245" t="s">
        <v>59</v>
      </c>
      <c r="C1245">
        <v>2014</v>
      </c>
      <c r="D1245" t="s">
        <v>37</v>
      </c>
      <c r="E1245">
        <v>2</v>
      </c>
      <c r="F1245">
        <v>1.9999400000000001E-2</v>
      </c>
    </row>
    <row r="1246" spans="1:6">
      <c r="A1246" t="str">
        <f t="shared" si="19"/>
        <v>MFm2014CZ093</v>
      </c>
      <c r="B1246" t="s">
        <v>59</v>
      </c>
      <c r="C1246">
        <v>2014</v>
      </c>
      <c r="D1246" t="s">
        <v>37</v>
      </c>
      <c r="E1246">
        <v>3</v>
      </c>
      <c r="F1246">
        <v>0.25142199999999998</v>
      </c>
    </row>
    <row r="1247" spans="1:6">
      <c r="A1247" t="str">
        <f t="shared" si="19"/>
        <v>MFm2014CZ094</v>
      </c>
      <c r="B1247" t="s">
        <v>59</v>
      </c>
      <c r="C1247">
        <v>2014</v>
      </c>
      <c r="D1247" t="s">
        <v>37</v>
      </c>
      <c r="E1247">
        <v>4</v>
      </c>
      <c r="F1247">
        <v>0.45574700000000001</v>
      </c>
    </row>
    <row r="1248" spans="1:6">
      <c r="A1248" t="str">
        <f t="shared" si="19"/>
        <v>MFm2014CZ095</v>
      </c>
      <c r="B1248" t="s">
        <v>59</v>
      </c>
      <c r="C1248">
        <v>2014</v>
      </c>
      <c r="D1248" t="s">
        <v>37</v>
      </c>
      <c r="E1248">
        <v>5</v>
      </c>
      <c r="F1248">
        <v>0.25283299999999997</v>
      </c>
    </row>
    <row r="1249" spans="1:6">
      <c r="A1249" t="str">
        <f t="shared" si="19"/>
        <v>MFm2014CZ101</v>
      </c>
      <c r="B1249" t="s">
        <v>59</v>
      </c>
      <c r="C1249">
        <v>2014</v>
      </c>
      <c r="D1249" t="s">
        <v>38</v>
      </c>
      <c r="E1249">
        <v>1</v>
      </c>
      <c r="F1249">
        <v>0.26257999999999998</v>
      </c>
    </row>
    <row r="1250" spans="1:6">
      <c r="A1250" t="str">
        <f t="shared" si="19"/>
        <v>MFm2014CZ102</v>
      </c>
      <c r="B1250" t="s">
        <v>59</v>
      </c>
      <c r="C1250">
        <v>2014</v>
      </c>
      <c r="D1250" t="s">
        <v>38</v>
      </c>
      <c r="E1250">
        <v>2</v>
      </c>
      <c r="F1250">
        <v>0.186446</v>
      </c>
    </row>
    <row r="1251" spans="1:6">
      <c r="A1251" t="str">
        <f t="shared" si="19"/>
        <v>MFm2014CZ103</v>
      </c>
      <c r="B1251" t="s">
        <v>59</v>
      </c>
      <c r="C1251">
        <v>2014</v>
      </c>
      <c r="D1251" t="s">
        <v>38</v>
      </c>
      <c r="E1251">
        <v>3</v>
      </c>
      <c r="F1251">
        <v>0.16613800000000001</v>
      </c>
    </row>
    <row r="1252" spans="1:6">
      <c r="A1252" t="str">
        <f t="shared" si="19"/>
        <v>MFm2014CZ104</v>
      </c>
      <c r="B1252" t="s">
        <v>59</v>
      </c>
      <c r="C1252">
        <v>2014</v>
      </c>
      <c r="D1252" t="s">
        <v>38</v>
      </c>
      <c r="E1252">
        <v>4</v>
      </c>
      <c r="F1252">
        <v>0.22519700000000001</v>
      </c>
    </row>
    <row r="1253" spans="1:6">
      <c r="A1253" t="str">
        <f t="shared" si="19"/>
        <v>MFm2014CZ105</v>
      </c>
      <c r="B1253" t="s">
        <v>59</v>
      </c>
      <c r="C1253">
        <v>2014</v>
      </c>
      <c r="D1253" t="s">
        <v>38</v>
      </c>
      <c r="E1253">
        <v>5</v>
      </c>
      <c r="F1253">
        <v>0.159639</v>
      </c>
    </row>
    <row r="1254" spans="1:6">
      <c r="A1254" t="str">
        <f t="shared" si="19"/>
        <v>MFm2014CZ111</v>
      </c>
      <c r="B1254" t="s">
        <v>59</v>
      </c>
      <c r="C1254">
        <v>2014</v>
      </c>
      <c r="D1254" t="s">
        <v>39</v>
      </c>
      <c r="E1254">
        <v>1</v>
      </c>
      <c r="F1254">
        <v>5.9553000000000002E-2</v>
      </c>
    </row>
    <row r="1255" spans="1:6">
      <c r="A1255" t="str">
        <f t="shared" si="19"/>
        <v>MFm2014CZ112</v>
      </c>
      <c r="B1255" t="s">
        <v>59</v>
      </c>
      <c r="C1255">
        <v>2014</v>
      </c>
      <c r="D1255" t="s">
        <v>39</v>
      </c>
      <c r="E1255">
        <v>2</v>
      </c>
      <c r="F1255">
        <v>0.194998</v>
      </c>
    </row>
    <row r="1256" spans="1:6">
      <c r="A1256" t="str">
        <f t="shared" si="19"/>
        <v>MFm2014CZ113</v>
      </c>
      <c r="B1256" t="s">
        <v>59</v>
      </c>
      <c r="C1256">
        <v>2014</v>
      </c>
      <c r="D1256" t="s">
        <v>39</v>
      </c>
      <c r="E1256">
        <v>3</v>
      </c>
      <c r="F1256">
        <v>0.658439</v>
      </c>
    </row>
    <row r="1257" spans="1:6">
      <c r="A1257" t="str">
        <f t="shared" si="19"/>
        <v>MFm2014CZ114</v>
      </c>
      <c r="B1257" t="s">
        <v>59</v>
      </c>
      <c r="C1257">
        <v>2014</v>
      </c>
      <c r="D1257" t="s">
        <v>39</v>
      </c>
      <c r="E1257">
        <v>4</v>
      </c>
      <c r="F1257">
        <v>3.3281100000000001E-2</v>
      </c>
    </row>
    <row r="1258" spans="1:6">
      <c r="A1258" t="str">
        <f t="shared" si="19"/>
        <v>MFm2014CZ115</v>
      </c>
      <c r="B1258" t="s">
        <v>59</v>
      </c>
      <c r="C1258">
        <v>2014</v>
      </c>
      <c r="D1258" t="s">
        <v>39</v>
      </c>
      <c r="E1258">
        <v>5</v>
      </c>
      <c r="F1258">
        <v>5.3728999999999999E-2</v>
      </c>
    </row>
    <row r="1259" spans="1:6">
      <c r="A1259" t="str">
        <f t="shared" si="19"/>
        <v>MFm2014CZ121</v>
      </c>
      <c r="B1259" t="s">
        <v>59</v>
      </c>
      <c r="C1259">
        <v>2014</v>
      </c>
      <c r="D1259" t="s">
        <v>40</v>
      </c>
      <c r="E1259">
        <v>1</v>
      </c>
      <c r="F1259">
        <v>0.28205799999999998</v>
      </c>
    </row>
    <row r="1260" spans="1:6">
      <c r="A1260" t="str">
        <f t="shared" si="19"/>
        <v>MFm2014CZ122</v>
      </c>
      <c r="B1260" t="s">
        <v>59</v>
      </c>
      <c r="C1260">
        <v>2014</v>
      </c>
      <c r="D1260" t="s">
        <v>40</v>
      </c>
      <c r="E1260">
        <v>2</v>
      </c>
      <c r="F1260">
        <v>0.35924099999999998</v>
      </c>
    </row>
    <row r="1261" spans="1:6">
      <c r="A1261" t="str">
        <f t="shared" si="19"/>
        <v>MFm2014CZ123</v>
      </c>
      <c r="B1261" t="s">
        <v>59</v>
      </c>
      <c r="C1261">
        <v>2014</v>
      </c>
      <c r="D1261" t="s">
        <v>40</v>
      </c>
      <c r="E1261">
        <v>3</v>
      </c>
      <c r="F1261">
        <v>0.18786800000000001</v>
      </c>
    </row>
    <row r="1262" spans="1:6">
      <c r="A1262" t="str">
        <f t="shared" si="19"/>
        <v>MFm2014CZ124</v>
      </c>
      <c r="B1262" t="s">
        <v>59</v>
      </c>
      <c r="C1262">
        <v>2014</v>
      </c>
      <c r="D1262" t="s">
        <v>40</v>
      </c>
      <c r="E1262">
        <v>4</v>
      </c>
      <c r="F1262">
        <v>0.150783</v>
      </c>
    </row>
    <row r="1263" spans="1:6">
      <c r="A1263" t="str">
        <f t="shared" si="19"/>
        <v>MFm2014CZ125</v>
      </c>
      <c r="B1263" t="s">
        <v>59</v>
      </c>
      <c r="C1263">
        <v>2014</v>
      </c>
      <c r="D1263" t="s">
        <v>40</v>
      </c>
      <c r="E1263">
        <v>5</v>
      </c>
      <c r="F1263">
        <v>2.0050499999999999E-2</v>
      </c>
    </row>
    <row r="1264" spans="1:6">
      <c r="A1264" t="str">
        <f t="shared" si="19"/>
        <v>MFm2014CZ131</v>
      </c>
      <c r="B1264" t="s">
        <v>59</v>
      </c>
      <c r="C1264">
        <v>2014</v>
      </c>
      <c r="D1264" t="s">
        <v>41</v>
      </c>
      <c r="E1264">
        <v>1</v>
      </c>
      <c r="F1264">
        <v>0.56342999999999999</v>
      </c>
    </row>
    <row r="1265" spans="1:6">
      <c r="A1265" t="str">
        <f t="shared" si="19"/>
        <v>MFm2014CZ132</v>
      </c>
      <c r="B1265" t="s">
        <v>59</v>
      </c>
      <c r="C1265">
        <v>2014</v>
      </c>
      <c r="D1265" t="s">
        <v>41</v>
      </c>
      <c r="E1265">
        <v>2</v>
      </c>
      <c r="F1265">
        <v>0.24305099999999999</v>
      </c>
    </row>
    <row r="1266" spans="1:6">
      <c r="A1266" t="str">
        <f t="shared" si="19"/>
        <v>MFm2014CZ133</v>
      </c>
      <c r="B1266" t="s">
        <v>59</v>
      </c>
      <c r="C1266">
        <v>2014</v>
      </c>
      <c r="D1266" t="s">
        <v>41</v>
      </c>
      <c r="E1266">
        <v>3</v>
      </c>
      <c r="F1266">
        <v>0.106347</v>
      </c>
    </row>
    <row r="1267" spans="1:6">
      <c r="A1267" t="str">
        <f t="shared" si="19"/>
        <v>MFm2014CZ134</v>
      </c>
      <c r="B1267" t="s">
        <v>59</v>
      </c>
      <c r="C1267">
        <v>2014</v>
      </c>
      <c r="D1267" t="s">
        <v>41</v>
      </c>
      <c r="E1267">
        <v>4</v>
      </c>
      <c r="F1267">
        <v>4.7477499999999999E-2</v>
      </c>
    </row>
    <row r="1268" spans="1:6">
      <c r="A1268" t="str">
        <f t="shared" si="19"/>
        <v>MFm2014CZ135</v>
      </c>
      <c r="B1268" t="s">
        <v>59</v>
      </c>
      <c r="C1268">
        <v>2014</v>
      </c>
      <c r="D1268" t="s">
        <v>41</v>
      </c>
      <c r="E1268">
        <v>5</v>
      </c>
      <c r="F1268">
        <v>3.9694599999999997E-2</v>
      </c>
    </row>
    <row r="1269" spans="1:6">
      <c r="A1269" t="str">
        <f t="shared" si="19"/>
        <v>MFm2014CZ141</v>
      </c>
      <c r="B1269" t="s">
        <v>59</v>
      </c>
      <c r="C1269">
        <v>2014</v>
      </c>
      <c r="D1269" t="s">
        <v>42</v>
      </c>
      <c r="E1269">
        <v>1</v>
      </c>
      <c r="F1269">
        <v>0.31426500000000002</v>
      </c>
    </row>
    <row r="1270" spans="1:6">
      <c r="A1270" t="str">
        <f t="shared" si="19"/>
        <v>MFm2014CZ142</v>
      </c>
      <c r="B1270" t="s">
        <v>59</v>
      </c>
      <c r="C1270">
        <v>2014</v>
      </c>
      <c r="D1270" t="s">
        <v>42</v>
      </c>
      <c r="E1270">
        <v>2</v>
      </c>
      <c r="F1270">
        <v>0.181589</v>
      </c>
    </row>
    <row r="1271" spans="1:6">
      <c r="A1271" t="str">
        <f t="shared" si="19"/>
        <v>MFm2014CZ143</v>
      </c>
      <c r="B1271" t="s">
        <v>59</v>
      </c>
      <c r="C1271">
        <v>2014</v>
      </c>
      <c r="D1271" t="s">
        <v>42</v>
      </c>
      <c r="E1271">
        <v>3</v>
      </c>
      <c r="F1271">
        <v>0.17630899999999999</v>
      </c>
    </row>
    <row r="1272" spans="1:6">
      <c r="A1272" t="str">
        <f t="shared" si="19"/>
        <v>MFm2014CZ144</v>
      </c>
      <c r="B1272" t="s">
        <v>59</v>
      </c>
      <c r="C1272">
        <v>2014</v>
      </c>
      <c r="D1272" t="s">
        <v>42</v>
      </c>
      <c r="E1272">
        <v>4</v>
      </c>
      <c r="F1272">
        <v>0.16334299999999999</v>
      </c>
    </row>
    <row r="1273" spans="1:6">
      <c r="A1273" t="str">
        <f t="shared" si="19"/>
        <v>MFm2014CZ145</v>
      </c>
      <c r="B1273" t="s">
        <v>59</v>
      </c>
      <c r="C1273">
        <v>2014</v>
      </c>
      <c r="D1273" t="s">
        <v>42</v>
      </c>
      <c r="E1273">
        <v>5</v>
      </c>
      <c r="F1273">
        <v>0.164493</v>
      </c>
    </row>
    <row r="1274" spans="1:6">
      <c r="A1274" t="str">
        <f t="shared" si="19"/>
        <v>MFm2014CZ151</v>
      </c>
      <c r="B1274" t="s">
        <v>59</v>
      </c>
      <c r="C1274">
        <v>2014</v>
      </c>
      <c r="D1274" t="s">
        <v>43</v>
      </c>
      <c r="E1274">
        <v>1</v>
      </c>
      <c r="F1274">
        <v>2.0008600000000001E-2</v>
      </c>
    </row>
    <row r="1275" spans="1:6">
      <c r="A1275" t="str">
        <f t="shared" si="19"/>
        <v>MFm2014CZ152</v>
      </c>
      <c r="B1275" t="s">
        <v>59</v>
      </c>
      <c r="C1275">
        <v>2014</v>
      </c>
      <c r="D1275" t="s">
        <v>43</v>
      </c>
      <c r="E1275">
        <v>2</v>
      </c>
      <c r="F1275">
        <v>2.6525699999999999E-2</v>
      </c>
    </row>
    <row r="1276" spans="1:6">
      <c r="A1276" t="str">
        <f t="shared" si="19"/>
        <v>MFm2014CZ153</v>
      </c>
      <c r="B1276" t="s">
        <v>59</v>
      </c>
      <c r="C1276">
        <v>2014</v>
      </c>
      <c r="D1276" t="s">
        <v>43</v>
      </c>
      <c r="E1276">
        <v>3</v>
      </c>
      <c r="F1276">
        <v>0.28164899999999998</v>
      </c>
    </row>
    <row r="1277" spans="1:6">
      <c r="A1277" t="str">
        <f t="shared" si="19"/>
        <v>MFm2014CZ154</v>
      </c>
      <c r="B1277" t="s">
        <v>59</v>
      </c>
      <c r="C1277">
        <v>2014</v>
      </c>
      <c r="D1277" t="s">
        <v>43</v>
      </c>
      <c r="E1277">
        <v>4</v>
      </c>
      <c r="F1277">
        <v>0.45904699999999998</v>
      </c>
    </row>
    <row r="1278" spans="1:6">
      <c r="A1278" t="str">
        <f t="shared" si="19"/>
        <v>MFm2014CZ155</v>
      </c>
      <c r="B1278" t="s">
        <v>59</v>
      </c>
      <c r="C1278">
        <v>2014</v>
      </c>
      <c r="D1278" t="s">
        <v>43</v>
      </c>
      <c r="E1278">
        <v>5</v>
      </c>
      <c r="F1278">
        <v>0.21276999999999999</v>
      </c>
    </row>
    <row r="1279" spans="1:6">
      <c r="A1279" t="str">
        <f t="shared" si="19"/>
        <v>MFm2014CZ161</v>
      </c>
      <c r="B1279" t="s">
        <v>59</v>
      </c>
      <c r="C1279">
        <v>2014</v>
      </c>
      <c r="D1279" t="s">
        <v>44</v>
      </c>
      <c r="E1279">
        <v>1</v>
      </c>
      <c r="F1279">
        <v>0.24929699999999999</v>
      </c>
    </row>
    <row r="1280" spans="1:6">
      <c r="A1280" t="str">
        <f t="shared" si="19"/>
        <v>MFm2014CZ162</v>
      </c>
      <c r="B1280" t="s">
        <v>59</v>
      </c>
      <c r="C1280">
        <v>2014</v>
      </c>
      <c r="D1280" t="s">
        <v>44</v>
      </c>
      <c r="E1280">
        <v>2</v>
      </c>
      <c r="F1280">
        <v>0.46581499999999998</v>
      </c>
    </row>
    <row r="1281" spans="1:6">
      <c r="A1281" t="str">
        <f t="shared" si="19"/>
        <v>MFm2014CZ163</v>
      </c>
      <c r="B1281" t="s">
        <v>59</v>
      </c>
      <c r="C1281">
        <v>2014</v>
      </c>
      <c r="D1281" t="s">
        <v>44</v>
      </c>
      <c r="E1281">
        <v>3</v>
      </c>
      <c r="F1281">
        <v>0.24166699999999999</v>
      </c>
    </row>
    <row r="1282" spans="1:6">
      <c r="A1282" t="str">
        <f t="shared" si="19"/>
        <v>MFm2014CZ164</v>
      </c>
      <c r="B1282" t="s">
        <v>59</v>
      </c>
      <c r="C1282">
        <v>2014</v>
      </c>
      <c r="D1282" t="s">
        <v>44</v>
      </c>
      <c r="E1282">
        <v>4</v>
      </c>
      <c r="F1282">
        <v>0.02</v>
      </c>
    </row>
    <row r="1283" spans="1:6">
      <c r="A1283" t="str">
        <f t="shared" si="19"/>
        <v>MFm2014CZ165</v>
      </c>
      <c r="B1283" t="s">
        <v>59</v>
      </c>
      <c r="C1283">
        <v>2014</v>
      </c>
      <c r="D1283" t="s">
        <v>44</v>
      </c>
      <c r="E1283">
        <v>5</v>
      </c>
      <c r="F1283">
        <v>2.3221100000000001E-2</v>
      </c>
    </row>
    <row r="1284" spans="1:6">
      <c r="A1284" t="str">
        <f t="shared" si="19"/>
        <v>MFm2015CZ011</v>
      </c>
      <c r="B1284" t="s">
        <v>59</v>
      </c>
      <c r="C1284">
        <v>2015</v>
      </c>
      <c r="D1284" t="s">
        <v>28</v>
      </c>
      <c r="E1284">
        <v>1</v>
      </c>
      <c r="F1284">
        <v>0.70631299999999997</v>
      </c>
    </row>
    <row r="1285" spans="1:6">
      <c r="A1285" t="str">
        <f t="shared" ref="A1285:A1348" si="20">B1285&amp;C1285&amp;D1285&amp;E1285</f>
        <v>MFm2015CZ012</v>
      </c>
      <c r="B1285" t="s">
        <v>59</v>
      </c>
      <c r="C1285">
        <v>2015</v>
      </c>
      <c r="D1285" t="s">
        <v>28</v>
      </c>
      <c r="E1285">
        <v>2</v>
      </c>
      <c r="F1285">
        <v>1.9999200000000002E-2</v>
      </c>
    </row>
    <row r="1286" spans="1:6">
      <c r="A1286" t="str">
        <f t="shared" si="20"/>
        <v>MFm2015CZ013</v>
      </c>
      <c r="B1286" t="s">
        <v>59</v>
      </c>
      <c r="C1286">
        <v>2015</v>
      </c>
      <c r="D1286" t="s">
        <v>28</v>
      </c>
      <c r="E1286">
        <v>3</v>
      </c>
      <c r="F1286">
        <v>1.9999200000000002E-2</v>
      </c>
    </row>
    <row r="1287" spans="1:6">
      <c r="A1287" t="str">
        <f t="shared" si="20"/>
        <v>MFm2015CZ014</v>
      </c>
      <c r="B1287" t="s">
        <v>59</v>
      </c>
      <c r="C1287">
        <v>2015</v>
      </c>
      <c r="D1287" t="s">
        <v>28</v>
      </c>
      <c r="E1287">
        <v>4</v>
      </c>
      <c r="F1287">
        <v>2.09131E-2</v>
      </c>
    </row>
    <row r="1288" spans="1:6">
      <c r="A1288" t="str">
        <f t="shared" si="20"/>
        <v>MFm2015CZ015</v>
      </c>
      <c r="B1288" t="s">
        <v>59</v>
      </c>
      <c r="C1288">
        <v>2015</v>
      </c>
      <c r="D1288" t="s">
        <v>28</v>
      </c>
      <c r="E1288">
        <v>5</v>
      </c>
      <c r="F1288">
        <v>0.23277500000000001</v>
      </c>
    </row>
    <row r="1289" spans="1:6">
      <c r="A1289" t="str">
        <f t="shared" si="20"/>
        <v>MFm2015CZ021</v>
      </c>
      <c r="B1289" t="s">
        <v>59</v>
      </c>
      <c r="C1289">
        <v>2015</v>
      </c>
      <c r="D1289" t="s">
        <v>30</v>
      </c>
      <c r="E1289">
        <v>1</v>
      </c>
      <c r="F1289">
        <v>1.9999200000000002E-2</v>
      </c>
    </row>
    <row r="1290" spans="1:6">
      <c r="A1290" t="str">
        <f t="shared" si="20"/>
        <v>MFm2015CZ022</v>
      </c>
      <c r="B1290" t="s">
        <v>59</v>
      </c>
      <c r="C1290">
        <v>2015</v>
      </c>
      <c r="D1290" t="s">
        <v>30</v>
      </c>
      <c r="E1290">
        <v>2</v>
      </c>
      <c r="F1290">
        <v>0.52702599999999999</v>
      </c>
    </row>
    <row r="1291" spans="1:6">
      <c r="A1291" t="str">
        <f t="shared" si="20"/>
        <v>MFm2015CZ023</v>
      </c>
      <c r="B1291" t="s">
        <v>59</v>
      </c>
      <c r="C1291">
        <v>2015</v>
      </c>
      <c r="D1291" t="s">
        <v>30</v>
      </c>
      <c r="E1291">
        <v>3</v>
      </c>
      <c r="F1291">
        <v>0.204148</v>
      </c>
    </row>
    <row r="1292" spans="1:6">
      <c r="A1292" t="str">
        <f t="shared" si="20"/>
        <v>MFm2015CZ024</v>
      </c>
      <c r="B1292" t="s">
        <v>59</v>
      </c>
      <c r="C1292">
        <v>2015</v>
      </c>
      <c r="D1292" t="s">
        <v>30</v>
      </c>
      <c r="E1292">
        <v>4</v>
      </c>
      <c r="F1292">
        <v>0.228828</v>
      </c>
    </row>
    <row r="1293" spans="1:6">
      <c r="A1293" t="str">
        <f t="shared" si="20"/>
        <v>MFm2015CZ025</v>
      </c>
      <c r="B1293" t="s">
        <v>59</v>
      </c>
      <c r="C1293">
        <v>2015</v>
      </c>
      <c r="D1293" t="s">
        <v>30</v>
      </c>
      <c r="E1293">
        <v>5</v>
      </c>
      <c r="F1293">
        <v>1.9999099999999999E-2</v>
      </c>
    </row>
    <row r="1294" spans="1:6">
      <c r="A1294" t="str">
        <f t="shared" si="20"/>
        <v>MFm2015CZ031</v>
      </c>
      <c r="B1294" t="s">
        <v>59</v>
      </c>
      <c r="C1294">
        <v>2015</v>
      </c>
      <c r="D1294" t="s">
        <v>31</v>
      </c>
      <c r="E1294">
        <v>1</v>
      </c>
      <c r="F1294">
        <v>0.02</v>
      </c>
    </row>
    <row r="1295" spans="1:6">
      <c r="A1295" t="str">
        <f t="shared" si="20"/>
        <v>MFm2015CZ032</v>
      </c>
      <c r="B1295" t="s">
        <v>59</v>
      </c>
      <c r="C1295">
        <v>2015</v>
      </c>
      <c r="D1295" t="s">
        <v>31</v>
      </c>
      <c r="E1295">
        <v>2</v>
      </c>
      <c r="F1295">
        <v>6.1755400000000002E-2</v>
      </c>
    </row>
    <row r="1296" spans="1:6">
      <c r="A1296" t="str">
        <f t="shared" si="20"/>
        <v>MFm2015CZ033</v>
      </c>
      <c r="B1296" t="s">
        <v>59</v>
      </c>
      <c r="C1296">
        <v>2015</v>
      </c>
      <c r="D1296" t="s">
        <v>31</v>
      </c>
      <c r="E1296">
        <v>3</v>
      </c>
      <c r="F1296">
        <v>9.5884800000000006E-2</v>
      </c>
    </row>
    <row r="1297" spans="1:6">
      <c r="A1297" t="str">
        <f t="shared" si="20"/>
        <v>MFm2015CZ034</v>
      </c>
      <c r="B1297" t="s">
        <v>59</v>
      </c>
      <c r="C1297">
        <v>2015</v>
      </c>
      <c r="D1297" t="s">
        <v>31</v>
      </c>
      <c r="E1297">
        <v>4</v>
      </c>
      <c r="F1297">
        <v>0.38515300000000002</v>
      </c>
    </row>
    <row r="1298" spans="1:6">
      <c r="A1298" t="str">
        <f t="shared" si="20"/>
        <v>MFm2015CZ035</v>
      </c>
      <c r="B1298" t="s">
        <v>59</v>
      </c>
      <c r="C1298">
        <v>2015</v>
      </c>
      <c r="D1298" t="s">
        <v>31</v>
      </c>
      <c r="E1298">
        <v>5</v>
      </c>
      <c r="F1298">
        <v>0.43720700000000001</v>
      </c>
    </row>
    <row r="1299" spans="1:6">
      <c r="A1299" t="str">
        <f t="shared" si="20"/>
        <v>MFm2015CZ041</v>
      </c>
      <c r="B1299" t="s">
        <v>59</v>
      </c>
      <c r="C1299">
        <v>2015</v>
      </c>
      <c r="D1299" t="s">
        <v>32</v>
      </c>
      <c r="E1299">
        <v>1</v>
      </c>
      <c r="F1299">
        <v>1.9999099999999999E-2</v>
      </c>
    </row>
    <row r="1300" spans="1:6">
      <c r="A1300" t="str">
        <f t="shared" si="20"/>
        <v>MFm2015CZ042</v>
      </c>
      <c r="B1300" t="s">
        <v>59</v>
      </c>
      <c r="C1300">
        <v>2015</v>
      </c>
      <c r="D1300" t="s">
        <v>32</v>
      </c>
      <c r="E1300">
        <v>2</v>
      </c>
      <c r="F1300">
        <v>0.40111200000000002</v>
      </c>
    </row>
    <row r="1301" spans="1:6">
      <c r="A1301" t="str">
        <f t="shared" si="20"/>
        <v>MFm2015CZ043</v>
      </c>
      <c r="B1301" t="s">
        <v>59</v>
      </c>
      <c r="C1301">
        <v>2015</v>
      </c>
      <c r="D1301" t="s">
        <v>32</v>
      </c>
      <c r="E1301">
        <v>3</v>
      </c>
      <c r="F1301">
        <v>0.22926199999999999</v>
      </c>
    </row>
    <row r="1302" spans="1:6">
      <c r="A1302" t="str">
        <f t="shared" si="20"/>
        <v>MFm2015CZ044</v>
      </c>
      <c r="B1302" t="s">
        <v>59</v>
      </c>
      <c r="C1302">
        <v>2015</v>
      </c>
      <c r="D1302" t="s">
        <v>32</v>
      </c>
      <c r="E1302">
        <v>4</v>
      </c>
      <c r="F1302">
        <v>1.9999400000000001E-2</v>
      </c>
    </row>
    <row r="1303" spans="1:6">
      <c r="A1303" t="str">
        <f t="shared" si="20"/>
        <v>MFm2015CZ045</v>
      </c>
      <c r="B1303" t="s">
        <v>59</v>
      </c>
      <c r="C1303">
        <v>2015</v>
      </c>
      <c r="D1303" t="s">
        <v>32</v>
      </c>
      <c r="E1303">
        <v>5</v>
      </c>
      <c r="F1303">
        <v>0.32962799999999998</v>
      </c>
    </row>
    <row r="1304" spans="1:6">
      <c r="A1304" t="str">
        <f t="shared" si="20"/>
        <v>MFm2015CZ051</v>
      </c>
      <c r="B1304" t="s">
        <v>59</v>
      </c>
      <c r="C1304">
        <v>2015</v>
      </c>
      <c r="D1304" t="s">
        <v>33</v>
      </c>
      <c r="E1304">
        <v>1</v>
      </c>
      <c r="F1304">
        <v>1.9998999999999999E-2</v>
      </c>
    </row>
    <row r="1305" spans="1:6">
      <c r="A1305" t="str">
        <f t="shared" si="20"/>
        <v>MFm2015CZ052</v>
      </c>
      <c r="B1305" t="s">
        <v>59</v>
      </c>
      <c r="C1305">
        <v>2015</v>
      </c>
      <c r="D1305" t="s">
        <v>33</v>
      </c>
      <c r="E1305">
        <v>2</v>
      </c>
      <c r="F1305">
        <v>0.56906100000000004</v>
      </c>
    </row>
    <row r="1306" spans="1:6">
      <c r="A1306" t="str">
        <f t="shared" si="20"/>
        <v>MFm2015CZ053</v>
      </c>
      <c r="B1306" t="s">
        <v>59</v>
      </c>
      <c r="C1306">
        <v>2015</v>
      </c>
      <c r="D1306" t="s">
        <v>33</v>
      </c>
      <c r="E1306">
        <v>3</v>
      </c>
      <c r="F1306">
        <v>4.1676699999999997E-2</v>
      </c>
    </row>
    <row r="1307" spans="1:6">
      <c r="A1307" t="str">
        <f t="shared" si="20"/>
        <v>MFm2015CZ054</v>
      </c>
      <c r="B1307" t="s">
        <v>59</v>
      </c>
      <c r="C1307">
        <v>2015</v>
      </c>
      <c r="D1307" t="s">
        <v>33</v>
      </c>
      <c r="E1307">
        <v>4</v>
      </c>
      <c r="F1307">
        <v>2.0001499999999998E-2</v>
      </c>
    </row>
    <row r="1308" spans="1:6">
      <c r="A1308" t="str">
        <f t="shared" si="20"/>
        <v>MFm2015CZ055</v>
      </c>
      <c r="B1308" t="s">
        <v>59</v>
      </c>
      <c r="C1308">
        <v>2015</v>
      </c>
      <c r="D1308" t="s">
        <v>33</v>
      </c>
      <c r="E1308">
        <v>5</v>
      </c>
      <c r="F1308">
        <v>0.34926200000000002</v>
      </c>
    </row>
    <row r="1309" spans="1:6">
      <c r="A1309" t="str">
        <f t="shared" si="20"/>
        <v>MFm2015CZ061</v>
      </c>
      <c r="B1309" t="s">
        <v>59</v>
      </c>
      <c r="C1309">
        <v>2015</v>
      </c>
      <c r="D1309" t="s">
        <v>34</v>
      </c>
      <c r="E1309">
        <v>1</v>
      </c>
      <c r="F1309">
        <v>2.2372199999999998E-2</v>
      </c>
    </row>
    <row r="1310" spans="1:6">
      <c r="A1310" t="str">
        <f t="shared" si="20"/>
        <v>MFm2015CZ062</v>
      </c>
      <c r="B1310" t="s">
        <v>59</v>
      </c>
      <c r="C1310">
        <v>2015</v>
      </c>
      <c r="D1310" t="s">
        <v>34</v>
      </c>
      <c r="E1310">
        <v>2</v>
      </c>
      <c r="F1310">
        <v>7.6893600000000006E-2</v>
      </c>
    </row>
    <row r="1311" spans="1:6">
      <c r="A1311" t="str">
        <f t="shared" si="20"/>
        <v>MFm2015CZ063</v>
      </c>
      <c r="B1311" t="s">
        <v>59</v>
      </c>
      <c r="C1311">
        <v>2015</v>
      </c>
      <c r="D1311" t="s">
        <v>34</v>
      </c>
      <c r="E1311">
        <v>3</v>
      </c>
      <c r="F1311">
        <v>0.28192099999999998</v>
      </c>
    </row>
    <row r="1312" spans="1:6">
      <c r="A1312" t="str">
        <f t="shared" si="20"/>
        <v>MFm2015CZ064</v>
      </c>
      <c r="B1312" t="s">
        <v>59</v>
      </c>
      <c r="C1312">
        <v>2015</v>
      </c>
      <c r="D1312" t="s">
        <v>34</v>
      </c>
      <c r="E1312">
        <v>4</v>
      </c>
      <c r="F1312">
        <v>0.56086400000000003</v>
      </c>
    </row>
    <row r="1313" spans="1:6">
      <c r="A1313" t="str">
        <f t="shared" si="20"/>
        <v>MFm2015CZ065</v>
      </c>
      <c r="B1313" t="s">
        <v>59</v>
      </c>
      <c r="C1313">
        <v>2015</v>
      </c>
      <c r="D1313" t="s">
        <v>34</v>
      </c>
      <c r="E1313">
        <v>5</v>
      </c>
      <c r="F1313">
        <v>5.7949100000000003E-2</v>
      </c>
    </row>
    <row r="1314" spans="1:6">
      <c r="A1314" t="str">
        <f t="shared" si="20"/>
        <v>MFm2015CZ071</v>
      </c>
      <c r="B1314" t="s">
        <v>59</v>
      </c>
      <c r="C1314">
        <v>2015</v>
      </c>
      <c r="D1314" t="s">
        <v>35</v>
      </c>
      <c r="E1314">
        <v>1</v>
      </c>
      <c r="F1314">
        <v>2.0000199999999999E-2</v>
      </c>
    </row>
    <row r="1315" spans="1:6">
      <c r="A1315" t="str">
        <f t="shared" si="20"/>
        <v>MFm2015CZ072</v>
      </c>
      <c r="B1315" t="s">
        <v>59</v>
      </c>
      <c r="C1315">
        <v>2015</v>
      </c>
      <c r="D1315" t="s">
        <v>35</v>
      </c>
      <c r="E1315">
        <v>2</v>
      </c>
      <c r="F1315">
        <v>1.9999200000000002E-2</v>
      </c>
    </row>
    <row r="1316" spans="1:6">
      <c r="A1316" t="str">
        <f t="shared" si="20"/>
        <v>MFm2015CZ073</v>
      </c>
      <c r="B1316" t="s">
        <v>59</v>
      </c>
      <c r="C1316">
        <v>2015</v>
      </c>
      <c r="D1316" t="s">
        <v>35</v>
      </c>
      <c r="E1316">
        <v>3</v>
      </c>
      <c r="F1316">
        <v>6.7746000000000001E-2</v>
      </c>
    </row>
    <row r="1317" spans="1:6">
      <c r="A1317" t="str">
        <f t="shared" si="20"/>
        <v>MFm2015CZ074</v>
      </c>
      <c r="B1317" t="s">
        <v>59</v>
      </c>
      <c r="C1317">
        <v>2015</v>
      </c>
      <c r="D1317" t="s">
        <v>35</v>
      </c>
      <c r="E1317">
        <v>4</v>
      </c>
      <c r="F1317">
        <v>0.27409</v>
      </c>
    </row>
    <row r="1318" spans="1:6">
      <c r="A1318" t="str">
        <f t="shared" si="20"/>
        <v>MFm2015CZ075</v>
      </c>
      <c r="B1318" t="s">
        <v>59</v>
      </c>
      <c r="C1318">
        <v>2015</v>
      </c>
      <c r="D1318" t="s">
        <v>35</v>
      </c>
      <c r="E1318">
        <v>5</v>
      </c>
      <c r="F1318">
        <v>0.61816499999999996</v>
      </c>
    </row>
    <row r="1319" spans="1:6">
      <c r="A1319" t="str">
        <f t="shared" si="20"/>
        <v>MFm2015CZ081</v>
      </c>
      <c r="B1319" t="s">
        <v>59</v>
      </c>
      <c r="C1319">
        <v>2015</v>
      </c>
      <c r="D1319" t="s">
        <v>36</v>
      </c>
      <c r="E1319">
        <v>1</v>
      </c>
      <c r="F1319">
        <v>0.25503399999999998</v>
      </c>
    </row>
    <row r="1320" spans="1:6">
      <c r="A1320" t="str">
        <f t="shared" si="20"/>
        <v>MFm2015CZ082</v>
      </c>
      <c r="B1320" t="s">
        <v>59</v>
      </c>
      <c r="C1320">
        <v>2015</v>
      </c>
      <c r="D1320" t="s">
        <v>36</v>
      </c>
      <c r="E1320">
        <v>2</v>
      </c>
      <c r="F1320">
        <v>2.0424299999999999E-2</v>
      </c>
    </row>
    <row r="1321" spans="1:6">
      <c r="A1321" t="str">
        <f t="shared" si="20"/>
        <v>MFm2015CZ083</v>
      </c>
      <c r="B1321" t="s">
        <v>59</v>
      </c>
      <c r="C1321">
        <v>2015</v>
      </c>
      <c r="D1321" t="s">
        <v>36</v>
      </c>
      <c r="E1321">
        <v>3</v>
      </c>
      <c r="F1321">
        <v>0.50228799999999996</v>
      </c>
    </row>
    <row r="1322" spans="1:6">
      <c r="A1322" t="str">
        <f t="shared" si="20"/>
        <v>MFm2015CZ084</v>
      </c>
      <c r="B1322" t="s">
        <v>59</v>
      </c>
      <c r="C1322">
        <v>2015</v>
      </c>
      <c r="D1322" t="s">
        <v>36</v>
      </c>
      <c r="E1322">
        <v>4</v>
      </c>
      <c r="F1322">
        <v>5.31593E-2</v>
      </c>
    </row>
    <row r="1323" spans="1:6">
      <c r="A1323" t="str">
        <f t="shared" si="20"/>
        <v>MFm2015CZ085</v>
      </c>
      <c r="B1323" t="s">
        <v>59</v>
      </c>
      <c r="C1323">
        <v>2015</v>
      </c>
      <c r="D1323" t="s">
        <v>36</v>
      </c>
      <c r="E1323">
        <v>5</v>
      </c>
      <c r="F1323">
        <v>0.16909399999999999</v>
      </c>
    </row>
    <row r="1324" spans="1:6">
      <c r="A1324" t="str">
        <f t="shared" si="20"/>
        <v>MFm2015CZ091</v>
      </c>
      <c r="B1324" t="s">
        <v>59</v>
      </c>
      <c r="C1324">
        <v>2015</v>
      </c>
      <c r="D1324" t="s">
        <v>37</v>
      </c>
      <c r="E1324">
        <v>1</v>
      </c>
      <c r="F1324">
        <v>1.9998999999999999E-2</v>
      </c>
    </row>
    <row r="1325" spans="1:6">
      <c r="A1325" t="str">
        <f t="shared" si="20"/>
        <v>MFm2015CZ092</v>
      </c>
      <c r="B1325" t="s">
        <v>59</v>
      </c>
      <c r="C1325">
        <v>2015</v>
      </c>
      <c r="D1325" t="s">
        <v>37</v>
      </c>
      <c r="E1325">
        <v>2</v>
      </c>
      <c r="F1325">
        <v>1.9999400000000001E-2</v>
      </c>
    </row>
    <row r="1326" spans="1:6">
      <c r="A1326" t="str">
        <f t="shared" si="20"/>
        <v>MFm2015CZ093</v>
      </c>
      <c r="B1326" t="s">
        <v>59</v>
      </c>
      <c r="C1326">
        <v>2015</v>
      </c>
      <c r="D1326" t="s">
        <v>37</v>
      </c>
      <c r="E1326">
        <v>3</v>
      </c>
      <c r="F1326">
        <v>0.25142199999999998</v>
      </c>
    </row>
    <row r="1327" spans="1:6">
      <c r="A1327" t="str">
        <f t="shared" si="20"/>
        <v>MFm2015CZ094</v>
      </c>
      <c r="B1327" t="s">
        <v>59</v>
      </c>
      <c r="C1327">
        <v>2015</v>
      </c>
      <c r="D1327" t="s">
        <v>37</v>
      </c>
      <c r="E1327">
        <v>4</v>
      </c>
      <c r="F1327">
        <v>0.45574700000000001</v>
      </c>
    </row>
    <row r="1328" spans="1:6">
      <c r="A1328" t="str">
        <f t="shared" si="20"/>
        <v>MFm2015CZ095</v>
      </c>
      <c r="B1328" t="s">
        <v>59</v>
      </c>
      <c r="C1328">
        <v>2015</v>
      </c>
      <c r="D1328" t="s">
        <v>37</v>
      </c>
      <c r="E1328">
        <v>5</v>
      </c>
      <c r="F1328">
        <v>0.25283299999999997</v>
      </c>
    </row>
    <row r="1329" spans="1:6">
      <c r="A1329" t="str">
        <f t="shared" si="20"/>
        <v>MFm2015CZ101</v>
      </c>
      <c r="B1329" t="s">
        <v>59</v>
      </c>
      <c r="C1329">
        <v>2015</v>
      </c>
      <c r="D1329" t="s">
        <v>38</v>
      </c>
      <c r="E1329">
        <v>1</v>
      </c>
      <c r="F1329">
        <v>0.26257999999999998</v>
      </c>
    </row>
    <row r="1330" spans="1:6">
      <c r="A1330" t="str">
        <f t="shared" si="20"/>
        <v>MFm2015CZ102</v>
      </c>
      <c r="B1330" t="s">
        <v>59</v>
      </c>
      <c r="C1330">
        <v>2015</v>
      </c>
      <c r="D1330" t="s">
        <v>38</v>
      </c>
      <c r="E1330">
        <v>2</v>
      </c>
      <c r="F1330">
        <v>0.186446</v>
      </c>
    </row>
    <row r="1331" spans="1:6">
      <c r="A1331" t="str">
        <f t="shared" si="20"/>
        <v>MFm2015CZ103</v>
      </c>
      <c r="B1331" t="s">
        <v>59</v>
      </c>
      <c r="C1331">
        <v>2015</v>
      </c>
      <c r="D1331" t="s">
        <v>38</v>
      </c>
      <c r="E1331">
        <v>3</v>
      </c>
      <c r="F1331">
        <v>0.16613800000000001</v>
      </c>
    </row>
    <row r="1332" spans="1:6">
      <c r="A1332" t="str">
        <f t="shared" si="20"/>
        <v>MFm2015CZ104</v>
      </c>
      <c r="B1332" t="s">
        <v>59</v>
      </c>
      <c r="C1332">
        <v>2015</v>
      </c>
      <c r="D1332" t="s">
        <v>38</v>
      </c>
      <c r="E1332">
        <v>4</v>
      </c>
      <c r="F1332">
        <v>0.22519700000000001</v>
      </c>
    </row>
    <row r="1333" spans="1:6">
      <c r="A1333" t="str">
        <f t="shared" si="20"/>
        <v>MFm2015CZ105</v>
      </c>
      <c r="B1333" t="s">
        <v>59</v>
      </c>
      <c r="C1333">
        <v>2015</v>
      </c>
      <c r="D1333" t="s">
        <v>38</v>
      </c>
      <c r="E1333">
        <v>5</v>
      </c>
      <c r="F1333">
        <v>0.159639</v>
      </c>
    </row>
    <row r="1334" spans="1:6">
      <c r="A1334" t="str">
        <f t="shared" si="20"/>
        <v>MFm2015CZ111</v>
      </c>
      <c r="B1334" t="s">
        <v>59</v>
      </c>
      <c r="C1334">
        <v>2015</v>
      </c>
      <c r="D1334" t="s">
        <v>39</v>
      </c>
      <c r="E1334">
        <v>1</v>
      </c>
      <c r="F1334">
        <v>5.9553000000000002E-2</v>
      </c>
    </row>
    <row r="1335" spans="1:6">
      <c r="A1335" t="str">
        <f t="shared" si="20"/>
        <v>MFm2015CZ112</v>
      </c>
      <c r="B1335" t="s">
        <v>59</v>
      </c>
      <c r="C1335">
        <v>2015</v>
      </c>
      <c r="D1335" t="s">
        <v>39</v>
      </c>
      <c r="E1335">
        <v>2</v>
      </c>
      <c r="F1335">
        <v>0.194998</v>
      </c>
    </row>
    <row r="1336" spans="1:6">
      <c r="A1336" t="str">
        <f t="shared" si="20"/>
        <v>MFm2015CZ113</v>
      </c>
      <c r="B1336" t="s">
        <v>59</v>
      </c>
      <c r="C1336">
        <v>2015</v>
      </c>
      <c r="D1336" t="s">
        <v>39</v>
      </c>
      <c r="E1336">
        <v>3</v>
      </c>
      <c r="F1336">
        <v>0.658439</v>
      </c>
    </row>
    <row r="1337" spans="1:6">
      <c r="A1337" t="str">
        <f t="shared" si="20"/>
        <v>MFm2015CZ114</v>
      </c>
      <c r="B1337" t="s">
        <v>59</v>
      </c>
      <c r="C1337">
        <v>2015</v>
      </c>
      <c r="D1337" t="s">
        <v>39</v>
      </c>
      <c r="E1337">
        <v>4</v>
      </c>
      <c r="F1337">
        <v>3.3281100000000001E-2</v>
      </c>
    </row>
    <row r="1338" spans="1:6">
      <c r="A1338" t="str">
        <f t="shared" si="20"/>
        <v>MFm2015CZ115</v>
      </c>
      <c r="B1338" t="s">
        <v>59</v>
      </c>
      <c r="C1338">
        <v>2015</v>
      </c>
      <c r="D1338" t="s">
        <v>39</v>
      </c>
      <c r="E1338">
        <v>5</v>
      </c>
      <c r="F1338">
        <v>5.3728999999999999E-2</v>
      </c>
    </row>
    <row r="1339" spans="1:6">
      <c r="A1339" t="str">
        <f t="shared" si="20"/>
        <v>MFm2015CZ121</v>
      </c>
      <c r="B1339" t="s">
        <v>59</v>
      </c>
      <c r="C1339">
        <v>2015</v>
      </c>
      <c r="D1339" t="s">
        <v>40</v>
      </c>
      <c r="E1339">
        <v>1</v>
      </c>
      <c r="F1339">
        <v>0.28205799999999998</v>
      </c>
    </row>
    <row r="1340" spans="1:6">
      <c r="A1340" t="str">
        <f t="shared" si="20"/>
        <v>MFm2015CZ122</v>
      </c>
      <c r="B1340" t="s">
        <v>59</v>
      </c>
      <c r="C1340">
        <v>2015</v>
      </c>
      <c r="D1340" t="s">
        <v>40</v>
      </c>
      <c r="E1340">
        <v>2</v>
      </c>
      <c r="F1340">
        <v>0.35924099999999998</v>
      </c>
    </row>
    <row r="1341" spans="1:6">
      <c r="A1341" t="str">
        <f t="shared" si="20"/>
        <v>MFm2015CZ123</v>
      </c>
      <c r="B1341" t="s">
        <v>59</v>
      </c>
      <c r="C1341">
        <v>2015</v>
      </c>
      <c r="D1341" t="s">
        <v>40</v>
      </c>
      <c r="E1341">
        <v>3</v>
      </c>
      <c r="F1341">
        <v>0.18786800000000001</v>
      </c>
    </row>
    <row r="1342" spans="1:6">
      <c r="A1342" t="str">
        <f t="shared" si="20"/>
        <v>MFm2015CZ124</v>
      </c>
      <c r="B1342" t="s">
        <v>59</v>
      </c>
      <c r="C1342">
        <v>2015</v>
      </c>
      <c r="D1342" t="s">
        <v>40</v>
      </c>
      <c r="E1342">
        <v>4</v>
      </c>
      <c r="F1342">
        <v>0.150783</v>
      </c>
    </row>
    <row r="1343" spans="1:6">
      <c r="A1343" t="str">
        <f t="shared" si="20"/>
        <v>MFm2015CZ125</v>
      </c>
      <c r="B1343" t="s">
        <v>59</v>
      </c>
      <c r="C1343">
        <v>2015</v>
      </c>
      <c r="D1343" t="s">
        <v>40</v>
      </c>
      <c r="E1343">
        <v>5</v>
      </c>
      <c r="F1343">
        <v>2.0050499999999999E-2</v>
      </c>
    </row>
    <row r="1344" spans="1:6">
      <c r="A1344" t="str">
        <f t="shared" si="20"/>
        <v>MFm2015CZ131</v>
      </c>
      <c r="B1344" t="s">
        <v>59</v>
      </c>
      <c r="C1344">
        <v>2015</v>
      </c>
      <c r="D1344" t="s">
        <v>41</v>
      </c>
      <c r="E1344">
        <v>1</v>
      </c>
      <c r="F1344">
        <v>0.56342999999999999</v>
      </c>
    </row>
    <row r="1345" spans="1:6">
      <c r="A1345" t="str">
        <f t="shared" si="20"/>
        <v>MFm2015CZ132</v>
      </c>
      <c r="B1345" t="s">
        <v>59</v>
      </c>
      <c r="C1345">
        <v>2015</v>
      </c>
      <c r="D1345" t="s">
        <v>41</v>
      </c>
      <c r="E1345">
        <v>2</v>
      </c>
      <c r="F1345">
        <v>0.24305099999999999</v>
      </c>
    </row>
    <row r="1346" spans="1:6">
      <c r="A1346" t="str">
        <f t="shared" si="20"/>
        <v>MFm2015CZ133</v>
      </c>
      <c r="B1346" t="s">
        <v>59</v>
      </c>
      <c r="C1346">
        <v>2015</v>
      </c>
      <c r="D1346" t="s">
        <v>41</v>
      </c>
      <c r="E1346">
        <v>3</v>
      </c>
      <c r="F1346">
        <v>0.106347</v>
      </c>
    </row>
    <row r="1347" spans="1:6">
      <c r="A1347" t="str">
        <f t="shared" si="20"/>
        <v>MFm2015CZ134</v>
      </c>
      <c r="B1347" t="s">
        <v>59</v>
      </c>
      <c r="C1347">
        <v>2015</v>
      </c>
      <c r="D1347" t="s">
        <v>41</v>
      </c>
      <c r="E1347">
        <v>4</v>
      </c>
      <c r="F1347">
        <v>4.7477499999999999E-2</v>
      </c>
    </row>
    <row r="1348" spans="1:6">
      <c r="A1348" t="str">
        <f t="shared" si="20"/>
        <v>MFm2015CZ135</v>
      </c>
      <c r="B1348" t="s">
        <v>59</v>
      </c>
      <c r="C1348">
        <v>2015</v>
      </c>
      <c r="D1348" t="s">
        <v>41</v>
      </c>
      <c r="E1348">
        <v>5</v>
      </c>
      <c r="F1348">
        <v>3.9694599999999997E-2</v>
      </c>
    </row>
    <row r="1349" spans="1:6">
      <c r="A1349" t="str">
        <f t="shared" ref="A1349:A1412" si="21">B1349&amp;C1349&amp;D1349&amp;E1349</f>
        <v>MFm2015CZ141</v>
      </c>
      <c r="B1349" t="s">
        <v>59</v>
      </c>
      <c r="C1349">
        <v>2015</v>
      </c>
      <c r="D1349" t="s">
        <v>42</v>
      </c>
      <c r="E1349">
        <v>1</v>
      </c>
      <c r="F1349">
        <v>0.31426500000000002</v>
      </c>
    </row>
    <row r="1350" spans="1:6">
      <c r="A1350" t="str">
        <f t="shared" si="21"/>
        <v>MFm2015CZ142</v>
      </c>
      <c r="B1350" t="s">
        <v>59</v>
      </c>
      <c r="C1350">
        <v>2015</v>
      </c>
      <c r="D1350" t="s">
        <v>42</v>
      </c>
      <c r="E1350">
        <v>2</v>
      </c>
      <c r="F1350">
        <v>0.181589</v>
      </c>
    </row>
    <row r="1351" spans="1:6">
      <c r="A1351" t="str">
        <f t="shared" si="21"/>
        <v>MFm2015CZ143</v>
      </c>
      <c r="B1351" t="s">
        <v>59</v>
      </c>
      <c r="C1351">
        <v>2015</v>
      </c>
      <c r="D1351" t="s">
        <v>42</v>
      </c>
      <c r="E1351">
        <v>3</v>
      </c>
      <c r="F1351">
        <v>0.17630899999999999</v>
      </c>
    </row>
    <row r="1352" spans="1:6">
      <c r="A1352" t="str">
        <f t="shared" si="21"/>
        <v>MFm2015CZ144</v>
      </c>
      <c r="B1352" t="s">
        <v>59</v>
      </c>
      <c r="C1352">
        <v>2015</v>
      </c>
      <c r="D1352" t="s">
        <v>42</v>
      </c>
      <c r="E1352">
        <v>4</v>
      </c>
      <c r="F1352">
        <v>0.16334299999999999</v>
      </c>
    </row>
    <row r="1353" spans="1:6">
      <c r="A1353" t="str">
        <f t="shared" si="21"/>
        <v>MFm2015CZ145</v>
      </c>
      <c r="B1353" t="s">
        <v>59</v>
      </c>
      <c r="C1353">
        <v>2015</v>
      </c>
      <c r="D1353" t="s">
        <v>42</v>
      </c>
      <c r="E1353">
        <v>5</v>
      </c>
      <c r="F1353">
        <v>0.164493</v>
      </c>
    </row>
    <row r="1354" spans="1:6">
      <c r="A1354" t="str">
        <f t="shared" si="21"/>
        <v>MFm2015CZ151</v>
      </c>
      <c r="B1354" t="s">
        <v>59</v>
      </c>
      <c r="C1354">
        <v>2015</v>
      </c>
      <c r="D1354" t="s">
        <v>43</v>
      </c>
      <c r="E1354">
        <v>1</v>
      </c>
      <c r="F1354">
        <v>2.0008600000000001E-2</v>
      </c>
    </row>
    <row r="1355" spans="1:6">
      <c r="A1355" t="str">
        <f t="shared" si="21"/>
        <v>MFm2015CZ152</v>
      </c>
      <c r="B1355" t="s">
        <v>59</v>
      </c>
      <c r="C1355">
        <v>2015</v>
      </c>
      <c r="D1355" t="s">
        <v>43</v>
      </c>
      <c r="E1355">
        <v>2</v>
      </c>
      <c r="F1355">
        <v>2.6525699999999999E-2</v>
      </c>
    </row>
    <row r="1356" spans="1:6">
      <c r="A1356" t="str">
        <f t="shared" si="21"/>
        <v>MFm2015CZ153</v>
      </c>
      <c r="B1356" t="s">
        <v>59</v>
      </c>
      <c r="C1356">
        <v>2015</v>
      </c>
      <c r="D1356" t="s">
        <v>43</v>
      </c>
      <c r="E1356">
        <v>3</v>
      </c>
      <c r="F1356">
        <v>0.28164899999999998</v>
      </c>
    </row>
    <row r="1357" spans="1:6">
      <c r="A1357" t="str">
        <f t="shared" si="21"/>
        <v>MFm2015CZ154</v>
      </c>
      <c r="B1357" t="s">
        <v>59</v>
      </c>
      <c r="C1357">
        <v>2015</v>
      </c>
      <c r="D1357" t="s">
        <v>43</v>
      </c>
      <c r="E1357">
        <v>4</v>
      </c>
      <c r="F1357">
        <v>0.45904699999999998</v>
      </c>
    </row>
    <row r="1358" spans="1:6">
      <c r="A1358" t="str">
        <f t="shared" si="21"/>
        <v>MFm2015CZ155</v>
      </c>
      <c r="B1358" t="s">
        <v>59</v>
      </c>
      <c r="C1358">
        <v>2015</v>
      </c>
      <c r="D1358" t="s">
        <v>43</v>
      </c>
      <c r="E1358">
        <v>5</v>
      </c>
      <c r="F1358">
        <v>0.21276999999999999</v>
      </c>
    </row>
    <row r="1359" spans="1:6">
      <c r="A1359" t="str">
        <f t="shared" si="21"/>
        <v>MFm2015CZ161</v>
      </c>
      <c r="B1359" t="s">
        <v>59</v>
      </c>
      <c r="C1359">
        <v>2015</v>
      </c>
      <c r="D1359" t="s">
        <v>44</v>
      </c>
      <c r="E1359">
        <v>1</v>
      </c>
      <c r="F1359">
        <v>0.24929699999999999</v>
      </c>
    </row>
    <row r="1360" spans="1:6">
      <c r="A1360" t="str">
        <f t="shared" si="21"/>
        <v>MFm2015CZ162</v>
      </c>
      <c r="B1360" t="s">
        <v>59</v>
      </c>
      <c r="C1360">
        <v>2015</v>
      </c>
      <c r="D1360" t="s">
        <v>44</v>
      </c>
      <c r="E1360">
        <v>2</v>
      </c>
      <c r="F1360">
        <v>0.46581499999999998</v>
      </c>
    </row>
    <row r="1361" spans="1:6">
      <c r="A1361" t="str">
        <f t="shared" si="21"/>
        <v>MFm2015CZ163</v>
      </c>
      <c r="B1361" t="s">
        <v>59</v>
      </c>
      <c r="C1361">
        <v>2015</v>
      </c>
      <c r="D1361" t="s">
        <v>44</v>
      </c>
      <c r="E1361">
        <v>3</v>
      </c>
      <c r="F1361">
        <v>0.24166699999999999</v>
      </c>
    </row>
    <row r="1362" spans="1:6">
      <c r="A1362" t="str">
        <f t="shared" si="21"/>
        <v>MFm2015CZ164</v>
      </c>
      <c r="B1362" t="s">
        <v>59</v>
      </c>
      <c r="C1362">
        <v>2015</v>
      </c>
      <c r="D1362" t="s">
        <v>44</v>
      </c>
      <c r="E1362">
        <v>4</v>
      </c>
      <c r="F1362">
        <v>0.02</v>
      </c>
    </row>
    <row r="1363" spans="1:6">
      <c r="A1363" t="str">
        <f t="shared" si="21"/>
        <v>MFm2015CZ165</v>
      </c>
      <c r="B1363" t="s">
        <v>59</v>
      </c>
      <c r="C1363">
        <v>2015</v>
      </c>
      <c r="D1363" t="s">
        <v>44</v>
      </c>
      <c r="E1363">
        <v>5</v>
      </c>
      <c r="F1363">
        <v>2.3221100000000001E-2</v>
      </c>
    </row>
    <row r="1364" spans="1:6">
      <c r="A1364" t="str">
        <f t="shared" si="21"/>
        <v>MFm2017CZ011</v>
      </c>
      <c r="B1364" t="s">
        <v>59</v>
      </c>
      <c r="C1364">
        <v>2017</v>
      </c>
      <c r="D1364" t="s">
        <v>28</v>
      </c>
      <c r="E1364">
        <v>1</v>
      </c>
      <c r="F1364">
        <v>0.70631299999999997</v>
      </c>
    </row>
    <row r="1365" spans="1:6">
      <c r="A1365" t="str">
        <f t="shared" si="21"/>
        <v>MFm2017CZ012</v>
      </c>
      <c r="B1365" t="s">
        <v>59</v>
      </c>
      <c r="C1365">
        <v>2017</v>
      </c>
      <c r="D1365" t="s">
        <v>28</v>
      </c>
      <c r="E1365">
        <v>2</v>
      </c>
      <c r="F1365">
        <v>1.9999200000000002E-2</v>
      </c>
    </row>
    <row r="1366" spans="1:6">
      <c r="A1366" t="str">
        <f t="shared" si="21"/>
        <v>MFm2017CZ013</v>
      </c>
      <c r="B1366" t="s">
        <v>59</v>
      </c>
      <c r="C1366">
        <v>2017</v>
      </c>
      <c r="D1366" t="s">
        <v>28</v>
      </c>
      <c r="E1366">
        <v>3</v>
      </c>
      <c r="F1366">
        <v>1.9999200000000002E-2</v>
      </c>
    </row>
    <row r="1367" spans="1:6">
      <c r="A1367" t="str">
        <f t="shared" si="21"/>
        <v>MFm2017CZ014</v>
      </c>
      <c r="B1367" t="s">
        <v>59</v>
      </c>
      <c r="C1367">
        <v>2017</v>
      </c>
      <c r="D1367" t="s">
        <v>28</v>
      </c>
      <c r="E1367">
        <v>4</v>
      </c>
      <c r="F1367">
        <v>2.09131E-2</v>
      </c>
    </row>
    <row r="1368" spans="1:6">
      <c r="A1368" t="str">
        <f t="shared" si="21"/>
        <v>MFm2017CZ015</v>
      </c>
      <c r="B1368" t="s">
        <v>59</v>
      </c>
      <c r="C1368">
        <v>2017</v>
      </c>
      <c r="D1368" t="s">
        <v>28</v>
      </c>
      <c r="E1368">
        <v>5</v>
      </c>
      <c r="F1368">
        <v>0.23277500000000001</v>
      </c>
    </row>
    <row r="1369" spans="1:6">
      <c r="A1369" t="str">
        <f t="shared" si="21"/>
        <v>MFm2017CZ021</v>
      </c>
      <c r="B1369" t="s">
        <v>59</v>
      </c>
      <c r="C1369">
        <v>2017</v>
      </c>
      <c r="D1369" t="s">
        <v>30</v>
      </c>
      <c r="E1369">
        <v>1</v>
      </c>
      <c r="F1369">
        <v>1.9999200000000002E-2</v>
      </c>
    </row>
    <row r="1370" spans="1:6">
      <c r="A1370" t="str">
        <f t="shared" si="21"/>
        <v>MFm2017CZ022</v>
      </c>
      <c r="B1370" t="s">
        <v>59</v>
      </c>
      <c r="C1370">
        <v>2017</v>
      </c>
      <c r="D1370" t="s">
        <v>30</v>
      </c>
      <c r="E1370">
        <v>2</v>
      </c>
      <c r="F1370">
        <v>0.52702599999999999</v>
      </c>
    </row>
    <row r="1371" spans="1:6">
      <c r="A1371" t="str">
        <f t="shared" si="21"/>
        <v>MFm2017CZ023</v>
      </c>
      <c r="B1371" t="s">
        <v>59</v>
      </c>
      <c r="C1371">
        <v>2017</v>
      </c>
      <c r="D1371" t="s">
        <v>30</v>
      </c>
      <c r="E1371">
        <v>3</v>
      </c>
      <c r="F1371">
        <v>0.204148</v>
      </c>
    </row>
    <row r="1372" spans="1:6">
      <c r="A1372" t="str">
        <f t="shared" si="21"/>
        <v>MFm2017CZ024</v>
      </c>
      <c r="B1372" t="s">
        <v>59</v>
      </c>
      <c r="C1372">
        <v>2017</v>
      </c>
      <c r="D1372" t="s">
        <v>30</v>
      </c>
      <c r="E1372">
        <v>4</v>
      </c>
      <c r="F1372">
        <v>0.228828</v>
      </c>
    </row>
    <row r="1373" spans="1:6">
      <c r="A1373" t="str">
        <f t="shared" si="21"/>
        <v>MFm2017CZ025</v>
      </c>
      <c r="B1373" t="s">
        <v>59</v>
      </c>
      <c r="C1373">
        <v>2017</v>
      </c>
      <c r="D1373" t="s">
        <v>30</v>
      </c>
      <c r="E1373">
        <v>5</v>
      </c>
      <c r="F1373">
        <v>1.9999099999999999E-2</v>
      </c>
    </row>
    <row r="1374" spans="1:6">
      <c r="A1374" t="str">
        <f t="shared" si="21"/>
        <v>MFm2017CZ031</v>
      </c>
      <c r="B1374" t="s">
        <v>59</v>
      </c>
      <c r="C1374">
        <v>2017</v>
      </c>
      <c r="D1374" t="s">
        <v>31</v>
      </c>
      <c r="E1374">
        <v>1</v>
      </c>
      <c r="F1374">
        <v>0.02</v>
      </c>
    </row>
    <row r="1375" spans="1:6">
      <c r="A1375" t="str">
        <f t="shared" si="21"/>
        <v>MFm2017CZ032</v>
      </c>
      <c r="B1375" t="s">
        <v>59</v>
      </c>
      <c r="C1375">
        <v>2017</v>
      </c>
      <c r="D1375" t="s">
        <v>31</v>
      </c>
      <c r="E1375">
        <v>2</v>
      </c>
      <c r="F1375">
        <v>6.1755400000000002E-2</v>
      </c>
    </row>
    <row r="1376" spans="1:6">
      <c r="A1376" t="str">
        <f t="shared" si="21"/>
        <v>MFm2017CZ033</v>
      </c>
      <c r="B1376" t="s">
        <v>59</v>
      </c>
      <c r="C1376">
        <v>2017</v>
      </c>
      <c r="D1376" t="s">
        <v>31</v>
      </c>
      <c r="E1376">
        <v>3</v>
      </c>
      <c r="F1376">
        <v>9.5884800000000006E-2</v>
      </c>
    </row>
    <row r="1377" spans="1:6">
      <c r="A1377" t="str">
        <f t="shared" si="21"/>
        <v>MFm2017CZ034</v>
      </c>
      <c r="B1377" t="s">
        <v>59</v>
      </c>
      <c r="C1377">
        <v>2017</v>
      </c>
      <c r="D1377" t="s">
        <v>31</v>
      </c>
      <c r="E1377">
        <v>4</v>
      </c>
      <c r="F1377">
        <v>0.38515300000000002</v>
      </c>
    </row>
    <row r="1378" spans="1:6">
      <c r="A1378" t="str">
        <f t="shared" si="21"/>
        <v>MFm2017CZ035</v>
      </c>
      <c r="B1378" t="s">
        <v>59</v>
      </c>
      <c r="C1378">
        <v>2017</v>
      </c>
      <c r="D1378" t="s">
        <v>31</v>
      </c>
      <c r="E1378">
        <v>5</v>
      </c>
      <c r="F1378">
        <v>0.43720700000000001</v>
      </c>
    </row>
    <row r="1379" spans="1:6">
      <c r="A1379" t="str">
        <f t="shared" si="21"/>
        <v>MFm2017CZ041</v>
      </c>
      <c r="B1379" t="s">
        <v>59</v>
      </c>
      <c r="C1379">
        <v>2017</v>
      </c>
      <c r="D1379" t="s">
        <v>32</v>
      </c>
      <c r="E1379">
        <v>1</v>
      </c>
      <c r="F1379">
        <v>1.9999099999999999E-2</v>
      </c>
    </row>
    <row r="1380" spans="1:6">
      <c r="A1380" t="str">
        <f t="shared" si="21"/>
        <v>MFm2017CZ042</v>
      </c>
      <c r="B1380" t="s">
        <v>59</v>
      </c>
      <c r="C1380">
        <v>2017</v>
      </c>
      <c r="D1380" t="s">
        <v>32</v>
      </c>
      <c r="E1380">
        <v>2</v>
      </c>
      <c r="F1380">
        <v>0.40111200000000002</v>
      </c>
    </row>
    <row r="1381" spans="1:6">
      <c r="A1381" t="str">
        <f t="shared" si="21"/>
        <v>MFm2017CZ043</v>
      </c>
      <c r="B1381" t="s">
        <v>59</v>
      </c>
      <c r="C1381">
        <v>2017</v>
      </c>
      <c r="D1381" t="s">
        <v>32</v>
      </c>
      <c r="E1381">
        <v>3</v>
      </c>
      <c r="F1381">
        <v>0.22926199999999999</v>
      </c>
    </row>
    <row r="1382" spans="1:6">
      <c r="A1382" t="str">
        <f t="shared" si="21"/>
        <v>MFm2017CZ044</v>
      </c>
      <c r="B1382" t="s">
        <v>59</v>
      </c>
      <c r="C1382">
        <v>2017</v>
      </c>
      <c r="D1382" t="s">
        <v>32</v>
      </c>
      <c r="E1382">
        <v>4</v>
      </c>
      <c r="F1382">
        <v>1.9999400000000001E-2</v>
      </c>
    </row>
    <row r="1383" spans="1:6">
      <c r="A1383" t="str">
        <f t="shared" si="21"/>
        <v>MFm2017CZ045</v>
      </c>
      <c r="B1383" t="s">
        <v>59</v>
      </c>
      <c r="C1383">
        <v>2017</v>
      </c>
      <c r="D1383" t="s">
        <v>32</v>
      </c>
      <c r="E1383">
        <v>5</v>
      </c>
      <c r="F1383">
        <v>0.32962799999999998</v>
      </c>
    </row>
    <row r="1384" spans="1:6">
      <c r="A1384" t="str">
        <f t="shared" si="21"/>
        <v>MFm2017CZ051</v>
      </c>
      <c r="B1384" t="s">
        <v>59</v>
      </c>
      <c r="C1384">
        <v>2017</v>
      </c>
      <c r="D1384" t="s">
        <v>33</v>
      </c>
      <c r="E1384">
        <v>1</v>
      </c>
      <c r="F1384">
        <v>1.9998999999999999E-2</v>
      </c>
    </row>
    <row r="1385" spans="1:6">
      <c r="A1385" t="str">
        <f t="shared" si="21"/>
        <v>MFm2017CZ052</v>
      </c>
      <c r="B1385" t="s">
        <v>59</v>
      </c>
      <c r="C1385">
        <v>2017</v>
      </c>
      <c r="D1385" t="s">
        <v>33</v>
      </c>
      <c r="E1385">
        <v>2</v>
      </c>
      <c r="F1385">
        <v>0.56906100000000004</v>
      </c>
    </row>
    <row r="1386" spans="1:6">
      <c r="A1386" t="str">
        <f t="shared" si="21"/>
        <v>MFm2017CZ053</v>
      </c>
      <c r="B1386" t="s">
        <v>59</v>
      </c>
      <c r="C1386">
        <v>2017</v>
      </c>
      <c r="D1386" t="s">
        <v>33</v>
      </c>
      <c r="E1386">
        <v>3</v>
      </c>
      <c r="F1386">
        <v>4.1676699999999997E-2</v>
      </c>
    </row>
    <row r="1387" spans="1:6">
      <c r="A1387" t="str">
        <f t="shared" si="21"/>
        <v>MFm2017CZ054</v>
      </c>
      <c r="B1387" t="s">
        <v>59</v>
      </c>
      <c r="C1387">
        <v>2017</v>
      </c>
      <c r="D1387" t="s">
        <v>33</v>
      </c>
      <c r="E1387">
        <v>4</v>
      </c>
      <c r="F1387">
        <v>2.0001499999999998E-2</v>
      </c>
    </row>
    <row r="1388" spans="1:6">
      <c r="A1388" t="str">
        <f t="shared" si="21"/>
        <v>MFm2017CZ055</v>
      </c>
      <c r="B1388" t="s">
        <v>59</v>
      </c>
      <c r="C1388">
        <v>2017</v>
      </c>
      <c r="D1388" t="s">
        <v>33</v>
      </c>
      <c r="E1388">
        <v>5</v>
      </c>
      <c r="F1388">
        <v>0.34926200000000002</v>
      </c>
    </row>
    <row r="1389" spans="1:6">
      <c r="A1389" t="str">
        <f t="shared" si="21"/>
        <v>MFm2017CZ061</v>
      </c>
      <c r="B1389" t="s">
        <v>59</v>
      </c>
      <c r="C1389">
        <v>2017</v>
      </c>
      <c r="D1389" t="s">
        <v>34</v>
      </c>
      <c r="E1389">
        <v>1</v>
      </c>
      <c r="F1389">
        <v>2.2372199999999998E-2</v>
      </c>
    </row>
    <row r="1390" spans="1:6">
      <c r="A1390" t="str">
        <f t="shared" si="21"/>
        <v>MFm2017CZ062</v>
      </c>
      <c r="B1390" t="s">
        <v>59</v>
      </c>
      <c r="C1390">
        <v>2017</v>
      </c>
      <c r="D1390" t="s">
        <v>34</v>
      </c>
      <c r="E1390">
        <v>2</v>
      </c>
      <c r="F1390">
        <v>7.6893600000000006E-2</v>
      </c>
    </row>
    <row r="1391" spans="1:6">
      <c r="A1391" t="str">
        <f t="shared" si="21"/>
        <v>MFm2017CZ063</v>
      </c>
      <c r="B1391" t="s">
        <v>59</v>
      </c>
      <c r="C1391">
        <v>2017</v>
      </c>
      <c r="D1391" t="s">
        <v>34</v>
      </c>
      <c r="E1391">
        <v>3</v>
      </c>
      <c r="F1391">
        <v>0.28192099999999998</v>
      </c>
    </row>
    <row r="1392" spans="1:6">
      <c r="A1392" t="str">
        <f t="shared" si="21"/>
        <v>MFm2017CZ064</v>
      </c>
      <c r="B1392" t="s">
        <v>59</v>
      </c>
      <c r="C1392">
        <v>2017</v>
      </c>
      <c r="D1392" t="s">
        <v>34</v>
      </c>
      <c r="E1392">
        <v>4</v>
      </c>
      <c r="F1392">
        <v>0.56086400000000003</v>
      </c>
    </row>
    <row r="1393" spans="1:6">
      <c r="A1393" t="str">
        <f t="shared" si="21"/>
        <v>MFm2017CZ065</v>
      </c>
      <c r="B1393" t="s">
        <v>59</v>
      </c>
      <c r="C1393">
        <v>2017</v>
      </c>
      <c r="D1393" t="s">
        <v>34</v>
      </c>
      <c r="E1393">
        <v>5</v>
      </c>
      <c r="F1393">
        <v>5.7949100000000003E-2</v>
      </c>
    </row>
    <row r="1394" spans="1:6">
      <c r="A1394" t="str">
        <f t="shared" si="21"/>
        <v>MFm2017CZ071</v>
      </c>
      <c r="B1394" t="s">
        <v>59</v>
      </c>
      <c r="C1394">
        <v>2017</v>
      </c>
      <c r="D1394" t="s">
        <v>35</v>
      </c>
      <c r="E1394">
        <v>1</v>
      </c>
      <c r="F1394">
        <v>2.0000199999999999E-2</v>
      </c>
    </row>
    <row r="1395" spans="1:6">
      <c r="A1395" t="str">
        <f t="shared" si="21"/>
        <v>MFm2017CZ072</v>
      </c>
      <c r="B1395" t="s">
        <v>59</v>
      </c>
      <c r="C1395">
        <v>2017</v>
      </c>
      <c r="D1395" t="s">
        <v>35</v>
      </c>
      <c r="E1395">
        <v>2</v>
      </c>
      <c r="F1395">
        <v>1.9999200000000002E-2</v>
      </c>
    </row>
    <row r="1396" spans="1:6">
      <c r="A1396" t="str">
        <f t="shared" si="21"/>
        <v>MFm2017CZ073</v>
      </c>
      <c r="B1396" t="s">
        <v>59</v>
      </c>
      <c r="C1396">
        <v>2017</v>
      </c>
      <c r="D1396" t="s">
        <v>35</v>
      </c>
      <c r="E1396">
        <v>3</v>
      </c>
      <c r="F1396">
        <v>6.7746000000000001E-2</v>
      </c>
    </row>
    <row r="1397" spans="1:6">
      <c r="A1397" t="str">
        <f t="shared" si="21"/>
        <v>MFm2017CZ074</v>
      </c>
      <c r="B1397" t="s">
        <v>59</v>
      </c>
      <c r="C1397">
        <v>2017</v>
      </c>
      <c r="D1397" t="s">
        <v>35</v>
      </c>
      <c r="E1397">
        <v>4</v>
      </c>
      <c r="F1397">
        <v>0.27409</v>
      </c>
    </row>
    <row r="1398" spans="1:6">
      <c r="A1398" t="str">
        <f t="shared" si="21"/>
        <v>MFm2017CZ075</v>
      </c>
      <c r="B1398" t="s">
        <v>59</v>
      </c>
      <c r="C1398">
        <v>2017</v>
      </c>
      <c r="D1398" t="s">
        <v>35</v>
      </c>
      <c r="E1398">
        <v>5</v>
      </c>
      <c r="F1398">
        <v>0.61816499999999996</v>
      </c>
    </row>
    <row r="1399" spans="1:6">
      <c r="A1399" t="str">
        <f t="shared" si="21"/>
        <v>MFm2017CZ081</v>
      </c>
      <c r="B1399" t="s">
        <v>59</v>
      </c>
      <c r="C1399">
        <v>2017</v>
      </c>
      <c r="D1399" t="s">
        <v>36</v>
      </c>
      <c r="E1399">
        <v>1</v>
      </c>
      <c r="F1399">
        <v>0.25503399999999998</v>
      </c>
    </row>
    <row r="1400" spans="1:6">
      <c r="A1400" t="str">
        <f t="shared" si="21"/>
        <v>MFm2017CZ082</v>
      </c>
      <c r="B1400" t="s">
        <v>59</v>
      </c>
      <c r="C1400">
        <v>2017</v>
      </c>
      <c r="D1400" t="s">
        <v>36</v>
      </c>
      <c r="E1400">
        <v>2</v>
      </c>
      <c r="F1400">
        <v>2.0424299999999999E-2</v>
      </c>
    </row>
    <row r="1401" spans="1:6">
      <c r="A1401" t="str">
        <f t="shared" si="21"/>
        <v>MFm2017CZ083</v>
      </c>
      <c r="B1401" t="s">
        <v>59</v>
      </c>
      <c r="C1401">
        <v>2017</v>
      </c>
      <c r="D1401" t="s">
        <v>36</v>
      </c>
      <c r="E1401">
        <v>3</v>
      </c>
      <c r="F1401">
        <v>0.50228799999999996</v>
      </c>
    </row>
    <row r="1402" spans="1:6">
      <c r="A1402" t="str">
        <f t="shared" si="21"/>
        <v>MFm2017CZ084</v>
      </c>
      <c r="B1402" t="s">
        <v>59</v>
      </c>
      <c r="C1402">
        <v>2017</v>
      </c>
      <c r="D1402" t="s">
        <v>36</v>
      </c>
      <c r="E1402">
        <v>4</v>
      </c>
      <c r="F1402">
        <v>5.31593E-2</v>
      </c>
    </row>
    <row r="1403" spans="1:6">
      <c r="A1403" t="str">
        <f t="shared" si="21"/>
        <v>MFm2017CZ085</v>
      </c>
      <c r="B1403" t="s">
        <v>59</v>
      </c>
      <c r="C1403">
        <v>2017</v>
      </c>
      <c r="D1403" t="s">
        <v>36</v>
      </c>
      <c r="E1403">
        <v>5</v>
      </c>
      <c r="F1403">
        <v>0.16909399999999999</v>
      </c>
    </row>
    <row r="1404" spans="1:6">
      <c r="A1404" t="str">
        <f t="shared" si="21"/>
        <v>MFm2017CZ091</v>
      </c>
      <c r="B1404" t="s">
        <v>59</v>
      </c>
      <c r="C1404">
        <v>2017</v>
      </c>
      <c r="D1404" t="s">
        <v>37</v>
      </c>
      <c r="E1404">
        <v>1</v>
      </c>
      <c r="F1404">
        <v>1.9998999999999999E-2</v>
      </c>
    </row>
    <row r="1405" spans="1:6">
      <c r="A1405" t="str">
        <f t="shared" si="21"/>
        <v>MFm2017CZ092</v>
      </c>
      <c r="B1405" t="s">
        <v>59</v>
      </c>
      <c r="C1405">
        <v>2017</v>
      </c>
      <c r="D1405" t="s">
        <v>37</v>
      </c>
      <c r="E1405">
        <v>2</v>
      </c>
      <c r="F1405">
        <v>1.9999400000000001E-2</v>
      </c>
    </row>
    <row r="1406" spans="1:6">
      <c r="A1406" t="str">
        <f t="shared" si="21"/>
        <v>MFm2017CZ093</v>
      </c>
      <c r="B1406" t="s">
        <v>59</v>
      </c>
      <c r="C1406">
        <v>2017</v>
      </c>
      <c r="D1406" t="s">
        <v>37</v>
      </c>
      <c r="E1406">
        <v>3</v>
      </c>
      <c r="F1406">
        <v>0.25142199999999998</v>
      </c>
    </row>
    <row r="1407" spans="1:6">
      <c r="A1407" t="str">
        <f t="shared" si="21"/>
        <v>MFm2017CZ094</v>
      </c>
      <c r="B1407" t="s">
        <v>59</v>
      </c>
      <c r="C1407">
        <v>2017</v>
      </c>
      <c r="D1407" t="s">
        <v>37</v>
      </c>
      <c r="E1407">
        <v>4</v>
      </c>
      <c r="F1407">
        <v>0.45574700000000001</v>
      </c>
    </row>
    <row r="1408" spans="1:6">
      <c r="A1408" t="str">
        <f t="shared" si="21"/>
        <v>MFm2017CZ095</v>
      </c>
      <c r="B1408" t="s">
        <v>59</v>
      </c>
      <c r="C1408">
        <v>2017</v>
      </c>
      <c r="D1408" t="s">
        <v>37</v>
      </c>
      <c r="E1408">
        <v>5</v>
      </c>
      <c r="F1408">
        <v>0.25283299999999997</v>
      </c>
    </row>
    <row r="1409" spans="1:6">
      <c r="A1409" t="str">
        <f t="shared" si="21"/>
        <v>MFm2017CZ101</v>
      </c>
      <c r="B1409" t="s">
        <v>59</v>
      </c>
      <c r="C1409">
        <v>2017</v>
      </c>
      <c r="D1409" t="s">
        <v>38</v>
      </c>
      <c r="E1409">
        <v>1</v>
      </c>
      <c r="F1409">
        <v>0.26257999999999998</v>
      </c>
    </row>
    <row r="1410" spans="1:6">
      <c r="A1410" t="str">
        <f t="shared" si="21"/>
        <v>MFm2017CZ102</v>
      </c>
      <c r="B1410" t="s">
        <v>59</v>
      </c>
      <c r="C1410">
        <v>2017</v>
      </c>
      <c r="D1410" t="s">
        <v>38</v>
      </c>
      <c r="E1410">
        <v>2</v>
      </c>
      <c r="F1410">
        <v>0.186446</v>
      </c>
    </row>
    <row r="1411" spans="1:6">
      <c r="A1411" t="str">
        <f t="shared" si="21"/>
        <v>MFm2017CZ103</v>
      </c>
      <c r="B1411" t="s">
        <v>59</v>
      </c>
      <c r="C1411">
        <v>2017</v>
      </c>
      <c r="D1411" t="s">
        <v>38</v>
      </c>
      <c r="E1411">
        <v>3</v>
      </c>
      <c r="F1411">
        <v>0.16613800000000001</v>
      </c>
    </row>
    <row r="1412" spans="1:6">
      <c r="A1412" t="str">
        <f t="shared" si="21"/>
        <v>MFm2017CZ104</v>
      </c>
      <c r="B1412" t="s">
        <v>59</v>
      </c>
      <c r="C1412">
        <v>2017</v>
      </c>
      <c r="D1412" t="s">
        <v>38</v>
      </c>
      <c r="E1412">
        <v>4</v>
      </c>
      <c r="F1412">
        <v>0.22519700000000001</v>
      </c>
    </row>
    <row r="1413" spans="1:6">
      <c r="A1413" t="str">
        <f t="shared" ref="A1413:A1476" si="22">B1413&amp;C1413&amp;D1413&amp;E1413</f>
        <v>MFm2017CZ105</v>
      </c>
      <c r="B1413" t="s">
        <v>59</v>
      </c>
      <c r="C1413">
        <v>2017</v>
      </c>
      <c r="D1413" t="s">
        <v>38</v>
      </c>
      <c r="E1413">
        <v>5</v>
      </c>
      <c r="F1413">
        <v>0.159639</v>
      </c>
    </row>
    <row r="1414" spans="1:6">
      <c r="A1414" t="str">
        <f t="shared" si="22"/>
        <v>MFm2017CZ111</v>
      </c>
      <c r="B1414" t="s">
        <v>59</v>
      </c>
      <c r="C1414">
        <v>2017</v>
      </c>
      <c r="D1414" t="s">
        <v>39</v>
      </c>
      <c r="E1414">
        <v>1</v>
      </c>
      <c r="F1414">
        <v>5.9553000000000002E-2</v>
      </c>
    </row>
    <row r="1415" spans="1:6">
      <c r="A1415" t="str">
        <f t="shared" si="22"/>
        <v>MFm2017CZ112</v>
      </c>
      <c r="B1415" t="s">
        <v>59</v>
      </c>
      <c r="C1415">
        <v>2017</v>
      </c>
      <c r="D1415" t="s">
        <v>39</v>
      </c>
      <c r="E1415">
        <v>2</v>
      </c>
      <c r="F1415">
        <v>0.194998</v>
      </c>
    </row>
    <row r="1416" spans="1:6">
      <c r="A1416" t="str">
        <f t="shared" si="22"/>
        <v>MFm2017CZ113</v>
      </c>
      <c r="B1416" t="s">
        <v>59</v>
      </c>
      <c r="C1416">
        <v>2017</v>
      </c>
      <c r="D1416" t="s">
        <v>39</v>
      </c>
      <c r="E1416">
        <v>3</v>
      </c>
      <c r="F1416">
        <v>0.658439</v>
      </c>
    </row>
    <row r="1417" spans="1:6">
      <c r="A1417" t="str">
        <f t="shared" si="22"/>
        <v>MFm2017CZ114</v>
      </c>
      <c r="B1417" t="s">
        <v>59</v>
      </c>
      <c r="C1417">
        <v>2017</v>
      </c>
      <c r="D1417" t="s">
        <v>39</v>
      </c>
      <c r="E1417">
        <v>4</v>
      </c>
      <c r="F1417">
        <v>3.3281100000000001E-2</v>
      </c>
    </row>
    <row r="1418" spans="1:6">
      <c r="A1418" t="str">
        <f t="shared" si="22"/>
        <v>MFm2017CZ115</v>
      </c>
      <c r="B1418" t="s">
        <v>59</v>
      </c>
      <c r="C1418">
        <v>2017</v>
      </c>
      <c r="D1418" t="s">
        <v>39</v>
      </c>
      <c r="E1418">
        <v>5</v>
      </c>
      <c r="F1418">
        <v>5.3728999999999999E-2</v>
      </c>
    </row>
    <row r="1419" spans="1:6">
      <c r="A1419" t="str">
        <f t="shared" si="22"/>
        <v>MFm2017CZ121</v>
      </c>
      <c r="B1419" t="s">
        <v>59</v>
      </c>
      <c r="C1419">
        <v>2017</v>
      </c>
      <c r="D1419" t="s">
        <v>40</v>
      </c>
      <c r="E1419">
        <v>1</v>
      </c>
      <c r="F1419">
        <v>0.28205799999999998</v>
      </c>
    </row>
    <row r="1420" spans="1:6">
      <c r="A1420" t="str">
        <f t="shared" si="22"/>
        <v>MFm2017CZ122</v>
      </c>
      <c r="B1420" t="s">
        <v>59</v>
      </c>
      <c r="C1420">
        <v>2017</v>
      </c>
      <c r="D1420" t="s">
        <v>40</v>
      </c>
      <c r="E1420">
        <v>2</v>
      </c>
      <c r="F1420">
        <v>0.35924099999999998</v>
      </c>
    </row>
    <row r="1421" spans="1:6">
      <c r="A1421" t="str">
        <f t="shared" si="22"/>
        <v>MFm2017CZ123</v>
      </c>
      <c r="B1421" t="s">
        <v>59</v>
      </c>
      <c r="C1421">
        <v>2017</v>
      </c>
      <c r="D1421" t="s">
        <v>40</v>
      </c>
      <c r="E1421">
        <v>3</v>
      </c>
      <c r="F1421">
        <v>0.18786800000000001</v>
      </c>
    </row>
    <row r="1422" spans="1:6">
      <c r="A1422" t="str">
        <f t="shared" si="22"/>
        <v>MFm2017CZ124</v>
      </c>
      <c r="B1422" t="s">
        <v>59</v>
      </c>
      <c r="C1422">
        <v>2017</v>
      </c>
      <c r="D1422" t="s">
        <v>40</v>
      </c>
      <c r="E1422">
        <v>4</v>
      </c>
      <c r="F1422">
        <v>0.150783</v>
      </c>
    </row>
    <row r="1423" spans="1:6">
      <c r="A1423" t="str">
        <f t="shared" si="22"/>
        <v>MFm2017CZ125</v>
      </c>
      <c r="B1423" t="s">
        <v>59</v>
      </c>
      <c r="C1423">
        <v>2017</v>
      </c>
      <c r="D1423" t="s">
        <v>40</v>
      </c>
      <c r="E1423">
        <v>5</v>
      </c>
      <c r="F1423">
        <v>2.0050499999999999E-2</v>
      </c>
    </row>
    <row r="1424" spans="1:6">
      <c r="A1424" t="str">
        <f t="shared" si="22"/>
        <v>MFm2017CZ131</v>
      </c>
      <c r="B1424" t="s">
        <v>59</v>
      </c>
      <c r="C1424">
        <v>2017</v>
      </c>
      <c r="D1424" t="s">
        <v>41</v>
      </c>
      <c r="E1424">
        <v>1</v>
      </c>
      <c r="F1424">
        <v>0.56342999999999999</v>
      </c>
    </row>
    <row r="1425" spans="1:6">
      <c r="A1425" t="str">
        <f t="shared" si="22"/>
        <v>MFm2017CZ132</v>
      </c>
      <c r="B1425" t="s">
        <v>59</v>
      </c>
      <c r="C1425">
        <v>2017</v>
      </c>
      <c r="D1425" t="s">
        <v>41</v>
      </c>
      <c r="E1425">
        <v>2</v>
      </c>
      <c r="F1425">
        <v>0.24305099999999999</v>
      </c>
    </row>
    <row r="1426" spans="1:6">
      <c r="A1426" t="str">
        <f t="shared" si="22"/>
        <v>MFm2017CZ133</v>
      </c>
      <c r="B1426" t="s">
        <v>59</v>
      </c>
      <c r="C1426">
        <v>2017</v>
      </c>
      <c r="D1426" t="s">
        <v>41</v>
      </c>
      <c r="E1426">
        <v>3</v>
      </c>
      <c r="F1426">
        <v>0.106347</v>
      </c>
    </row>
    <row r="1427" spans="1:6">
      <c r="A1427" t="str">
        <f t="shared" si="22"/>
        <v>MFm2017CZ134</v>
      </c>
      <c r="B1427" t="s">
        <v>59</v>
      </c>
      <c r="C1427">
        <v>2017</v>
      </c>
      <c r="D1427" t="s">
        <v>41</v>
      </c>
      <c r="E1427">
        <v>4</v>
      </c>
      <c r="F1427">
        <v>4.7477499999999999E-2</v>
      </c>
    </row>
    <row r="1428" spans="1:6">
      <c r="A1428" t="str">
        <f t="shared" si="22"/>
        <v>MFm2017CZ135</v>
      </c>
      <c r="B1428" t="s">
        <v>59</v>
      </c>
      <c r="C1428">
        <v>2017</v>
      </c>
      <c r="D1428" t="s">
        <v>41</v>
      </c>
      <c r="E1428">
        <v>5</v>
      </c>
      <c r="F1428">
        <v>3.9694599999999997E-2</v>
      </c>
    </row>
    <row r="1429" spans="1:6">
      <c r="A1429" t="str">
        <f t="shared" si="22"/>
        <v>MFm2017CZ141</v>
      </c>
      <c r="B1429" t="s">
        <v>59</v>
      </c>
      <c r="C1429">
        <v>2017</v>
      </c>
      <c r="D1429" t="s">
        <v>42</v>
      </c>
      <c r="E1429">
        <v>1</v>
      </c>
      <c r="F1429">
        <v>0.31426500000000002</v>
      </c>
    </row>
    <row r="1430" spans="1:6">
      <c r="A1430" t="str">
        <f t="shared" si="22"/>
        <v>MFm2017CZ142</v>
      </c>
      <c r="B1430" t="s">
        <v>59</v>
      </c>
      <c r="C1430">
        <v>2017</v>
      </c>
      <c r="D1430" t="s">
        <v>42</v>
      </c>
      <c r="E1430">
        <v>2</v>
      </c>
      <c r="F1430">
        <v>0.181589</v>
      </c>
    </row>
    <row r="1431" spans="1:6">
      <c r="A1431" t="str">
        <f t="shared" si="22"/>
        <v>MFm2017CZ143</v>
      </c>
      <c r="B1431" t="s">
        <v>59</v>
      </c>
      <c r="C1431">
        <v>2017</v>
      </c>
      <c r="D1431" t="s">
        <v>42</v>
      </c>
      <c r="E1431">
        <v>3</v>
      </c>
      <c r="F1431">
        <v>0.17630899999999999</v>
      </c>
    </row>
    <row r="1432" spans="1:6">
      <c r="A1432" t="str">
        <f t="shared" si="22"/>
        <v>MFm2017CZ144</v>
      </c>
      <c r="B1432" t="s">
        <v>59</v>
      </c>
      <c r="C1432">
        <v>2017</v>
      </c>
      <c r="D1432" t="s">
        <v>42</v>
      </c>
      <c r="E1432">
        <v>4</v>
      </c>
      <c r="F1432">
        <v>0.16334299999999999</v>
      </c>
    </row>
    <row r="1433" spans="1:6">
      <c r="A1433" t="str">
        <f t="shared" si="22"/>
        <v>MFm2017CZ145</v>
      </c>
      <c r="B1433" t="s">
        <v>59</v>
      </c>
      <c r="C1433">
        <v>2017</v>
      </c>
      <c r="D1433" t="s">
        <v>42</v>
      </c>
      <c r="E1433">
        <v>5</v>
      </c>
      <c r="F1433">
        <v>0.164493</v>
      </c>
    </row>
    <row r="1434" spans="1:6">
      <c r="A1434" t="str">
        <f t="shared" si="22"/>
        <v>MFm2017CZ151</v>
      </c>
      <c r="B1434" t="s">
        <v>59</v>
      </c>
      <c r="C1434">
        <v>2017</v>
      </c>
      <c r="D1434" t="s">
        <v>43</v>
      </c>
      <c r="E1434">
        <v>1</v>
      </c>
      <c r="F1434">
        <v>2.0008600000000001E-2</v>
      </c>
    </row>
    <row r="1435" spans="1:6">
      <c r="A1435" t="str">
        <f t="shared" si="22"/>
        <v>MFm2017CZ152</v>
      </c>
      <c r="B1435" t="s">
        <v>59</v>
      </c>
      <c r="C1435">
        <v>2017</v>
      </c>
      <c r="D1435" t="s">
        <v>43</v>
      </c>
      <c r="E1435">
        <v>2</v>
      </c>
      <c r="F1435">
        <v>2.6525699999999999E-2</v>
      </c>
    </row>
    <row r="1436" spans="1:6">
      <c r="A1436" t="str">
        <f t="shared" si="22"/>
        <v>MFm2017CZ153</v>
      </c>
      <c r="B1436" t="s">
        <v>59</v>
      </c>
      <c r="C1436">
        <v>2017</v>
      </c>
      <c r="D1436" t="s">
        <v>43</v>
      </c>
      <c r="E1436">
        <v>3</v>
      </c>
      <c r="F1436">
        <v>0.28164899999999998</v>
      </c>
    </row>
    <row r="1437" spans="1:6">
      <c r="A1437" t="str">
        <f t="shared" si="22"/>
        <v>MFm2017CZ154</v>
      </c>
      <c r="B1437" t="s">
        <v>59</v>
      </c>
      <c r="C1437">
        <v>2017</v>
      </c>
      <c r="D1437" t="s">
        <v>43</v>
      </c>
      <c r="E1437">
        <v>4</v>
      </c>
      <c r="F1437">
        <v>0.45904699999999998</v>
      </c>
    </row>
    <row r="1438" spans="1:6">
      <c r="A1438" t="str">
        <f t="shared" si="22"/>
        <v>MFm2017CZ155</v>
      </c>
      <c r="B1438" t="s">
        <v>59</v>
      </c>
      <c r="C1438">
        <v>2017</v>
      </c>
      <c r="D1438" t="s">
        <v>43</v>
      </c>
      <c r="E1438">
        <v>5</v>
      </c>
      <c r="F1438">
        <v>0.21276999999999999</v>
      </c>
    </row>
    <row r="1439" spans="1:6">
      <c r="A1439" t="str">
        <f t="shared" si="22"/>
        <v>MFm2017CZ161</v>
      </c>
      <c r="B1439" t="s">
        <v>59</v>
      </c>
      <c r="C1439">
        <v>2017</v>
      </c>
      <c r="D1439" t="s">
        <v>44</v>
      </c>
      <c r="E1439">
        <v>1</v>
      </c>
      <c r="F1439">
        <v>0.24929699999999999</v>
      </c>
    </row>
    <row r="1440" spans="1:6">
      <c r="A1440" t="str">
        <f t="shared" si="22"/>
        <v>MFm2017CZ162</v>
      </c>
      <c r="B1440" t="s">
        <v>59</v>
      </c>
      <c r="C1440">
        <v>2017</v>
      </c>
      <c r="D1440" t="s">
        <v>44</v>
      </c>
      <c r="E1440">
        <v>2</v>
      </c>
      <c r="F1440">
        <v>0.46581499999999998</v>
      </c>
    </row>
    <row r="1441" spans="1:6">
      <c r="A1441" t="str">
        <f t="shared" si="22"/>
        <v>MFm2017CZ163</v>
      </c>
      <c r="B1441" t="s">
        <v>59</v>
      </c>
      <c r="C1441">
        <v>2017</v>
      </c>
      <c r="D1441" t="s">
        <v>44</v>
      </c>
      <c r="E1441">
        <v>3</v>
      </c>
      <c r="F1441">
        <v>0.24166699999999999</v>
      </c>
    </row>
    <row r="1442" spans="1:6">
      <c r="A1442" t="str">
        <f t="shared" si="22"/>
        <v>MFm2017CZ164</v>
      </c>
      <c r="B1442" t="s">
        <v>59</v>
      </c>
      <c r="C1442">
        <v>2017</v>
      </c>
      <c r="D1442" t="s">
        <v>44</v>
      </c>
      <c r="E1442">
        <v>4</v>
      </c>
      <c r="F1442">
        <v>0.02</v>
      </c>
    </row>
    <row r="1443" spans="1:6">
      <c r="A1443" t="str">
        <f t="shared" si="22"/>
        <v>MFm2017CZ165</v>
      </c>
      <c r="B1443" t="s">
        <v>59</v>
      </c>
      <c r="C1443">
        <v>2017</v>
      </c>
      <c r="D1443" t="s">
        <v>44</v>
      </c>
      <c r="E1443">
        <v>5</v>
      </c>
      <c r="F1443">
        <v>2.3221100000000001E-2</v>
      </c>
    </row>
    <row r="1444" spans="1:6">
      <c r="A1444" t="str">
        <f t="shared" si="22"/>
        <v>DMoMH00CZ011</v>
      </c>
      <c r="B1444" t="s">
        <v>53</v>
      </c>
      <c r="C1444" t="s">
        <v>54</v>
      </c>
      <c r="D1444" t="s">
        <v>28</v>
      </c>
      <c r="E1444">
        <v>1</v>
      </c>
      <c r="F1444">
        <v>0.47292600000000001</v>
      </c>
    </row>
    <row r="1445" spans="1:6">
      <c r="A1445" t="str">
        <f t="shared" si="22"/>
        <v>DMoMH00CZ012</v>
      </c>
      <c r="B1445" t="s">
        <v>53</v>
      </c>
      <c r="C1445" t="s">
        <v>54</v>
      </c>
      <c r="D1445" t="s">
        <v>28</v>
      </c>
      <c r="E1445">
        <v>2</v>
      </c>
      <c r="F1445">
        <v>0.14521500000000001</v>
      </c>
    </row>
    <row r="1446" spans="1:6">
      <c r="A1446" t="str">
        <f t="shared" si="22"/>
        <v>DMoMH00CZ013</v>
      </c>
      <c r="B1446" t="s">
        <v>53</v>
      </c>
      <c r="C1446" t="s">
        <v>54</v>
      </c>
      <c r="D1446" t="s">
        <v>28</v>
      </c>
      <c r="E1446">
        <v>3</v>
      </c>
      <c r="F1446">
        <v>0.22056899999999999</v>
      </c>
    </row>
    <row r="1447" spans="1:6">
      <c r="A1447" t="str">
        <f t="shared" si="22"/>
        <v>DMoMH00CZ014</v>
      </c>
      <c r="B1447" t="s">
        <v>53</v>
      </c>
      <c r="C1447" t="s">
        <v>54</v>
      </c>
      <c r="D1447" t="s">
        <v>28</v>
      </c>
      <c r="E1447">
        <v>4</v>
      </c>
      <c r="F1447">
        <v>8.1026100000000004E-2</v>
      </c>
    </row>
    <row r="1448" spans="1:6">
      <c r="A1448" t="str">
        <f t="shared" si="22"/>
        <v>DMoMH00CZ015</v>
      </c>
      <c r="B1448" t="s">
        <v>53</v>
      </c>
      <c r="C1448" t="s">
        <v>54</v>
      </c>
      <c r="D1448" t="s">
        <v>28</v>
      </c>
      <c r="E1448">
        <v>5</v>
      </c>
      <c r="F1448">
        <v>8.0264600000000005E-2</v>
      </c>
    </row>
    <row r="1449" spans="1:6">
      <c r="A1449" t="str">
        <f t="shared" si="22"/>
        <v>DMoMH00CZ021</v>
      </c>
      <c r="B1449" t="s">
        <v>53</v>
      </c>
      <c r="C1449" t="s">
        <v>54</v>
      </c>
      <c r="D1449" t="s">
        <v>30</v>
      </c>
      <c r="E1449">
        <v>1</v>
      </c>
      <c r="F1449">
        <v>0.05</v>
      </c>
    </row>
    <row r="1450" spans="1:6">
      <c r="A1450" t="str">
        <f t="shared" si="22"/>
        <v>DMoMH00CZ022</v>
      </c>
      <c r="B1450" t="s">
        <v>53</v>
      </c>
      <c r="C1450" t="s">
        <v>54</v>
      </c>
      <c r="D1450" t="s">
        <v>30</v>
      </c>
      <c r="E1450">
        <v>2</v>
      </c>
      <c r="F1450">
        <v>0.16384599999999999</v>
      </c>
    </row>
    <row r="1451" spans="1:6">
      <c r="A1451" t="str">
        <f t="shared" si="22"/>
        <v>DMoMH00CZ023</v>
      </c>
      <c r="B1451" t="s">
        <v>53</v>
      </c>
      <c r="C1451" t="s">
        <v>54</v>
      </c>
      <c r="D1451" t="s">
        <v>30</v>
      </c>
      <c r="E1451">
        <v>3</v>
      </c>
      <c r="F1451">
        <v>0.54953200000000002</v>
      </c>
    </row>
    <row r="1452" spans="1:6">
      <c r="A1452" t="str">
        <f t="shared" si="22"/>
        <v>DMoMH00CZ024</v>
      </c>
      <c r="B1452" t="s">
        <v>53</v>
      </c>
      <c r="C1452" t="s">
        <v>54</v>
      </c>
      <c r="D1452" t="s">
        <v>30</v>
      </c>
      <c r="E1452">
        <v>4</v>
      </c>
      <c r="F1452">
        <v>9.8120299999999994E-2</v>
      </c>
    </row>
    <row r="1453" spans="1:6">
      <c r="A1453" t="str">
        <f t="shared" si="22"/>
        <v>DMoMH00CZ025</v>
      </c>
      <c r="B1453" t="s">
        <v>53</v>
      </c>
      <c r="C1453" t="s">
        <v>54</v>
      </c>
      <c r="D1453" t="s">
        <v>30</v>
      </c>
      <c r="E1453">
        <v>5</v>
      </c>
      <c r="F1453">
        <v>0.13850199999999999</v>
      </c>
    </row>
    <row r="1454" spans="1:6">
      <c r="A1454" t="str">
        <f t="shared" si="22"/>
        <v>DMoMH00CZ031</v>
      </c>
      <c r="B1454" t="s">
        <v>53</v>
      </c>
      <c r="C1454" t="s">
        <v>54</v>
      </c>
      <c r="D1454" t="s">
        <v>31</v>
      </c>
      <c r="E1454">
        <v>1</v>
      </c>
      <c r="F1454">
        <v>0.17904999999999999</v>
      </c>
    </row>
    <row r="1455" spans="1:6">
      <c r="A1455" t="str">
        <f t="shared" si="22"/>
        <v>DMoMH00CZ032</v>
      </c>
      <c r="B1455" t="s">
        <v>53</v>
      </c>
      <c r="C1455" t="s">
        <v>54</v>
      </c>
      <c r="D1455" t="s">
        <v>31</v>
      </c>
      <c r="E1455">
        <v>2</v>
      </c>
      <c r="F1455">
        <v>0.28919899999999998</v>
      </c>
    </row>
    <row r="1456" spans="1:6">
      <c r="A1456" t="str">
        <f t="shared" si="22"/>
        <v>DMoMH00CZ033</v>
      </c>
      <c r="B1456" t="s">
        <v>53</v>
      </c>
      <c r="C1456" t="s">
        <v>54</v>
      </c>
      <c r="D1456" t="s">
        <v>31</v>
      </c>
      <c r="E1456">
        <v>3</v>
      </c>
      <c r="F1456">
        <v>0.31911899999999999</v>
      </c>
    </row>
    <row r="1457" spans="1:6">
      <c r="A1457" t="str">
        <f t="shared" si="22"/>
        <v>DMoMH00CZ034</v>
      </c>
      <c r="B1457" t="s">
        <v>53</v>
      </c>
      <c r="C1457" t="s">
        <v>54</v>
      </c>
      <c r="D1457" t="s">
        <v>31</v>
      </c>
      <c r="E1457">
        <v>4</v>
      </c>
      <c r="F1457">
        <v>0.115865</v>
      </c>
    </row>
    <row r="1458" spans="1:6">
      <c r="A1458" t="str">
        <f t="shared" si="22"/>
        <v>DMoMH00CZ035</v>
      </c>
      <c r="B1458" t="s">
        <v>53</v>
      </c>
      <c r="C1458" t="s">
        <v>54</v>
      </c>
      <c r="D1458" t="s">
        <v>31</v>
      </c>
      <c r="E1458">
        <v>5</v>
      </c>
      <c r="F1458">
        <v>9.6767199999999998E-2</v>
      </c>
    </row>
    <row r="1459" spans="1:6">
      <c r="A1459" t="str">
        <f t="shared" si="22"/>
        <v>DMoMH00CZ041</v>
      </c>
      <c r="B1459" t="s">
        <v>53</v>
      </c>
      <c r="C1459" t="s">
        <v>54</v>
      </c>
      <c r="D1459" t="s">
        <v>32</v>
      </c>
      <c r="E1459">
        <v>1</v>
      </c>
      <c r="F1459">
        <v>1.9998999999999999E-2</v>
      </c>
    </row>
    <row r="1460" spans="1:6">
      <c r="A1460" t="str">
        <f t="shared" si="22"/>
        <v>DMoMH00CZ042</v>
      </c>
      <c r="B1460" t="s">
        <v>53</v>
      </c>
      <c r="C1460" t="s">
        <v>54</v>
      </c>
      <c r="D1460" t="s">
        <v>32</v>
      </c>
      <c r="E1460">
        <v>2</v>
      </c>
      <c r="F1460">
        <v>1.9998999999999999E-2</v>
      </c>
    </row>
    <row r="1461" spans="1:6">
      <c r="A1461" t="str">
        <f t="shared" si="22"/>
        <v>DMoMH00CZ043</v>
      </c>
      <c r="B1461" t="s">
        <v>53</v>
      </c>
      <c r="C1461" t="s">
        <v>54</v>
      </c>
      <c r="D1461" t="s">
        <v>32</v>
      </c>
      <c r="E1461">
        <v>3</v>
      </c>
      <c r="F1461">
        <v>0.39609100000000003</v>
      </c>
    </row>
    <row r="1462" spans="1:6">
      <c r="A1462" t="str">
        <f t="shared" si="22"/>
        <v>DMoMH00CZ044</v>
      </c>
      <c r="B1462" t="s">
        <v>53</v>
      </c>
      <c r="C1462" t="s">
        <v>54</v>
      </c>
      <c r="D1462" t="s">
        <v>32</v>
      </c>
      <c r="E1462">
        <v>4</v>
      </c>
      <c r="F1462">
        <v>0.54391199999999995</v>
      </c>
    </row>
    <row r="1463" spans="1:6">
      <c r="A1463" t="str">
        <f t="shared" si="22"/>
        <v>DMoMH00CZ045</v>
      </c>
      <c r="B1463" t="s">
        <v>53</v>
      </c>
      <c r="C1463" t="s">
        <v>54</v>
      </c>
      <c r="D1463" t="s">
        <v>32</v>
      </c>
      <c r="E1463">
        <v>5</v>
      </c>
      <c r="F1463">
        <v>1.9999099999999999E-2</v>
      </c>
    </row>
    <row r="1464" spans="1:6">
      <c r="A1464" t="str">
        <f t="shared" si="22"/>
        <v>DMoMH00CZ051</v>
      </c>
      <c r="B1464" t="s">
        <v>53</v>
      </c>
      <c r="C1464" t="s">
        <v>54</v>
      </c>
      <c r="D1464" t="s">
        <v>33</v>
      </c>
      <c r="E1464">
        <v>1</v>
      </c>
      <c r="F1464">
        <v>0.02</v>
      </c>
    </row>
    <row r="1465" spans="1:6">
      <c r="A1465" t="str">
        <f t="shared" si="22"/>
        <v>DMoMH00CZ052</v>
      </c>
      <c r="B1465" t="s">
        <v>53</v>
      </c>
      <c r="C1465" t="s">
        <v>54</v>
      </c>
      <c r="D1465" t="s">
        <v>33</v>
      </c>
      <c r="E1465">
        <v>2</v>
      </c>
      <c r="F1465">
        <v>0.131437</v>
      </c>
    </row>
    <row r="1466" spans="1:6">
      <c r="A1466" t="str">
        <f t="shared" si="22"/>
        <v>DMoMH00CZ053</v>
      </c>
      <c r="B1466" t="s">
        <v>53</v>
      </c>
      <c r="C1466" t="s">
        <v>54</v>
      </c>
      <c r="D1466" t="s">
        <v>33</v>
      </c>
      <c r="E1466">
        <v>3</v>
      </c>
      <c r="F1466">
        <v>0.17014799999999999</v>
      </c>
    </row>
    <row r="1467" spans="1:6">
      <c r="A1467" t="str">
        <f t="shared" si="22"/>
        <v>DMoMH00CZ054</v>
      </c>
      <c r="B1467" t="s">
        <v>53</v>
      </c>
      <c r="C1467" t="s">
        <v>54</v>
      </c>
      <c r="D1467" t="s">
        <v>33</v>
      </c>
      <c r="E1467">
        <v>4</v>
      </c>
      <c r="F1467">
        <v>0.60238199999999997</v>
      </c>
    </row>
    <row r="1468" spans="1:6">
      <c r="A1468" t="str">
        <f t="shared" si="22"/>
        <v>DMoMH00CZ055</v>
      </c>
      <c r="B1468" t="s">
        <v>53</v>
      </c>
      <c r="C1468" t="s">
        <v>54</v>
      </c>
      <c r="D1468" t="s">
        <v>33</v>
      </c>
      <c r="E1468">
        <v>5</v>
      </c>
      <c r="F1468">
        <v>7.6033500000000004E-2</v>
      </c>
    </row>
    <row r="1469" spans="1:6">
      <c r="A1469" t="str">
        <f t="shared" si="22"/>
        <v>DMoMH00CZ061</v>
      </c>
      <c r="B1469" t="s">
        <v>53</v>
      </c>
      <c r="C1469" t="s">
        <v>54</v>
      </c>
      <c r="D1469" t="s">
        <v>34</v>
      </c>
      <c r="E1469">
        <v>1</v>
      </c>
      <c r="F1469">
        <v>8.7791400000000006E-2</v>
      </c>
    </row>
    <row r="1470" spans="1:6">
      <c r="A1470" t="str">
        <f t="shared" si="22"/>
        <v>DMoMH00CZ062</v>
      </c>
      <c r="B1470" t="s">
        <v>53</v>
      </c>
      <c r="C1470" t="s">
        <v>54</v>
      </c>
      <c r="D1470" t="s">
        <v>34</v>
      </c>
      <c r="E1470">
        <v>2</v>
      </c>
      <c r="F1470">
        <v>1.9999200000000002E-2</v>
      </c>
    </row>
    <row r="1471" spans="1:6">
      <c r="A1471" t="str">
        <f t="shared" si="22"/>
        <v>DMoMH00CZ063</v>
      </c>
      <c r="B1471" t="s">
        <v>53</v>
      </c>
      <c r="C1471" t="s">
        <v>54</v>
      </c>
      <c r="D1471" t="s">
        <v>34</v>
      </c>
      <c r="E1471">
        <v>3</v>
      </c>
      <c r="F1471">
        <v>1.9999200000000002E-2</v>
      </c>
    </row>
    <row r="1472" spans="1:6">
      <c r="A1472" t="str">
        <f t="shared" si="22"/>
        <v>DMoMH00CZ064</v>
      </c>
      <c r="B1472" t="s">
        <v>53</v>
      </c>
      <c r="C1472" t="s">
        <v>54</v>
      </c>
      <c r="D1472" t="s">
        <v>34</v>
      </c>
      <c r="E1472">
        <v>4</v>
      </c>
      <c r="F1472">
        <v>0.19975899999999999</v>
      </c>
    </row>
    <row r="1473" spans="1:6">
      <c r="A1473" t="str">
        <f t="shared" si="22"/>
        <v>DMoMH00CZ065</v>
      </c>
      <c r="B1473" t="s">
        <v>53</v>
      </c>
      <c r="C1473" t="s">
        <v>54</v>
      </c>
      <c r="D1473" t="s">
        <v>34</v>
      </c>
      <c r="E1473">
        <v>5</v>
      </c>
      <c r="F1473">
        <v>0.67245100000000002</v>
      </c>
    </row>
    <row r="1474" spans="1:6">
      <c r="A1474" t="str">
        <f t="shared" si="22"/>
        <v>DMoMH00CZ071</v>
      </c>
      <c r="B1474" t="s">
        <v>53</v>
      </c>
      <c r="C1474" t="s">
        <v>54</v>
      </c>
      <c r="D1474" t="s">
        <v>35</v>
      </c>
      <c r="E1474">
        <v>1</v>
      </c>
      <c r="F1474">
        <v>1.9999200000000002E-2</v>
      </c>
    </row>
    <row r="1475" spans="1:6">
      <c r="A1475" t="str">
        <f t="shared" si="22"/>
        <v>DMoMH00CZ072</v>
      </c>
      <c r="B1475" t="s">
        <v>53</v>
      </c>
      <c r="C1475" t="s">
        <v>54</v>
      </c>
      <c r="D1475" t="s">
        <v>35</v>
      </c>
      <c r="E1475">
        <v>2</v>
      </c>
      <c r="F1475">
        <v>0.64179399999999998</v>
      </c>
    </row>
    <row r="1476" spans="1:6">
      <c r="A1476" t="str">
        <f t="shared" si="22"/>
        <v>DMoMH00CZ073</v>
      </c>
      <c r="B1476" t="s">
        <v>53</v>
      </c>
      <c r="C1476" t="s">
        <v>54</v>
      </c>
      <c r="D1476" t="s">
        <v>35</v>
      </c>
      <c r="E1476">
        <v>3</v>
      </c>
      <c r="F1476">
        <v>0.29820799999999997</v>
      </c>
    </row>
    <row r="1477" spans="1:6">
      <c r="A1477" t="str">
        <f t="shared" ref="A1477:A1540" si="23">B1477&amp;C1477&amp;D1477&amp;E1477</f>
        <v>DMoMH00CZ074</v>
      </c>
      <c r="B1477" t="s">
        <v>53</v>
      </c>
      <c r="C1477" t="s">
        <v>54</v>
      </c>
      <c r="D1477" t="s">
        <v>35</v>
      </c>
      <c r="E1477">
        <v>4</v>
      </c>
      <c r="F1477">
        <v>1.9999400000000001E-2</v>
      </c>
    </row>
    <row r="1478" spans="1:6">
      <c r="A1478" t="str">
        <f t="shared" si="23"/>
        <v>DMoMH00CZ075</v>
      </c>
      <c r="B1478" t="s">
        <v>53</v>
      </c>
      <c r="C1478" t="s">
        <v>54</v>
      </c>
      <c r="D1478" t="s">
        <v>35</v>
      </c>
      <c r="E1478">
        <v>5</v>
      </c>
      <c r="F1478">
        <v>1.9999699999999999E-2</v>
      </c>
    </row>
    <row r="1479" spans="1:6">
      <c r="A1479" t="str">
        <f t="shared" si="23"/>
        <v>DMoMH00CZ081</v>
      </c>
      <c r="B1479" t="s">
        <v>53</v>
      </c>
      <c r="C1479" t="s">
        <v>54</v>
      </c>
      <c r="D1479" t="s">
        <v>36</v>
      </c>
      <c r="E1479">
        <v>1</v>
      </c>
      <c r="F1479">
        <v>6.6701399999999994E-2</v>
      </c>
    </row>
    <row r="1480" spans="1:6">
      <c r="A1480" t="str">
        <f t="shared" si="23"/>
        <v>DMoMH00CZ082</v>
      </c>
      <c r="B1480" t="s">
        <v>53</v>
      </c>
      <c r="C1480" t="s">
        <v>54</v>
      </c>
      <c r="D1480" t="s">
        <v>36</v>
      </c>
      <c r="E1480">
        <v>2</v>
      </c>
      <c r="F1480">
        <v>0.02</v>
      </c>
    </row>
    <row r="1481" spans="1:6">
      <c r="A1481" t="str">
        <f t="shared" si="23"/>
        <v>DMoMH00CZ083</v>
      </c>
      <c r="B1481" t="s">
        <v>53</v>
      </c>
      <c r="C1481" t="s">
        <v>54</v>
      </c>
      <c r="D1481" t="s">
        <v>36</v>
      </c>
      <c r="E1481">
        <v>3</v>
      </c>
      <c r="F1481">
        <v>0.19905200000000001</v>
      </c>
    </row>
    <row r="1482" spans="1:6">
      <c r="A1482" t="str">
        <f t="shared" si="23"/>
        <v>DMoMH00CZ084</v>
      </c>
      <c r="B1482" t="s">
        <v>53</v>
      </c>
      <c r="C1482" t="s">
        <v>54</v>
      </c>
      <c r="D1482" t="s">
        <v>36</v>
      </c>
      <c r="E1482">
        <v>4</v>
      </c>
      <c r="F1482">
        <v>0.329096</v>
      </c>
    </row>
    <row r="1483" spans="1:6">
      <c r="A1483" t="str">
        <f t="shared" si="23"/>
        <v>DMoMH00CZ085</v>
      </c>
      <c r="B1483" t="s">
        <v>53</v>
      </c>
      <c r="C1483" t="s">
        <v>54</v>
      </c>
      <c r="D1483" t="s">
        <v>36</v>
      </c>
      <c r="E1483">
        <v>5</v>
      </c>
      <c r="F1483">
        <v>0.38515100000000002</v>
      </c>
    </row>
    <row r="1484" spans="1:6">
      <c r="A1484" t="str">
        <f t="shared" si="23"/>
        <v>DMoMH00CZ091</v>
      </c>
      <c r="B1484" t="s">
        <v>53</v>
      </c>
      <c r="C1484" t="s">
        <v>54</v>
      </c>
      <c r="D1484" t="s">
        <v>37</v>
      </c>
      <c r="E1484">
        <v>1</v>
      </c>
      <c r="F1484">
        <v>0.02</v>
      </c>
    </row>
    <row r="1485" spans="1:6">
      <c r="A1485" t="str">
        <f t="shared" si="23"/>
        <v>DMoMH00CZ092</v>
      </c>
      <c r="B1485" t="s">
        <v>53</v>
      </c>
      <c r="C1485" t="s">
        <v>54</v>
      </c>
      <c r="D1485" t="s">
        <v>37</v>
      </c>
      <c r="E1485">
        <v>2</v>
      </c>
      <c r="F1485">
        <v>0.27751500000000001</v>
      </c>
    </row>
    <row r="1486" spans="1:6">
      <c r="A1486" t="str">
        <f t="shared" si="23"/>
        <v>DMoMH00CZ093</v>
      </c>
      <c r="B1486" t="s">
        <v>53</v>
      </c>
      <c r="C1486" t="s">
        <v>54</v>
      </c>
      <c r="D1486" t="s">
        <v>37</v>
      </c>
      <c r="E1486">
        <v>3</v>
      </c>
      <c r="F1486">
        <v>3.5346599999999999E-2</v>
      </c>
    </row>
    <row r="1487" spans="1:6">
      <c r="A1487" t="str">
        <f t="shared" si="23"/>
        <v>DMoMH00CZ094</v>
      </c>
      <c r="B1487" t="s">
        <v>53</v>
      </c>
      <c r="C1487" t="s">
        <v>54</v>
      </c>
      <c r="D1487" t="s">
        <v>37</v>
      </c>
      <c r="E1487">
        <v>4</v>
      </c>
      <c r="F1487">
        <v>8.9412500000000006E-2</v>
      </c>
    </row>
    <row r="1488" spans="1:6">
      <c r="A1488" t="str">
        <f t="shared" si="23"/>
        <v>DMoMH00CZ095</v>
      </c>
      <c r="B1488" t="s">
        <v>53</v>
      </c>
      <c r="C1488" t="s">
        <v>54</v>
      </c>
      <c r="D1488" t="s">
        <v>37</v>
      </c>
      <c r="E1488">
        <v>5</v>
      </c>
      <c r="F1488">
        <v>0.57772599999999996</v>
      </c>
    </row>
    <row r="1489" spans="1:6">
      <c r="A1489" t="str">
        <f t="shared" si="23"/>
        <v>DMoMH00CZ101</v>
      </c>
      <c r="B1489" t="s">
        <v>53</v>
      </c>
      <c r="C1489" t="s">
        <v>54</v>
      </c>
      <c r="D1489" t="s">
        <v>38</v>
      </c>
      <c r="E1489">
        <v>1</v>
      </c>
      <c r="F1489">
        <v>2.00007E-2</v>
      </c>
    </row>
    <row r="1490" spans="1:6">
      <c r="A1490" t="str">
        <f t="shared" si="23"/>
        <v>DMoMH00CZ102</v>
      </c>
      <c r="B1490" t="s">
        <v>53</v>
      </c>
      <c r="C1490" t="s">
        <v>54</v>
      </c>
      <c r="D1490" t="s">
        <v>38</v>
      </c>
      <c r="E1490">
        <v>2</v>
      </c>
      <c r="F1490">
        <v>0.169576</v>
      </c>
    </row>
    <row r="1491" spans="1:6">
      <c r="A1491" t="str">
        <f t="shared" si="23"/>
        <v>DMoMH00CZ103</v>
      </c>
      <c r="B1491" t="s">
        <v>53</v>
      </c>
      <c r="C1491" t="s">
        <v>54</v>
      </c>
      <c r="D1491" t="s">
        <v>38</v>
      </c>
      <c r="E1491">
        <v>3</v>
      </c>
      <c r="F1491">
        <v>0.145367</v>
      </c>
    </row>
    <row r="1492" spans="1:6">
      <c r="A1492" t="str">
        <f t="shared" si="23"/>
        <v>DMoMH00CZ104</v>
      </c>
      <c r="B1492" t="s">
        <v>53</v>
      </c>
      <c r="C1492" t="s">
        <v>54</v>
      </c>
      <c r="D1492" t="s">
        <v>38</v>
      </c>
      <c r="E1492">
        <v>4</v>
      </c>
      <c r="F1492">
        <v>0.37318299999999999</v>
      </c>
    </row>
    <row r="1493" spans="1:6">
      <c r="A1493" t="str">
        <f t="shared" si="23"/>
        <v>DMoMH00CZ105</v>
      </c>
      <c r="B1493" t="s">
        <v>53</v>
      </c>
      <c r="C1493" t="s">
        <v>54</v>
      </c>
      <c r="D1493" t="s">
        <v>38</v>
      </c>
      <c r="E1493">
        <v>5</v>
      </c>
      <c r="F1493">
        <v>0.29187299999999999</v>
      </c>
    </row>
    <row r="1494" spans="1:6">
      <c r="A1494" t="str">
        <f t="shared" si="23"/>
        <v>DMoMH00CZ111</v>
      </c>
      <c r="B1494" t="s">
        <v>53</v>
      </c>
      <c r="C1494" t="s">
        <v>54</v>
      </c>
      <c r="D1494" t="s">
        <v>39</v>
      </c>
      <c r="E1494">
        <v>1</v>
      </c>
      <c r="F1494">
        <v>1.9998999999999999E-2</v>
      </c>
    </row>
    <row r="1495" spans="1:6">
      <c r="A1495" t="str">
        <f t="shared" si="23"/>
        <v>DMoMH00CZ112</v>
      </c>
      <c r="B1495" t="s">
        <v>53</v>
      </c>
      <c r="C1495" t="s">
        <v>54</v>
      </c>
      <c r="D1495" t="s">
        <v>39</v>
      </c>
      <c r="E1495">
        <v>2</v>
      </c>
      <c r="F1495">
        <v>1.9998999999999999E-2</v>
      </c>
    </row>
    <row r="1496" spans="1:6">
      <c r="A1496" t="str">
        <f t="shared" si="23"/>
        <v>DMoMH00CZ113</v>
      </c>
      <c r="B1496" t="s">
        <v>53</v>
      </c>
      <c r="C1496" t="s">
        <v>54</v>
      </c>
      <c r="D1496" t="s">
        <v>39</v>
      </c>
      <c r="E1496">
        <v>3</v>
      </c>
      <c r="F1496">
        <v>0.48862299999999997</v>
      </c>
    </row>
    <row r="1497" spans="1:6">
      <c r="A1497" t="str">
        <f t="shared" si="23"/>
        <v>DMoMH00CZ114</v>
      </c>
      <c r="B1497" t="s">
        <v>53</v>
      </c>
      <c r="C1497" t="s">
        <v>54</v>
      </c>
      <c r="D1497" t="s">
        <v>39</v>
      </c>
      <c r="E1497">
        <v>4</v>
      </c>
      <c r="F1497">
        <v>0.36480400000000002</v>
      </c>
    </row>
    <row r="1498" spans="1:6">
      <c r="A1498" t="str">
        <f t="shared" si="23"/>
        <v>DMoMH00CZ115</v>
      </c>
      <c r="B1498" t="s">
        <v>53</v>
      </c>
      <c r="C1498" t="s">
        <v>54</v>
      </c>
      <c r="D1498" t="s">
        <v>39</v>
      </c>
      <c r="E1498">
        <v>5</v>
      </c>
      <c r="F1498">
        <v>0.106574</v>
      </c>
    </row>
    <row r="1499" spans="1:6">
      <c r="A1499" t="str">
        <f t="shared" si="23"/>
        <v>DMoMH00CZ121</v>
      </c>
      <c r="B1499" t="s">
        <v>53</v>
      </c>
      <c r="C1499" t="s">
        <v>54</v>
      </c>
      <c r="D1499" t="s">
        <v>40</v>
      </c>
      <c r="E1499">
        <v>1</v>
      </c>
      <c r="F1499">
        <v>0.02</v>
      </c>
    </row>
    <row r="1500" spans="1:6">
      <c r="A1500" t="str">
        <f t="shared" si="23"/>
        <v>DMoMH00CZ122</v>
      </c>
      <c r="B1500" t="s">
        <v>53</v>
      </c>
      <c r="C1500" t="s">
        <v>54</v>
      </c>
      <c r="D1500" t="s">
        <v>40</v>
      </c>
      <c r="E1500">
        <v>2</v>
      </c>
      <c r="F1500">
        <v>0.20399300000000001</v>
      </c>
    </row>
    <row r="1501" spans="1:6">
      <c r="A1501" t="str">
        <f t="shared" si="23"/>
        <v>DMoMH00CZ123</v>
      </c>
      <c r="B1501" t="s">
        <v>53</v>
      </c>
      <c r="C1501" t="s">
        <v>54</v>
      </c>
      <c r="D1501" t="s">
        <v>40</v>
      </c>
      <c r="E1501">
        <v>3</v>
      </c>
      <c r="F1501">
        <v>0.46580700000000003</v>
      </c>
    </row>
    <row r="1502" spans="1:6">
      <c r="A1502" t="str">
        <f t="shared" si="23"/>
        <v>DMoMH00CZ124</v>
      </c>
      <c r="B1502" t="s">
        <v>53</v>
      </c>
      <c r="C1502" t="s">
        <v>54</v>
      </c>
      <c r="D1502" t="s">
        <v>40</v>
      </c>
      <c r="E1502">
        <v>4</v>
      </c>
      <c r="F1502">
        <v>2.5760399999999999E-2</v>
      </c>
    </row>
    <row r="1503" spans="1:6">
      <c r="A1503" t="str">
        <f t="shared" si="23"/>
        <v>DMoMH00CZ125</v>
      </c>
      <c r="B1503" t="s">
        <v>53</v>
      </c>
      <c r="C1503" t="s">
        <v>54</v>
      </c>
      <c r="D1503" t="s">
        <v>40</v>
      </c>
      <c r="E1503">
        <v>5</v>
      </c>
      <c r="F1503">
        <v>0.28444000000000003</v>
      </c>
    </row>
    <row r="1504" spans="1:6">
      <c r="A1504" t="str">
        <f t="shared" si="23"/>
        <v>DMoMH00CZ131</v>
      </c>
      <c r="B1504" t="s">
        <v>53</v>
      </c>
      <c r="C1504" t="s">
        <v>54</v>
      </c>
      <c r="D1504" t="s">
        <v>41</v>
      </c>
      <c r="E1504">
        <v>1</v>
      </c>
      <c r="F1504">
        <v>0.39009199999999999</v>
      </c>
    </row>
    <row r="1505" spans="1:6">
      <c r="A1505" t="str">
        <f t="shared" si="23"/>
        <v>DMoMH00CZ132</v>
      </c>
      <c r="B1505" t="s">
        <v>53</v>
      </c>
      <c r="C1505" t="s">
        <v>54</v>
      </c>
      <c r="D1505" t="s">
        <v>41</v>
      </c>
      <c r="E1505">
        <v>2</v>
      </c>
      <c r="F1505">
        <v>8.0635100000000001E-2</v>
      </c>
    </row>
    <row r="1506" spans="1:6">
      <c r="A1506" t="str">
        <f t="shared" si="23"/>
        <v>DMoMH00CZ133</v>
      </c>
      <c r="B1506" t="s">
        <v>53</v>
      </c>
      <c r="C1506" t="s">
        <v>54</v>
      </c>
      <c r="D1506" t="s">
        <v>41</v>
      </c>
      <c r="E1506">
        <v>3</v>
      </c>
      <c r="F1506">
        <v>0.39330900000000002</v>
      </c>
    </row>
    <row r="1507" spans="1:6">
      <c r="A1507" t="str">
        <f t="shared" si="23"/>
        <v>DMoMH00CZ134</v>
      </c>
      <c r="B1507" t="s">
        <v>53</v>
      </c>
      <c r="C1507" t="s">
        <v>54</v>
      </c>
      <c r="D1507" t="s">
        <v>41</v>
      </c>
      <c r="E1507">
        <v>4</v>
      </c>
      <c r="F1507">
        <v>0.115963</v>
      </c>
    </row>
    <row r="1508" spans="1:6">
      <c r="A1508" t="str">
        <f t="shared" si="23"/>
        <v>DMoMH00CZ135</v>
      </c>
      <c r="B1508" t="s">
        <v>53</v>
      </c>
      <c r="C1508" t="s">
        <v>54</v>
      </c>
      <c r="D1508" t="s">
        <v>41</v>
      </c>
      <c r="E1508">
        <v>5</v>
      </c>
      <c r="F1508">
        <v>2.0000799999999999E-2</v>
      </c>
    </row>
    <row r="1509" spans="1:6">
      <c r="A1509" t="str">
        <f t="shared" si="23"/>
        <v>DMoMH00CZ141</v>
      </c>
      <c r="B1509" t="s">
        <v>53</v>
      </c>
      <c r="C1509" t="s">
        <v>54</v>
      </c>
      <c r="D1509" t="s">
        <v>42</v>
      </c>
      <c r="E1509">
        <v>1</v>
      </c>
      <c r="F1509">
        <v>2.0000199999999999E-2</v>
      </c>
    </row>
    <row r="1510" spans="1:6">
      <c r="A1510" t="str">
        <f t="shared" si="23"/>
        <v>DMoMH00CZ142</v>
      </c>
      <c r="B1510" t="s">
        <v>53</v>
      </c>
      <c r="C1510" t="s">
        <v>54</v>
      </c>
      <c r="D1510" t="s">
        <v>42</v>
      </c>
      <c r="E1510">
        <v>2</v>
      </c>
      <c r="F1510">
        <v>0.11214499999999999</v>
      </c>
    </row>
    <row r="1511" spans="1:6">
      <c r="A1511" t="str">
        <f t="shared" si="23"/>
        <v>DMoMH00CZ143</v>
      </c>
      <c r="B1511" t="s">
        <v>53</v>
      </c>
      <c r="C1511" t="s">
        <v>54</v>
      </c>
      <c r="D1511" t="s">
        <v>42</v>
      </c>
      <c r="E1511">
        <v>3</v>
      </c>
      <c r="F1511">
        <v>0.37546099999999999</v>
      </c>
    </row>
    <row r="1512" spans="1:6">
      <c r="A1512" t="str">
        <f t="shared" si="23"/>
        <v>DMoMH00CZ144</v>
      </c>
      <c r="B1512" t="s">
        <v>53</v>
      </c>
      <c r="C1512" t="s">
        <v>54</v>
      </c>
      <c r="D1512" t="s">
        <v>42</v>
      </c>
      <c r="E1512">
        <v>4</v>
      </c>
      <c r="F1512">
        <v>9.6681799999999998E-2</v>
      </c>
    </row>
    <row r="1513" spans="1:6">
      <c r="A1513" t="str">
        <f t="shared" si="23"/>
        <v>DMoMH00CZ145</v>
      </c>
      <c r="B1513" t="s">
        <v>53</v>
      </c>
      <c r="C1513" t="s">
        <v>54</v>
      </c>
      <c r="D1513" t="s">
        <v>42</v>
      </c>
      <c r="E1513">
        <v>5</v>
      </c>
      <c r="F1513">
        <v>0.39571200000000001</v>
      </c>
    </row>
    <row r="1514" spans="1:6">
      <c r="A1514" t="str">
        <f t="shared" si="23"/>
        <v>DMoMH00CZ151</v>
      </c>
      <c r="B1514" t="s">
        <v>53</v>
      </c>
      <c r="C1514" t="s">
        <v>54</v>
      </c>
      <c r="D1514" t="s">
        <v>43</v>
      </c>
      <c r="E1514">
        <v>1</v>
      </c>
      <c r="F1514">
        <v>0.48409799999999997</v>
      </c>
    </row>
    <row r="1515" spans="1:6">
      <c r="A1515" t="str">
        <f t="shared" si="23"/>
        <v>DMoMH00CZ152</v>
      </c>
      <c r="B1515" t="s">
        <v>53</v>
      </c>
      <c r="C1515" t="s">
        <v>54</v>
      </c>
      <c r="D1515" t="s">
        <v>43</v>
      </c>
      <c r="E1515">
        <v>2</v>
      </c>
      <c r="F1515">
        <v>1.9999200000000002E-2</v>
      </c>
    </row>
    <row r="1516" spans="1:6">
      <c r="A1516" t="str">
        <f t="shared" si="23"/>
        <v>DMoMH00CZ153</v>
      </c>
      <c r="B1516" t="s">
        <v>53</v>
      </c>
      <c r="C1516" t="s">
        <v>54</v>
      </c>
      <c r="D1516" t="s">
        <v>43</v>
      </c>
      <c r="E1516">
        <v>3</v>
      </c>
      <c r="F1516">
        <v>3.92647E-2</v>
      </c>
    </row>
    <row r="1517" spans="1:6">
      <c r="A1517" t="str">
        <f t="shared" si="23"/>
        <v>DMoMH00CZ154</v>
      </c>
      <c r="B1517" t="s">
        <v>53</v>
      </c>
      <c r="C1517" t="s">
        <v>54</v>
      </c>
      <c r="D1517" t="s">
        <v>43</v>
      </c>
      <c r="E1517">
        <v>4</v>
      </c>
      <c r="F1517">
        <v>1.9999300000000001E-2</v>
      </c>
    </row>
    <row r="1518" spans="1:6">
      <c r="A1518" t="str">
        <f t="shared" si="23"/>
        <v>DMoMH00CZ155</v>
      </c>
      <c r="B1518" t="s">
        <v>53</v>
      </c>
      <c r="C1518" t="s">
        <v>54</v>
      </c>
      <c r="D1518" t="s">
        <v>43</v>
      </c>
      <c r="E1518">
        <v>5</v>
      </c>
      <c r="F1518">
        <v>0.436639</v>
      </c>
    </row>
    <row r="1519" spans="1:6">
      <c r="A1519" t="str">
        <f t="shared" si="23"/>
        <v>DMoMH00CZ161</v>
      </c>
      <c r="B1519" t="s">
        <v>53</v>
      </c>
      <c r="C1519" t="s">
        <v>54</v>
      </c>
      <c r="D1519" t="s">
        <v>44</v>
      </c>
      <c r="E1519">
        <v>1</v>
      </c>
      <c r="F1519">
        <v>7.2954199999999997E-2</v>
      </c>
    </row>
    <row r="1520" spans="1:6">
      <c r="A1520" t="str">
        <f t="shared" si="23"/>
        <v>DMoMH00CZ162</v>
      </c>
      <c r="B1520" t="s">
        <v>53</v>
      </c>
      <c r="C1520" t="s">
        <v>54</v>
      </c>
      <c r="D1520" t="s">
        <v>44</v>
      </c>
      <c r="E1520">
        <v>2</v>
      </c>
      <c r="F1520">
        <v>0.137048</v>
      </c>
    </row>
    <row r="1521" spans="1:6">
      <c r="A1521" t="str">
        <f t="shared" si="23"/>
        <v>DMoMH00CZ163</v>
      </c>
      <c r="B1521" t="s">
        <v>53</v>
      </c>
      <c r="C1521" t="s">
        <v>54</v>
      </c>
      <c r="D1521" t="s">
        <v>44</v>
      </c>
      <c r="E1521">
        <v>3</v>
      </c>
      <c r="F1521">
        <v>0.75</v>
      </c>
    </row>
    <row r="1522" spans="1:6">
      <c r="A1522" t="str">
        <f t="shared" si="23"/>
        <v>DMoMH00CZ164</v>
      </c>
      <c r="B1522" t="s">
        <v>53</v>
      </c>
      <c r="C1522" t="s">
        <v>54</v>
      </c>
      <c r="D1522" t="s">
        <v>44</v>
      </c>
      <c r="E1522">
        <v>4</v>
      </c>
      <c r="F1522">
        <v>1.9999099999999999E-2</v>
      </c>
    </row>
    <row r="1523" spans="1:6">
      <c r="A1523" t="str">
        <f t="shared" si="23"/>
        <v>DMoMH00CZ165</v>
      </c>
      <c r="B1523" t="s">
        <v>53</v>
      </c>
      <c r="C1523" t="s">
        <v>54</v>
      </c>
      <c r="D1523" t="s">
        <v>44</v>
      </c>
      <c r="E1523">
        <v>5</v>
      </c>
      <c r="F1523">
        <v>1.9999200000000002E-2</v>
      </c>
    </row>
    <row r="1524" spans="1:6">
      <c r="A1524" t="str">
        <f t="shared" si="23"/>
        <v>DMoMH06CZ011</v>
      </c>
      <c r="B1524" t="s">
        <v>53</v>
      </c>
      <c r="C1524" t="s">
        <v>55</v>
      </c>
      <c r="D1524" t="s">
        <v>28</v>
      </c>
      <c r="E1524">
        <v>1</v>
      </c>
      <c r="F1524">
        <v>0.45242700000000002</v>
      </c>
    </row>
    <row r="1525" spans="1:6">
      <c r="A1525" t="str">
        <f t="shared" si="23"/>
        <v>DMoMH06CZ012</v>
      </c>
      <c r="B1525" t="s">
        <v>53</v>
      </c>
      <c r="C1525" t="s">
        <v>55</v>
      </c>
      <c r="D1525" t="s">
        <v>28</v>
      </c>
      <c r="E1525">
        <v>2</v>
      </c>
      <c r="F1525">
        <v>0.15291399999999999</v>
      </c>
    </row>
    <row r="1526" spans="1:6">
      <c r="A1526" t="str">
        <f t="shared" si="23"/>
        <v>DMoMH06CZ013</v>
      </c>
      <c r="B1526" t="s">
        <v>53</v>
      </c>
      <c r="C1526" t="s">
        <v>55</v>
      </c>
      <c r="D1526" t="s">
        <v>28</v>
      </c>
      <c r="E1526">
        <v>3</v>
      </c>
      <c r="F1526">
        <v>0.23422000000000001</v>
      </c>
    </row>
    <row r="1527" spans="1:6">
      <c r="A1527" t="str">
        <f t="shared" si="23"/>
        <v>DMoMH06CZ014</v>
      </c>
      <c r="B1527" t="s">
        <v>53</v>
      </c>
      <c r="C1527" t="s">
        <v>55</v>
      </c>
      <c r="D1527" t="s">
        <v>28</v>
      </c>
      <c r="E1527">
        <v>4</v>
      </c>
      <c r="F1527">
        <v>7.76086E-2</v>
      </c>
    </row>
    <row r="1528" spans="1:6">
      <c r="A1528" t="str">
        <f t="shared" si="23"/>
        <v>DMoMH06CZ015</v>
      </c>
      <c r="B1528" t="s">
        <v>53</v>
      </c>
      <c r="C1528" t="s">
        <v>55</v>
      </c>
      <c r="D1528" t="s">
        <v>28</v>
      </c>
      <c r="E1528">
        <v>5</v>
      </c>
      <c r="F1528">
        <v>8.2830600000000004E-2</v>
      </c>
    </row>
    <row r="1529" spans="1:6">
      <c r="A1529" t="str">
        <f t="shared" si="23"/>
        <v>DMoMH06CZ021</v>
      </c>
      <c r="B1529" t="s">
        <v>53</v>
      </c>
      <c r="C1529" t="s">
        <v>55</v>
      </c>
      <c r="D1529" t="s">
        <v>30</v>
      </c>
      <c r="E1529">
        <v>1</v>
      </c>
      <c r="F1529">
        <v>0.32056400000000002</v>
      </c>
    </row>
    <row r="1530" spans="1:6">
      <c r="A1530" t="str">
        <f t="shared" si="23"/>
        <v>DMoMH06CZ022</v>
      </c>
      <c r="B1530" t="s">
        <v>53</v>
      </c>
      <c r="C1530" t="s">
        <v>55</v>
      </c>
      <c r="D1530" t="s">
        <v>30</v>
      </c>
      <c r="E1530">
        <v>2</v>
      </c>
      <c r="F1530">
        <v>0.28336299999999998</v>
      </c>
    </row>
    <row r="1531" spans="1:6">
      <c r="A1531" t="str">
        <f t="shared" si="23"/>
        <v>DMoMH06CZ023</v>
      </c>
      <c r="B1531" t="s">
        <v>53</v>
      </c>
      <c r="C1531" t="s">
        <v>55</v>
      </c>
      <c r="D1531" t="s">
        <v>30</v>
      </c>
      <c r="E1531">
        <v>3</v>
      </c>
      <c r="F1531">
        <v>0.29447400000000001</v>
      </c>
    </row>
    <row r="1532" spans="1:6">
      <c r="A1532" t="str">
        <f t="shared" si="23"/>
        <v>DMoMH06CZ024</v>
      </c>
      <c r="B1532" t="s">
        <v>53</v>
      </c>
      <c r="C1532" t="s">
        <v>55</v>
      </c>
      <c r="D1532" t="s">
        <v>30</v>
      </c>
      <c r="E1532">
        <v>4</v>
      </c>
      <c r="F1532">
        <v>5.0025600000000003E-2</v>
      </c>
    </row>
    <row r="1533" spans="1:6">
      <c r="A1533" t="str">
        <f t="shared" si="23"/>
        <v>DMoMH06CZ025</v>
      </c>
      <c r="B1533" t="s">
        <v>53</v>
      </c>
      <c r="C1533" t="s">
        <v>55</v>
      </c>
      <c r="D1533" t="s">
        <v>30</v>
      </c>
      <c r="E1533">
        <v>5</v>
      </c>
      <c r="F1533">
        <v>5.1573800000000003E-2</v>
      </c>
    </row>
    <row r="1534" spans="1:6">
      <c r="A1534" t="str">
        <f t="shared" si="23"/>
        <v>DMoMH06CZ031</v>
      </c>
      <c r="B1534" t="s">
        <v>53</v>
      </c>
      <c r="C1534" t="s">
        <v>55</v>
      </c>
      <c r="D1534" t="s">
        <v>31</v>
      </c>
      <c r="E1534">
        <v>1</v>
      </c>
      <c r="F1534">
        <v>0.27141999999999999</v>
      </c>
    </row>
    <row r="1535" spans="1:6">
      <c r="A1535" t="str">
        <f t="shared" si="23"/>
        <v>DMoMH06CZ032</v>
      </c>
      <c r="B1535" t="s">
        <v>53</v>
      </c>
      <c r="C1535" t="s">
        <v>55</v>
      </c>
      <c r="D1535" t="s">
        <v>31</v>
      </c>
      <c r="E1535">
        <v>2</v>
      </c>
      <c r="F1535">
        <v>0.21817500000000001</v>
      </c>
    </row>
    <row r="1536" spans="1:6">
      <c r="A1536" t="str">
        <f t="shared" si="23"/>
        <v>DMoMH06CZ033</v>
      </c>
      <c r="B1536" t="s">
        <v>53</v>
      </c>
      <c r="C1536" t="s">
        <v>55</v>
      </c>
      <c r="D1536" t="s">
        <v>31</v>
      </c>
      <c r="E1536">
        <v>3</v>
      </c>
      <c r="F1536">
        <v>0.213252</v>
      </c>
    </row>
    <row r="1537" spans="1:6">
      <c r="A1537" t="str">
        <f t="shared" si="23"/>
        <v>DMoMH06CZ034</v>
      </c>
      <c r="B1537" t="s">
        <v>53</v>
      </c>
      <c r="C1537" t="s">
        <v>55</v>
      </c>
      <c r="D1537" t="s">
        <v>31</v>
      </c>
      <c r="E1537">
        <v>4</v>
      </c>
      <c r="F1537">
        <v>0.141344</v>
      </c>
    </row>
    <row r="1538" spans="1:6">
      <c r="A1538" t="str">
        <f t="shared" si="23"/>
        <v>DMoMH06CZ035</v>
      </c>
      <c r="B1538" t="s">
        <v>53</v>
      </c>
      <c r="C1538" t="s">
        <v>55</v>
      </c>
      <c r="D1538" t="s">
        <v>31</v>
      </c>
      <c r="E1538">
        <v>5</v>
      </c>
      <c r="F1538">
        <v>0.155809</v>
      </c>
    </row>
    <row r="1539" spans="1:6">
      <c r="A1539" t="str">
        <f t="shared" si="23"/>
        <v>DMoMH06CZ041</v>
      </c>
      <c r="B1539" t="s">
        <v>53</v>
      </c>
      <c r="C1539" t="s">
        <v>55</v>
      </c>
      <c r="D1539" t="s">
        <v>32</v>
      </c>
      <c r="E1539">
        <v>1</v>
      </c>
      <c r="F1539">
        <v>0.02</v>
      </c>
    </row>
    <row r="1540" spans="1:6">
      <c r="A1540" t="str">
        <f t="shared" si="23"/>
        <v>DMoMH06CZ042</v>
      </c>
      <c r="B1540" t="s">
        <v>53</v>
      </c>
      <c r="C1540" t="s">
        <v>55</v>
      </c>
      <c r="D1540" t="s">
        <v>32</v>
      </c>
      <c r="E1540">
        <v>2</v>
      </c>
      <c r="F1540">
        <v>0.339671</v>
      </c>
    </row>
    <row r="1541" spans="1:6">
      <c r="A1541" t="str">
        <f t="shared" ref="A1541:A1604" si="24">B1541&amp;C1541&amp;D1541&amp;E1541</f>
        <v>DMoMH06CZ043</v>
      </c>
      <c r="B1541" t="s">
        <v>53</v>
      </c>
      <c r="C1541" t="s">
        <v>55</v>
      </c>
      <c r="D1541" t="s">
        <v>32</v>
      </c>
      <c r="E1541">
        <v>3</v>
      </c>
      <c r="F1541">
        <v>0.34501300000000001</v>
      </c>
    </row>
    <row r="1542" spans="1:6">
      <c r="A1542" t="str">
        <f t="shared" si="24"/>
        <v>DMoMH06CZ044</v>
      </c>
      <c r="B1542" t="s">
        <v>53</v>
      </c>
      <c r="C1542" t="s">
        <v>55</v>
      </c>
      <c r="D1542" t="s">
        <v>32</v>
      </c>
      <c r="E1542">
        <v>4</v>
      </c>
      <c r="F1542">
        <v>0.136818</v>
      </c>
    </row>
    <row r="1543" spans="1:6">
      <c r="A1543" t="str">
        <f t="shared" si="24"/>
        <v>DMoMH06CZ045</v>
      </c>
      <c r="B1543" t="s">
        <v>53</v>
      </c>
      <c r="C1543" t="s">
        <v>55</v>
      </c>
      <c r="D1543" t="s">
        <v>32</v>
      </c>
      <c r="E1543">
        <v>5</v>
      </c>
      <c r="F1543">
        <v>0.158498</v>
      </c>
    </row>
    <row r="1544" spans="1:6">
      <c r="A1544" t="str">
        <f t="shared" si="24"/>
        <v>DMoMH06CZ051</v>
      </c>
      <c r="B1544" t="s">
        <v>53</v>
      </c>
      <c r="C1544" t="s">
        <v>55</v>
      </c>
      <c r="D1544" t="s">
        <v>33</v>
      </c>
      <c r="E1544">
        <v>1</v>
      </c>
      <c r="F1544">
        <v>0.27936699999999998</v>
      </c>
    </row>
    <row r="1545" spans="1:6">
      <c r="A1545" t="str">
        <f t="shared" si="24"/>
        <v>DMoMH06CZ052</v>
      </c>
      <c r="B1545" t="s">
        <v>53</v>
      </c>
      <c r="C1545" t="s">
        <v>55</v>
      </c>
      <c r="D1545" t="s">
        <v>33</v>
      </c>
      <c r="E1545">
        <v>2</v>
      </c>
      <c r="F1545">
        <v>2.0266900000000001E-2</v>
      </c>
    </row>
    <row r="1546" spans="1:6">
      <c r="A1546" t="str">
        <f t="shared" si="24"/>
        <v>DMoMH06CZ053</v>
      </c>
      <c r="B1546" t="s">
        <v>53</v>
      </c>
      <c r="C1546" t="s">
        <v>55</v>
      </c>
      <c r="D1546" t="s">
        <v>33</v>
      </c>
      <c r="E1546">
        <v>3</v>
      </c>
      <c r="F1546">
        <v>0.02</v>
      </c>
    </row>
    <row r="1547" spans="1:6">
      <c r="A1547" t="str">
        <f t="shared" si="24"/>
        <v>DMoMH06CZ054</v>
      </c>
      <c r="B1547" t="s">
        <v>53</v>
      </c>
      <c r="C1547" t="s">
        <v>55</v>
      </c>
      <c r="D1547" t="s">
        <v>33</v>
      </c>
      <c r="E1547">
        <v>4</v>
      </c>
      <c r="F1547">
        <v>0.29669099999999998</v>
      </c>
    </row>
    <row r="1548" spans="1:6">
      <c r="A1548" t="str">
        <f t="shared" si="24"/>
        <v>DMoMH06CZ055</v>
      </c>
      <c r="B1548" t="s">
        <v>53</v>
      </c>
      <c r="C1548" t="s">
        <v>55</v>
      </c>
      <c r="D1548" t="s">
        <v>33</v>
      </c>
      <c r="E1548">
        <v>5</v>
      </c>
      <c r="F1548">
        <v>0.38367600000000002</v>
      </c>
    </row>
    <row r="1549" spans="1:6">
      <c r="A1549" t="str">
        <f t="shared" si="24"/>
        <v>DMoMH06CZ061</v>
      </c>
      <c r="B1549" t="s">
        <v>53</v>
      </c>
      <c r="C1549" t="s">
        <v>55</v>
      </c>
      <c r="D1549" t="s">
        <v>34</v>
      </c>
      <c r="E1549">
        <v>1</v>
      </c>
      <c r="F1549">
        <v>2.0001600000000001E-2</v>
      </c>
    </row>
    <row r="1550" spans="1:6">
      <c r="A1550" t="str">
        <f t="shared" si="24"/>
        <v>DMoMH06CZ062</v>
      </c>
      <c r="B1550" t="s">
        <v>53</v>
      </c>
      <c r="C1550" t="s">
        <v>55</v>
      </c>
      <c r="D1550" t="s">
        <v>34</v>
      </c>
      <c r="E1550">
        <v>2</v>
      </c>
      <c r="F1550">
        <v>0.16258</v>
      </c>
    </row>
    <row r="1551" spans="1:6">
      <c r="A1551" t="str">
        <f t="shared" si="24"/>
        <v>DMoMH06CZ063</v>
      </c>
      <c r="B1551" t="s">
        <v>53</v>
      </c>
      <c r="C1551" t="s">
        <v>55</v>
      </c>
      <c r="D1551" t="s">
        <v>34</v>
      </c>
      <c r="E1551">
        <v>3</v>
      </c>
      <c r="F1551">
        <v>0.35089300000000001</v>
      </c>
    </row>
    <row r="1552" spans="1:6">
      <c r="A1552" t="str">
        <f t="shared" si="24"/>
        <v>DMoMH06CZ064</v>
      </c>
      <c r="B1552" t="s">
        <v>53</v>
      </c>
      <c r="C1552" t="s">
        <v>55</v>
      </c>
      <c r="D1552" t="s">
        <v>34</v>
      </c>
      <c r="E1552">
        <v>4</v>
      </c>
      <c r="F1552">
        <v>0.191362</v>
      </c>
    </row>
    <row r="1553" spans="1:6">
      <c r="A1553" t="str">
        <f t="shared" si="24"/>
        <v>DMoMH06CZ065</v>
      </c>
      <c r="B1553" t="s">
        <v>53</v>
      </c>
      <c r="C1553" t="s">
        <v>55</v>
      </c>
      <c r="D1553" t="s">
        <v>34</v>
      </c>
      <c r="E1553">
        <v>5</v>
      </c>
      <c r="F1553">
        <v>0.27516400000000002</v>
      </c>
    </row>
    <row r="1554" spans="1:6">
      <c r="A1554" t="str">
        <f t="shared" si="24"/>
        <v>DMoMH06CZ071</v>
      </c>
      <c r="B1554" t="s">
        <v>53</v>
      </c>
      <c r="C1554" t="s">
        <v>55</v>
      </c>
      <c r="D1554" t="s">
        <v>35</v>
      </c>
      <c r="E1554">
        <v>1</v>
      </c>
      <c r="F1554">
        <v>0.59002299999999996</v>
      </c>
    </row>
    <row r="1555" spans="1:6">
      <c r="A1555" t="str">
        <f t="shared" si="24"/>
        <v>DMoMH06CZ072</v>
      </c>
      <c r="B1555" t="s">
        <v>53</v>
      </c>
      <c r="C1555" t="s">
        <v>55</v>
      </c>
      <c r="D1555" t="s">
        <v>35</v>
      </c>
      <c r="E1555">
        <v>2</v>
      </c>
      <c r="F1555">
        <v>1.9998999999999999E-2</v>
      </c>
    </row>
    <row r="1556" spans="1:6">
      <c r="A1556" t="str">
        <f t="shared" si="24"/>
        <v>DMoMH06CZ073</v>
      </c>
      <c r="B1556" t="s">
        <v>53</v>
      </c>
      <c r="C1556" t="s">
        <v>55</v>
      </c>
      <c r="D1556" t="s">
        <v>35</v>
      </c>
      <c r="E1556">
        <v>3</v>
      </c>
      <c r="F1556">
        <v>1.9999099999999999E-2</v>
      </c>
    </row>
    <row r="1557" spans="1:6">
      <c r="A1557" t="str">
        <f t="shared" si="24"/>
        <v>DMoMH06CZ074</v>
      </c>
      <c r="B1557" t="s">
        <v>53</v>
      </c>
      <c r="C1557" t="s">
        <v>55</v>
      </c>
      <c r="D1557" t="s">
        <v>35</v>
      </c>
      <c r="E1557">
        <v>4</v>
      </c>
      <c r="F1557">
        <v>0.34997899999999998</v>
      </c>
    </row>
    <row r="1558" spans="1:6">
      <c r="A1558" t="str">
        <f t="shared" si="24"/>
        <v>DMoMH06CZ075</v>
      </c>
      <c r="B1558" t="s">
        <v>53</v>
      </c>
      <c r="C1558" t="s">
        <v>55</v>
      </c>
      <c r="D1558" t="s">
        <v>35</v>
      </c>
      <c r="E1558">
        <v>5</v>
      </c>
      <c r="F1558">
        <v>1.9999599999999999E-2</v>
      </c>
    </row>
    <row r="1559" spans="1:6">
      <c r="A1559" t="str">
        <f t="shared" si="24"/>
        <v>DMoMH06CZ081</v>
      </c>
      <c r="B1559" t="s">
        <v>53</v>
      </c>
      <c r="C1559" t="s">
        <v>55</v>
      </c>
      <c r="D1559" t="s">
        <v>36</v>
      </c>
      <c r="E1559">
        <v>1</v>
      </c>
      <c r="F1559">
        <v>0.39138299999999998</v>
      </c>
    </row>
    <row r="1560" spans="1:6">
      <c r="A1560" t="str">
        <f t="shared" si="24"/>
        <v>DMoMH06CZ082</v>
      </c>
      <c r="B1560" t="s">
        <v>53</v>
      </c>
      <c r="C1560" t="s">
        <v>55</v>
      </c>
      <c r="D1560" t="s">
        <v>36</v>
      </c>
      <c r="E1560">
        <v>2</v>
      </c>
      <c r="F1560">
        <v>0.35979</v>
      </c>
    </row>
    <row r="1561" spans="1:6">
      <c r="A1561" t="str">
        <f t="shared" si="24"/>
        <v>DMoMH06CZ083</v>
      </c>
      <c r="B1561" t="s">
        <v>53</v>
      </c>
      <c r="C1561" t="s">
        <v>55</v>
      </c>
      <c r="D1561" t="s">
        <v>36</v>
      </c>
      <c r="E1561">
        <v>3</v>
      </c>
      <c r="F1561">
        <v>0.14977399999999999</v>
      </c>
    </row>
    <row r="1562" spans="1:6">
      <c r="A1562" t="str">
        <f t="shared" si="24"/>
        <v>DMoMH06CZ084</v>
      </c>
      <c r="B1562" t="s">
        <v>53</v>
      </c>
      <c r="C1562" t="s">
        <v>55</v>
      </c>
      <c r="D1562" t="s">
        <v>36</v>
      </c>
      <c r="E1562">
        <v>4</v>
      </c>
      <c r="F1562">
        <v>3.2113099999999999E-2</v>
      </c>
    </row>
    <row r="1563" spans="1:6">
      <c r="A1563" t="str">
        <f t="shared" si="24"/>
        <v>DMoMH06CZ085</v>
      </c>
      <c r="B1563" t="s">
        <v>53</v>
      </c>
      <c r="C1563" t="s">
        <v>55</v>
      </c>
      <c r="D1563" t="s">
        <v>36</v>
      </c>
      <c r="E1563">
        <v>5</v>
      </c>
      <c r="F1563">
        <v>6.6939799999999994E-2</v>
      </c>
    </row>
    <row r="1564" spans="1:6">
      <c r="A1564" t="str">
        <f t="shared" si="24"/>
        <v>DMoMH06CZ091</v>
      </c>
      <c r="B1564" t="s">
        <v>53</v>
      </c>
      <c r="C1564" t="s">
        <v>55</v>
      </c>
      <c r="D1564" t="s">
        <v>37</v>
      </c>
      <c r="E1564">
        <v>1</v>
      </c>
      <c r="F1564">
        <v>2.0004600000000001E-2</v>
      </c>
    </row>
    <row r="1565" spans="1:6">
      <c r="A1565" t="str">
        <f t="shared" si="24"/>
        <v>DMoMH06CZ092</v>
      </c>
      <c r="B1565" t="s">
        <v>53</v>
      </c>
      <c r="C1565" t="s">
        <v>55</v>
      </c>
      <c r="D1565" t="s">
        <v>37</v>
      </c>
      <c r="E1565">
        <v>2</v>
      </c>
      <c r="F1565">
        <v>0.363228</v>
      </c>
    </row>
    <row r="1566" spans="1:6">
      <c r="A1566" t="str">
        <f t="shared" si="24"/>
        <v>DMoMH06CZ093</v>
      </c>
      <c r="B1566" t="s">
        <v>53</v>
      </c>
      <c r="C1566" t="s">
        <v>55</v>
      </c>
      <c r="D1566" t="s">
        <v>37</v>
      </c>
      <c r="E1566">
        <v>3</v>
      </c>
      <c r="F1566">
        <v>0.157641</v>
      </c>
    </row>
    <row r="1567" spans="1:6">
      <c r="A1567" t="str">
        <f t="shared" si="24"/>
        <v>DMoMH06CZ094</v>
      </c>
      <c r="B1567" t="s">
        <v>53</v>
      </c>
      <c r="C1567" t="s">
        <v>55</v>
      </c>
      <c r="D1567" t="s">
        <v>37</v>
      </c>
      <c r="E1567">
        <v>4</v>
      </c>
      <c r="F1567">
        <v>0.12682599999999999</v>
      </c>
    </row>
    <row r="1568" spans="1:6">
      <c r="A1568" t="str">
        <f t="shared" si="24"/>
        <v>DMoMH06CZ095</v>
      </c>
      <c r="B1568" t="s">
        <v>53</v>
      </c>
      <c r="C1568" t="s">
        <v>55</v>
      </c>
      <c r="D1568" t="s">
        <v>37</v>
      </c>
      <c r="E1568">
        <v>5</v>
      </c>
      <c r="F1568">
        <v>0.33229999999999998</v>
      </c>
    </row>
    <row r="1569" spans="1:6">
      <c r="A1569" t="str">
        <f t="shared" si="24"/>
        <v>DMoMH06CZ101</v>
      </c>
      <c r="B1569" t="s">
        <v>53</v>
      </c>
      <c r="C1569" t="s">
        <v>55</v>
      </c>
      <c r="D1569" t="s">
        <v>38</v>
      </c>
      <c r="E1569">
        <v>1</v>
      </c>
      <c r="F1569">
        <v>2.0038299999999998E-2</v>
      </c>
    </row>
    <row r="1570" spans="1:6">
      <c r="A1570" t="str">
        <f t="shared" si="24"/>
        <v>DMoMH06CZ102</v>
      </c>
      <c r="B1570" t="s">
        <v>53</v>
      </c>
      <c r="C1570" t="s">
        <v>55</v>
      </c>
      <c r="D1570" t="s">
        <v>38</v>
      </c>
      <c r="E1570">
        <v>2</v>
      </c>
      <c r="F1570">
        <v>7.5735800000000006E-2</v>
      </c>
    </row>
    <row r="1571" spans="1:6">
      <c r="A1571" t="str">
        <f t="shared" si="24"/>
        <v>DMoMH06CZ103</v>
      </c>
      <c r="B1571" t="s">
        <v>53</v>
      </c>
      <c r="C1571" t="s">
        <v>55</v>
      </c>
      <c r="D1571" t="s">
        <v>38</v>
      </c>
      <c r="E1571">
        <v>3</v>
      </c>
      <c r="F1571">
        <v>0.29827300000000001</v>
      </c>
    </row>
    <row r="1572" spans="1:6">
      <c r="A1572" t="str">
        <f t="shared" si="24"/>
        <v>DMoMH06CZ104</v>
      </c>
      <c r="B1572" t="s">
        <v>53</v>
      </c>
      <c r="C1572" t="s">
        <v>55</v>
      </c>
      <c r="D1572" t="s">
        <v>38</v>
      </c>
      <c r="E1572">
        <v>4</v>
      </c>
      <c r="F1572">
        <v>8.6093600000000006E-2</v>
      </c>
    </row>
    <row r="1573" spans="1:6">
      <c r="A1573" t="str">
        <f t="shared" si="24"/>
        <v>DMoMH06CZ105</v>
      </c>
      <c r="B1573" t="s">
        <v>53</v>
      </c>
      <c r="C1573" t="s">
        <v>55</v>
      </c>
      <c r="D1573" t="s">
        <v>38</v>
      </c>
      <c r="E1573">
        <v>5</v>
      </c>
      <c r="F1573">
        <v>0.51985999999999999</v>
      </c>
    </row>
    <row r="1574" spans="1:6">
      <c r="A1574" t="str">
        <f t="shared" si="24"/>
        <v>DMoMH06CZ111</v>
      </c>
      <c r="B1574" t="s">
        <v>53</v>
      </c>
      <c r="C1574" t="s">
        <v>55</v>
      </c>
      <c r="D1574" t="s">
        <v>39</v>
      </c>
      <c r="E1574">
        <v>1</v>
      </c>
      <c r="F1574">
        <v>0.150309</v>
      </c>
    </row>
    <row r="1575" spans="1:6">
      <c r="A1575" t="str">
        <f t="shared" si="24"/>
        <v>DMoMH06CZ112</v>
      </c>
      <c r="B1575" t="s">
        <v>53</v>
      </c>
      <c r="C1575" t="s">
        <v>55</v>
      </c>
      <c r="D1575" t="s">
        <v>39</v>
      </c>
      <c r="E1575">
        <v>2</v>
      </c>
      <c r="F1575">
        <v>0.20300399999999999</v>
      </c>
    </row>
    <row r="1576" spans="1:6">
      <c r="A1576" t="str">
        <f t="shared" si="24"/>
        <v>DMoMH06CZ113</v>
      </c>
      <c r="B1576" t="s">
        <v>53</v>
      </c>
      <c r="C1576" t="s">
        <v>55</v>
      </c>
      <c r="D1576" t="s">
        <v>39</v>
      </c>
      <c r="E1576">
        <v>3</v>
      </c>
      <c r="F1576">
        <v>0.364983</v>
      </c>
    </row>
    <row r="1577" spans="1:6">
      <c r="A1577" t="str">
        <f t="shared" si="24"/>
        <v>DMoMH06CZ114</v>
      </c>
      <c r="B1577" t="s">
        <v>53</v>
      </c>
      <c r="C1577" t="s">
        <v>55</v>
      </c>
      <c r="D1577" t="s">
        <v>39</v>
      </c>
      <c r="E1577">
        <v>4</v>
      </c>
      <c r="F1577">
        <v>4.9541500000000002E-2</v>
      </c>
    </row>
    <row r="1578" spans="1:6">
      <c r="A1578" t="str">
        <f t="shared" si="24"/>
        <v>DMoMH06CZ115</v>
      </c>
      <c r="B1578" t="s">
        <v>53</v>
      </c>
      <c r="C1578" t="s">
        <v>55</v>
      </c>
      <c r="D1578" t="s">
        <v>39</v>
      </c>
      <c r="E1578">
        <v>5</v>
      </c>
      <c r="F1578">
        <v>0.23216300000000001</v>
      </c>
    </row>
    <row r="1579" spans="1:6">
      <c r="A1579" t="str">
        <f t="shared" si="24"/>
        <v>DMoMH06CZ121</v>
      </c>
      <c r="B1579" t="s">
        <v>53</v>
      </c>
      <c r="C1579" t="s">
        <v>55</v>
      </c>
      <c r="D1579" t="s">
        <v>40</v>
      </c>
      <c r="E1579">
        <v>1</v>
      </c>
      <c r="F1579">
        <v>9.4273399999999993E-2</v>
      </c>
    </row>
    <row r="1580" spans="1:6">
      <c r="A1580" t="str">
        <f t="shared" si="24"/>
        <v>DMoMH06CZ122</v>
      </c>
      <c r="B1580" t="s">
        <v>53</v>
      </c>
      <c r="C1580" t="s">
        <v>55</v>
      </c>
      <c r="D1580" t="s">
        <v>40</v>
      </c>
      <c r="E1580">
        <v>2</v>
      </c>
      <c r="F1580">
        <v>0.02</v>
      </c>
    </row>
    <row r="1581" spans="1:6">
      <c r="A1581" t="str">
        <f t="shared" si="24"/>
        <v>DMoMH06CZ123</v>
      </c>
      <c r="B1581" t="s">
        <v>53</v>
      </c>
      <c r="C1581" t="s">
        <v>55</v>
      </c>
      <c r="D1581" t="s">
        <v>40</v>
      </c>
      <c r="E1581">
        <v>3</v>
      </c>
      <c r="F1581">
        <v>0.34160600000000002</v>
      </c>
    </row>
    <row r="1582" spans="1:6">
      <c r="A1582" t="str">
        <f t="shared" si="24"/>
        <v>DMoMH06CZ124</v>
      </c>
      <c r="B1582" t="s">
        <v>53</v>
      </c>
      <c r="C1582" t="s">
        <v>55</v>
      </c>
      <c r="D1582" t="s">
        <v>40</v>
      </c>
      <c r="E1582">
        <v>4</v>
      </c>
      <c r="F1582">
        <v>0.26517299999999999</v>
      </c>
    </row>
    <row r="1583" spans="1:6">
      <c r="A1583" t="str">
        <f t="shared" si="24"/>
        <v>DMoMH06CZ125</v>
      </c>
      <c r="B1583" t="s">
        <v>53</v>
      </c>
      <c r="C1583" t="s">
        <v>55</v>
      </c>
      <c r="D1583" t="s">
        <v>40</v>
      </c>
      <c r="E1583">
        <v>5</v>
      </c>
      <c r="F1583">
        <v>0.27894799999999997</v>
      </c>
    </row>
    <row r="1584" spans="1:6">
      <c r="A1584" t="str">
        <f t="shared" si="24"/>
        <v>DMoMH06CZ131</v>
      </c>
      <c r="B1584" t="s">
        <v>53</v>
      </c>
      <c r="C1584" t="s">
        <v>55</v>
      </c>
      <c r="D1584" t="s">
        <v>41</v>
      </c>
      <c r="E1584">
        <v>1</v>
      </c>
      <c r="F1584">
        <v>6.3817799999999994E-2</v>
      </c>
    </row>
    <row r="1585" spans="1:6">
      <c r="A1585" t="str">
        <f t="shared" si="24"/>
        <v>DMoMH06CZ132</v>
      </c>
      <c r="B1585" t="s">
        <v>53</v>
      </c>
      <c r="C1585" t="s">
        <v>55</v>
      </c>
      <c r="D1585" t="s">
        <v>41</v>
      </c>
      <c r="E1585">
        <v>2</v>
      </c>
      <c r="F1585">
        <v>0.02</v>
      </c>
    </row>
    <row r="1586" spans="1:6">
      <c r="A1586" t="str">
        <f t="shared" si="24"/>
        <v>DMoMH06CZ133</v>
      </c>
      <c r="B1586" t="s">
        <v>53</v>
      </c>
      <c r="C1586" t="s">
        <v>55</v>
      </c>
      <c r="D1586" t="s">
        <v>41</v>
      </c>
      <c r="E1586">
        <v>3</v>
      </c>
      <c r="F1586">
        <v>0.495388</v>
      </c>
    </row>
    <row r="1587" spans="1:6">
      <c r="A1587" t="str">
        <f t="shared" si="24"/>
        <v>DMoMH06CZ134</v>
      </c>
      <c r="B1587" t="s">
        <v>53</v>
      </c>
      <c r="C1587" t="s">
        <v>55</v>
      </c>
      <c r="D1587" t="s">
        <v>41</v>
      </c>
      <c r="E1587">
        <v>4</v>
      </c>
      <c r="F1587">
        <v>2.0036200000000001E-2</v>
      </c>
    </row>
    <row r="1588" spans="1:6">
      <c r="A1588" t="str">
        <f t="shared" si="24"/>
        <v>DMoMH06CZ135</v>
      </c>
      <c r="B1588" t="s">
        <v>53</v>
      </c>
      <c r="C1588" t="s">
        <v>55</v>
      </c>
      <c r="D1588" t="s">
        <v>41</v>
      </c>
      <c r="E1588">
        <v>5</v>
      </c>
      <c r="F1588">
        <v>0.400758</v>
      </c>
    </row>
    <row r="1589" spans="1:6">
      <c r="A1589" t="str">
        <f t="shared" si="24"/>
        <v>DMoMH06CZ141</v>
      </c>
      <c r="B1589" t="s">
        <v>53</v>
      </c>
      <c r="C1589" t="s">
        <v>55</v>
      </c>
      <c r="D1589" t="s">
        <v>42</v>
      </c>
      <c r="E1589">
        <v>1</v>
      </c>
      <c r="F1589">
        <v>0.75</v>
      </c>
    </row>
    <row r="1590" spans="1:6">
      <c r="A1590" t="str">
        <f t="shared" si="24"/>
        <v>DMoMH06CZ142</v>
      </c>
      <c r="B1590" t="s">
        <v>53</v>
      </c>
      <c r="C1590" t="s">
        <v>55</v>
      </c>
      <c r="D1590" t="s">
        <v>42</v>
      </c>
      <c r="E1590">
        <v>2</v>
      </c>
      <c r="F1590">
        <v>0.138574</v>
      </c>
    </row>
    <row r="1591" spans="1:6">
      <c r="A1591" t="str">
        <f t="shared" si="24"/>
        <v>DMoMH06CZ143</v>
      </c>
      <c r="B1591" t="s">
        <v>53</v>
      </c>
      <c r="C1591" t="s">
        <v>55</v>
      </c>
      <c r="D1591" t="s">
        <v>42</v>
      </c>
      <c r="E1591">
        <v>3</v>
      </c>
      <c r="F1591">
        <v>2.0000400000000002E-2</v>
      </c>
    </row>
    <row r="1592" spans="1:6">
      <c r="A1592" t="str">
        <f t="shared" si="24"/>
        <v>DMoMH06CZ144</v>
      </c>
      <c r="B1592" t="s">
        <v>53</v>
      </c>
      <c r="C1592" t="s">
        <v>55</v>
      </c>
      <c r="D1592" t="s">
        <v>42</v>
      </c>
      <c r="E1592">
        <v>4</v>
      </c>
      <c r="F1592">
        <v>7.1425500000000003E-2</v>
      </c>
    </row>
    <row r="1593" spans="1:6">
      <c r="A1593" t="str">
        <f t="shared" si="24"/>
        <v>DMoMH06CZ145</v>
      </c>
      <c r="B1593" t="s">
        <v>53</v>
      </c>
      <c r="C1593" t="s">
        <v>55</v>
      </c>
      <c r="D1593" t="s">
        <v>42</v>
      </c>
      <c r="E1593">
        <v>5</v>
      </c>
      <c r="F1593">
        <v>0.02</v>
      </c>
    </row>
    <row r="1594" spans="1:6">
      <c r="A1594" t="str">
        <f t="shared" si="24"/>
        <v>DMoMH06CZ151</v>
      </c>
      <c r="B1594" t="s">
        <v>53</v>
      </c>
      <c r="C1594" t="s">
        <v>55</v>
      </c>
      <c r="D1594" t="s">
        <v>43</v>
      </c>
      <c r="E1594">
        <v>1</v>
      </c>
      <c r="F1594">
        <v>2.25688E-2</v>
      </c>
    </row>
    <row r="1595" spans="1:6">
      <c r="A1595" t="str">
        <f t="shared" si="24"/>
        <v>DMoMH06CZ152</v>
      </c>
      <c r="B1595" t="s">
        <v>53</v>
      </c>
      <c r="C1595" t="s">
        <v>55</v>
      </c>
      <c r="D1595" t="s">
        <v>43</v>
      </c>
      <c r="E1595">
        <v>2</v>
      </c>
      <c r="F1595">
        <v>1.9999400000000001E-2</v>
      </c>
    </row>
    <row r="1596" spans="1:6">
      <c r="A1596" t="str">
        <f t="shared" si="24"/>
        <v>DMoMH06CZ153</v>
      </c>
      <c r="B1596" t="s">
        <v>53</v>
      </c>
      <c r="C1596" t="s">
        <v>55</v>
      </c>
      <c r="D1596" t="s">
        <v>43</v>
      </c>
      <c r="E1596">
        <v>3</v>
      </c>
      <c r="F1596">
        <v>0.200042</v>
      </c>
    </row>
    <row r="1597" spans="1:6">
      <c r="A1597" t="str">
        <f t="shared" si="24"/>
        <v>DMoMH06CZ154</v>
      </c>
      <c r="B1597" t="s">
        <v>53</v>
      </c>
      <c r="C1597" t="s">
        <v>55</v>
      </c>
      <c r="D1597" t="s">
        <v>43</v>
      </c>
      <c r="E1597">
        <v>4</v>
      </c>
      <c r="F1597">
        <v>0.42131299999999999</v>
      </c>
    </row>
    <row r="1598" spans="1:6">
      <c r="A1598" t="str">
        <f t="shared" si="24"/>
        <v>DMoMH06CZ155</v>
      </c>
      <c r="B1598" t="s">
        <v>53</v>
      </c>
      <c r="C1598" t="s">
        <v>55</v>
      </c>
      <c r="D1598" t="s">
        <v>43</v>
      </c>
      <c r="E1598">
        <v>5</v>
      </c>
      <c r="F1598">
        <v>0.33607599999999999</v>
      </c>
    </row>
    <row r="1599" spans="1:6">
      <c r="A1599" t="str">
        <f t="shared" si="24"/>
        <v>DMoMH06CZ161</v>
      </c>
      <c r="B1599" t="s">
        <v>53</v>
      </c>
      <c r="C1599" t="s">
        <v>55</v>
      </c>
      <c r="D1599" t="s">
        <v>44</v>
      </c>
      <c r="E1599">
        <v>1</v>
      </c>
      <c r="F1599">
        <v>0.127968</v>
      </c>
    </row>
    <row r="1600" spans="1:6">
      <c r="A1600" t="str">
        <f t="shared" si="24"/>
        <v>DMoMH06CZ162</v>
      </c>
      <c r="B1600" t="s">
        <v>53</v>
      </c>
      <c r="C1600" t="s">
        <v>55</v>
      </c>
      <c r="D1600" t="s">
        <v>44</v>
      </c>
      <c r="E1600">
        <v>2</v>
      </c>
      <c r="F1600">
        <v>1.9999300000000001E-2</v>
      </c>
    </row>
    <row r="1601" spans="1:6">
      <c r="A1601" t="str">
        <f t="shared" si="24"/>
        <v>DMoMH06CZ163</v>
      </c>
      <c r="B1601" t="s">
        <v>53</v>
      </c>
      <c r="C1601" t="s">
        <v>55</v>
      </c>
      <c r="D1601" t="s">
        <v>44</v>
      </c>
      <c r="E1601">
        <v>3</v>
      </c>
      <c r="F1601">
        <v>0.75</v>
      </c>
    </row>
    <row r="1602" spans="1:6">
      <c r="A1602" t="str">
        <f t="shared" si="24"/>
        <v>DMoMH06CZ164</v>
      </c>
      <c r="B1602" t="s">
        <v>53</v>
      </c>
      <c r="C1602" t="s">
        <v>55</v>
      </c>
      <c r="D1602" t="s">
        <v>44</v>
      </c>
      <c r="E1602">
        <v>4</v>
      </c>
      <c r="F1602">
        <v>1.9998999999999999E-2</v>
      </c>
    </row>
    <row r="1603" spans="1:6">
      <c r="A1603" t="str">
        <f t="shared" si="24"/>
        <v>DMoMH06CZ165</v>
      </c>
      <c r="B1603" t="s">
        <v>53</v>
      </c>
      <c r="C1603" t="s">
        <v>55</v>
      </c>
      <c r="D1603" t="s">
        <v>44</v>
      </c>
      <c r="E1603">
        <v>5</v>
      </c>
      <c r="F1603">
        <v>8.2033999999999996E-2</v>
      </c>
    </row>
    <row r="1604" spans="1:6">
      <c r="A1604" t="str">
        <f t="shared" si="24"/>
        <v>DMoMH15CZ011</v>
      </c>
      <c r="B1604" t="s">
        <v>53</v>
      </c>
      <c r="C1604" t="s">
        <v>56</v>
      </c>
      <c r="D1604" t="s">
        <v>28</v>
      </c>
      <c r="E1604">
        <v>1</v>
      </c>
      <c r="F1604">
        <v>0.47048600000000002</v>
      </c>
    </row>
    <row r="1605" spans="1:6">
      <c r="A1605" t="str">
        <f t="shared" ref="A1605:A1668" si="25">B1605&amp;C1605&amp;D1605&amp;E1605</f>
        <v>DMoMH15CZ012</v>
      </c>
      <c r="B1605" t="s">
        <v>53</v>
      </c>
      <c r="C1605" t="s">
        <v>56</v>
      </c>
      <c r="D1605" t="s">
        <v>28</v>
      </c>
      <c r="E1605">
        <v>2</v>
      </c>
      <c r="F1605">
        <v>0.14665900000000001</v>
      </c>
    </row>
    <row r="1606" spans="1:6">
      <c r="A1606" t="str">
        <f t="shared" si="25"/>
        <v>DMoMH15CZ013</v>
      </c>
      <c r="B1606" t="s">
        <v>53</v>
      </c>
      <c r="C1606" t="s">
        <v>56</v>
      </c>
      <c r="D1606" t="s">
        <v>28</v>
      </c>
      <c r="E1606">
        <v>3</v>
      </c>
      <c r="F1606">
        <v>0.232927</v>
      </c>
    </row>
    <row r="1607" spans="1:6">
      <c r="A1607" t="str">
        <f t="shared" si="25"/>
        <v>DMoMH15CZ014</v>
      </c>
      <c r="B1607" t="s">
        <v>53</v>
      </c>
      <c r="C1607" t="s">
        <v>56</v>
      </c>
      <c r="D1607" t="s">
        <v>28</v>
      </c>
      <c r="E1607">
        <v>4</v>
      </c>
      <c r="F1607">
        <v>7.3589600000000005E-2</v>
      </c>
    </row>
    <row r="1608" spans="1:6">
      <c r="A1608" t="str">
        <f t="shared" si="25"/>
        <v>DMoMH15CZ015</v>
      </c>
      <c r="B1608" t="s">
        <v>53</v>
      </c>
      <c r="C1608" t="s">
        <v>56</v>
      </c>
      <c r="D1608" t="s">
        <v>28</v>
      </c>
      <c r="E1608">
        <v>5</v>
      </c>
      <c r="F1608">
        <v>7.6339199999999996E-2</v>
      </c>
    </row>
    <row r="1609" spans="1:6">
      <c r="A1609" t="str">
        <f t="shared" si="25"/>
        <v>DMoMH15CZ021</v>
      </c>
      <c r="B1609" t="s">
        <v>53</v>
      </c>
      <c r="C1609" t="s">
        <v>56</v>
      </c>
      <c r="D1609" t="s">
        <v>30</v>
      </c>
      <c r="E1609">
        <v>1</v>
      </c>
      <c r="F1609">
        <v>0.244863</v>
      </c>
    </row>
    <row r="1610" spans="1:6">
      <c r="A1610" t="str">
        <f t="shared" si="25"/>
        <v>DMoMH15CZ022</v>
      </c>
      <c r="B1610" t="s">
        <v>53</v>
      </c>
      <c r="C1610" t="s">
        <v>56</v>
      </c>
      <c r="D1610" t="s">
        <v>30</v>
      </c>
      <c r="E1610">
        <v>2</v>
      </c>
      <c r="F1610">
        <v>0.21589700000000001</v>
      </c>
    </row>
    <row r="1611" spans="1:6">
      <c r="A1611" t="str">
        <f t="shared" si="25"/>
        <v>DMoMH15CZ023</v>
      </c>
      <c r="B1611" t="s">
        <v>53</v>
      </c>
      <c r="C1611" t="s">
        <v>56</v>
      </c>
      <c r="D1611" t="s">
        <v>30</v>
      </c>
      <c r="E1611">
        <v>3</v>
      </c>
      <c r="F1611">
        <v>0.31127100000000002</v>
      </c>
    </row>
    <row r="1612" spans="1:6">
      <c r="A1612" t="str">
        <f t="shared" si="25"/>
        <v>DMoMH15CZ024</v>
      </c>
      <c r="B1612" t="s">
        <v>53</v>
      </c>
      <c r="C1612" t="s">
        <v>56</v>
      </c>
      <c r="D1612" t="s">
        <v>30</v>
      </c>
      <c r="E1612">
        <v>4</v>
      </c>
      <c r="F1612">
        <v>0.18135100000000001</v>
      </c>
    </row>
    <row r="1613" spans="1:6">
      <c r="A1613" t="str">
        <f t="shared" si="25"/>
        <v>DMoMH15CZ025</v>
      </c>
      <c r="B1613" t="s">
        <v>53</v>
      </c>
      <c r="C1613" t="s">
        <v>56</v>
      </c>
      <c r="D1613" t="s">
        <v>30</v>
      </c>
      <c r="E1613">
        <v>5</v>
      </c>
      <c r="F1613">
        <v>4.6617899999999997E-2</v>
      </c>
    </row>
    <row r="1614" spans="1:6">
      <c r="A1614" t="str">
        <f t="shared" si="25"/>
        <v>DMoMH15CZ031</v>
      </c>
      <c r="B1614" t="s">
        <v>53</v>
      </c>
      <c r="C1614" t="s">
        <v>56</v>
      </c>
      <c r="D1614" t="s">
        <v>31</v>
      </c>
      <c r="E1614">
        <v>1</v>
      </c>
      <c r="F1614">
        <v>0.14314099999999999</v>
      </c>
    </row>
    <row r="1615" spans="1:6">
      <c r="A1615" t="str">
        <f t="shared" si="25"/>
        <v>DMoMH15CZ032</v>
      </c>
      <c r="B1615" t="s">
        <v>53</v>
      </c>
      <c r="C1615" t="s">
        <v>56</v>
      </c>
      <c r="D1615" t="s">
        <v>31</v>
      </c>
      <c r="E1615">
        <v>2</v>
      </c>
      <c r="F1615">
        <v>6.9068299999999999E-2</v>
      </c>
    </row>
    <row r="1616" spans="1:6">
      <c r="A1616" t="str">
        <f t="shared" si="25"/>
        <v>DMoMH15CZ033</v>
      </c>
      <c r="B1616" t="s">
        <v>53</v>
      </c>
      <c r="C1616" t="s">
        <v>56</v>
      </c>
      <c r="D1616" t="s">
        <v>31</v>
      </c>
      <c r="E1616">
        <v>3</v>
      </c>
      <c r="F1616">
        <v>0.37160599999999999</v>
      </c>
    </row>
    <row r="1617" spans="1:6">
      <c r="A1617" t="str">
        <f t="shared" si="25"/>
        <v>DMoMH15CZ034</v>
      </c>
      <c r="B1617" t="s">
        <v>53</v>
      </c>
      <c r="C1617" t="s">
        <v>56</v>
      </c>
      <c r="D1617" t="s">
        <v>31</v>
      </c>
      <c r="E1617">
        <v>4</v>
      </c>
      <c r="F1617">
        <v>8.4437899999999996E-2</v>
      </c>
    </row>
    <row r="1618" spans="1:6">
      <c r="A1618" t="str">
        <f t="shared" si="25"/>
        <v>DMoMH15CZ035</v>
      </c>
      <c r="B1618" t="s">
        <v>53</v>
      </c>
      <c r="C1618" t="s">
        <v>56</v>
      </c>
      <c r="D1618" t="s">
        <v>31</v>
      </c>
      <c r="E1618">
        <v>5</v>
      </c>
      <c r="F1618">
        <v>0.33174700000000001</v>
      </c>
    </row>
    <row r="1619" spans="1:6">
      <c r="A1619" t="str">
        <f t="shared" si="25"/>
        <v>DMoMH15CZ041</v>
      </c>
      <c r="B1619" t="s">
        <v>53</v>
      </c>
      <c r="C1619" t="s">
        <v>56</v>
      </c>
      <c r="D1619" t="s">
        <v>32</v>
      </c>
      <c r="E1619">
        <v>1</v>
      </c>
      <c r="F1619">
        <v>0.27744000000000002</v>
      </c>
    </row>
    <row r="1620" spans="1:6">
      <c r="A1620" t="str">
        <f t="shared" si="25"/>
        <v>DMoMH15CZ042</v>
      </c>
      <c r="B1620" t="s">
        <v>53</v>
      </c>
      <c r="C1620" t="s">
        <v>56</v>
      </c>
      <c r="D1620" t="s">
        <v>32</v>
      </c>
      <c r="E1620">
        <v>2</v>
      </c>
      <c r="F1620">
        <v>0.38273400000000002</v>
      </c>
    </row>
    <row r="1621" spans="1:6">
      <c r="A1621" t="str">
        <f t="shared" si="25"/>
        <v>DMoMH15CZ043</v>
      </c>
      <c r="B1621" t="s">
        <v>53</v>
      </c>
      <c r="C1621" t="s">
        <v>56</v>
      </c>
      <c r="D1621" t="s">
        <v>32</v>
      </c>
      <c r="E1621">
        <v>3</v>
      </c>
      <c r="F1621">
        <v>9.1284299999999999E-2</v>
      </c>
    </row>
    <row r="1622" spans="1:6">
      <c r="A1622" t="str">
        <f t="shared" si="25"/>
        <v>DMoMH15CZ044</v>
      </c>
      <c r="B1622" t="s">
        <v>53</v>
      </c>
      <c r="C1622" t="s">
        <v>56</v>
      </c>
      <c r="D1622" t="s">
        <v>32</v>
      </c>
      <c r="E1622">
        <v>4</v>
      </c>
      <c r="F1622">
        <v>8.3720199999999995E-2</v>
      </c>
    </row>
    <row r="1623" spans="1:6">
      <c r="A1623" t="str">
        <f t="shared" si="25"/>
        <v>DMoMH15CZ045</v>
      </c>
      <c r="B1623" t="s">
        <v>53</v>
      </c>
      <c r="C1623" t="s">
        <v>56</v>
      </c>
      <c r="D1623" t="s">
        <v>32</v>
      </c>
      <c r="E1623">
        <v>5</v>
      </c>
      <c r="F1623">
        <v>0.164822</v>
      </c>
    </row>
    <row r="1624" spans="1:6">
      <c r="A1624" t="str">
        <f t="shared" si="25"/>
        <v>DMoMH15CZ051</v>
      </c>
      <c r="B1624" t="s">
        <v>53</v>
      </c>
      <c r="C1624" t="s">
        <v>56</v>
      </c>
      <c r="D1624" t="s">
        <v>33</v>
      </c>
      <c r="E1624">
        <v>1</v>
      </c>
      <c r="F1624">
        <v>0.25875100000000001</v>
      </c>
    </row>
    <row r="1625" spans="1:6">
      <c r="A1625" t="str">
        <f t="shared" si="25"/>
        <v>DMoMH15CZ052</v>
      </c>
      <c r="B1625" t="s">
        <v>53</v>
      </c>
      <c r="C1625" t="s">
        <v>56</v>
      </c>
      <c r="D1625" t="s">
        <v>33</v>
      </c>
      <c r="E1625">
        <v>2</v>
      </c>
      <c r="F1625">
        <v>0.20222100000000001</v>
      </c>
    </row>
    <row r="1626" spans="1:6">
      <c r="A1626" t="str">
        <f t="shared" si="25"/>
        <v>DMoMH15CZ053</v>
      </c>
      <c r="B1626" t="s">
        <v>53</v>
      </c>
      <c r="C1626" t="s">
        <v>56</v>
      </c>
      <c r="D1626" t="s">
        <v>33</v>
      </c>
      <c r="E1626">
        <v>3</v>
      </c>
      <c r="F1626">
        <v>0.19397400000000001</v>
      </c>
    </row>
    <row r="1627" spans="1:6">
      <c r="A1627" t="str">
        <f t="shared" si="25"/>
        <v>DMoMH15CZ054</v>
      </c>
      <c r="B1627" t="s">
        <v>53</v>
      </c>
      <c r="C1627" t="s">
        <v>56</v>
      </c>
      <c r="D1627" t="s">
        <v>33</v>
      </c>
      <c r="E1627">
        <v>4</v>
      </c>
      <c r="F1627">
        <v>0.147421</v>
      </c>
    </row>
    <row r="1628" spans="1:6">
      <c r="A1628" t="str">
        <f t="shared" si="25"/>
        <v>DMoMH15CZ055</v>
      </c>
      <c r="B1628" t="s">
        <v>53</v>
      </c>
      <c r="C1628" t="s">
        <v>56</v>
      </c>
      <c r="D1628" t="s">
        <v>33</v>
      </c>
      <c r="E1628">
        <v>5</v>
      </c>
      <c r="F1628">
        <v>0.197633</v>
      </c>
    </row>
    <row r="1629" spans="1:6">
      <c r="A1629" t="str">
        <f t="shared" si="25"/>
        <v>DMoMH15CZ061</v>
      </c>
      <c r="B1629" t="s">
        <v>53</v>
      </c>
      <c r="C1629" t="s">
        <v>56</v>
      </c>
      <c r="D1629" t="s">
        <v>34</v>
      </c>
      <c r="E1629">
        <v>1</v>
      </c>
      <c r="F1629">
        <v>1.99995E-2</v>
      </c>
    </row>
    <row r="1630" spans="1:6">
      <c r="A1630" t="str">
        <f t="shared" si="25"/>
        <v>DMoMH15CZ062</v>
      </c>
      <c r="B1630" t="s">
        <v>53</v>
      </c>
      <c r="C1630" t="s">
        <v>56</v>
      </c>
      <c r="D1630" t="s">
        <v>34</v>
      </c>
      <c r="E1630">
        <v>2</v>
      </c>
      <c r="F1630">
        <v>0.39615899999999998</v>
      </c>
    </row>
    <row r="1631" spans="1:6">
      <c r="A1631" t="str">
        <f t="shared" si="25"/>
        <v>DMoMH15CZ063</v>
      </c>
      <c r="B1631" t="s">
        <v>53</v>
      </c>
      <c r="C1631" t="s">
        <v>56</v>
      </c>
      <c r="D1631" t="s">
        <v>34</v>
      </c>
      <c r="E1631">
        <v>3</v>
      </c>
      <c r="F1631">
        <v>0.20960100000000001</v>
      </c>
    </row>
    <row r="1632" spans="1:6">
      <c r="A1632" t="str">
        <f t="shared" si="25"/>
        <v>DMoMH15CZ064</v>
      </c>
      <c r="B1632" t="s">
        <v>53</v>
      </c>
      <c r="C1632" t="s">
        <v>56</v>
      </c>
      <c r="D1632" t="s">
        <v>34</v>
      </c>
      <c r="E1632">
        <v>4</v>
      </c>
      <c r="F1632">
        <v>0.22461</v>
      </c>
    </row>
    <row r="1633" spans="1:6">
      <c r="A1633" t="str">
        <f t="shared" si="25"/>
        <v>DMoMH15CZ065</v>
      </c>
      <c r="B1633" t="s">
        <v>53</v>
      </c>
      <c r="C1633" t="s">
        <v>56</v>
      </c>
      <c r="D1633" t="s">
        <v>34</v>
      </c>
      <c r="E1633">
        <v>5</v>
      </c>
      <c r="F1633">
        <v>0.14963099999999999</v>
      </c>
    </row>
    <row r="1634" spans="1:6">
      <c r="A1634" t="str">
        <f t="shared" si="25"/>
        <v>DMoMH15CZ071</v>
      </c>
      <c r="B1634" t="s">
        <v>53</v>
      </c>
      <c r="C1634" t="s">
        <v>56</v>
      </c>
      <c r="D1634" t="s">
        <v>35</v>
      </c>
      <c r="E1634">
        <v>1</v>
      </c>
      <c r="F1634">
        <v>0.75</v>
      </c>
    </row>
    <row r="1635" spans="1:6">
      <c r="A1635" t="str">
        <f t="shared" si="25"/>
        <v>DMoMH15CZ072</v>
      </c>
      <c r="B1635" t="s">
        <v>53</v>
      </c>
      <c r="C1635" t="s">
        <v>56</v>
      </c>
      <c r="D1635" t="s">
        <v>35</v>
      </c>
      <c r="E1635">
        <v>2</v>
      </c>
      <c r="F1635">
        <v>8.8893799999999995E-2</v>
      </c>
    </row>
    <row r="1636" spans="1:6">
      <c r="A1636" t="str">
        <f t="shared" si="25"/>
        <v>DMoMH15CZ073</v>
      </c>
      <c r="B1636" t="s">
        <v>53</v>
      </c>
      <c r="C1636" t="s">
        <v>56</v>
      </c>
      <c r="D1636" t="s">
        <v>35</v>
      </c>
      <c r="E1636">
        <v>3</v>
      </c>
      <c r="F1636">
        <v>2.00316E-2</v>
      </c>
    </row>
    <row r="1637" spans="1:6">
      <c r="A1637" t="str">
        <f t="shared" si="25"/>
        <v>DMoMH15CZ074</v>
      </c>
      <c r="B1637" t="s">
        <v>53</v>
      </c>
      <c r="C1637" t="s">
        <v>56</v>
      </c>
      <c r="D1637" t="s">
        <v>35</v>
      </c>
      <c r="E1637">
        <v>4</v>
      </c>
      <c r="F1637">
        <v>0.121075</v>
      </c>
    </row>
    <row r="1638" spans="1:6">
      <c r="A1638" t="str">
        <f t="shared" si="25"/>
        <v>DMoMH15CZ075</v>
      </c>
      <c r="B1638" t="s">
        <v>53</v>
      </c>
      <c r="C1638" t="s">
        <v>56</v>
      </c>
      <c r="D1638" t="s">
        <v>35</v>
      </c>
      <c r="E1638">
        <v>5</v>
      </c>
      <c r="F1638">
        <v>0.02</v>
      </c>
    </row>
    <row r="1639" spans="1:6">
      <c r="A1639" t="str">
        <f t="shared" si="25"/>
        <v>DMoMH15CZ081</v>
      </c>
      <c r="B1639" t="s">
        <v>53</v>
      </c>
      <c r="C1639" t="s">
        <v>56</v>
      </c>
      <c r="D1639" t="s">
        <v>36</v>
      </c>
      <c r="E1639">
        <v>1</v>
      </c>
      <c r="F1639">
        <v>0.75</v>
      </c>
    </row>
    <row r="1640" spans="1:6">
      <c r="A1640" t="str">
        <f t="shared" si="25"/>
        <v>DMoMH15CZ082</v>
      </c>
      <c r="B1640" t="s">
        <v>53</v>
      </c>
      <c r="C1640" t="s">
        <v>56</v>
      </c>
      <c r="D1640" t="s">
        <v>36</v>
      </c>
      <c r="E1640">
        <v>2</v>
      </c>
      <c r="F1640">
        <v>0.190001</v>
      </c>
    </row>
    <row r="1641" spans="1:6">
      <c r="A1641" t="str">
        <f t="shared" si="25"/>
        <v>DMoMH15CZ083</v>
      </c>
      <c r="B1641" t="s">
        <v>53</v>
      </c>
      <c r="C1641" t="s">
        <v>56</v>
      </c>
      <c r="D1641" t="s">
        <v>36</v>
      </c>
      <c r="E1641">
        <v>3</v>
      </c>
      <c r="F1641">
        <v>1.9998999999999999E-2</v>
      </c>
    </row>
    <row r="1642" spans="1:6">
      <c r="A1642" t="str">
        <f t="shared" si="25"/>
        <v>DMoMH15CZ084</v>
      </c>
      <c r="B1642" t="s">
        <v>53</v>
      </c>
      <c r="C1642" t="s">
        <v>56</v>
      </c>
      <c r="D1642" t="s">
        <v>36</v>
      </c>
      <c r="E1642">
        <v>4</v>
      </c>
      <c r="F1642">
        <v>1.9999599999999999E-2</v>
      </c>
    </row>
    <row r="1643" spans="1:6">
      <c r="A1643" t="str">
        <f t="shared" si="25"/>
        <v>DMoMH15CZ085</v>
      </c>
      <c r="B1643" t="s">
        <v>53</v>
      </c>
      <c r="C1643" t="s">
        <v>56</v>
      </c>
      <c r="D1643" t="s">
        <v>36</v>
      </c>
      <c r="E1643">
        <v>5</v>
      </c>
      <c r="F1643">
        <v>2.00007E-2</v>
      </c>
    </row>
    <row r="1644" spans="1:6">
      <c r="A1644" t="str">
        <f t="shared" si="25"/>
        <v>DMoMH15CZ091</v>
      </c>
      <c r="B1644" t="s">
        <v>53</v>
      </c>
      <c r="C1644" t="s">
        <v>56</v>
      </c>
      <c r="D1644" t="s">
        <v>37</v>
      </c>
      <c r="E1644">
        <v>1</v>
      </c>
      <c r="F1644">
        <v>0.37836500000000001</v>
      </c>
    </row>
    <row r="1645" spans="1:6">
      <c r="A1645" t="str">
        <f t="shared" si="25"/>
        <v>DMoMH15CZ092</v>
      </c>
      <c r="B1645" t="s">
        <v>53</v>
      </c>
      <c r="C1645" t="s">
        <v>56</v>
      </c>
      <c r="D1645" t="s">
        <v>37</v>
      </c>
      <c r="E1645">
        <v>2</v>
      </c>
      <c r="F1645">
        <v>3.9678100000000001E-2</v>
      </c>
    </row>
    <row r="1646" spans="1:6">
      <c r="A1646" t="str">
        <f t="shared" si="25"/>
        <v>DMoMH15CZ093</v>
      </c>
      <c r="B1646" t="s">
        <v>53</v>
      </c>
      <c r="C1646" t="s">
        <v>56</v>
      </c>
      <c r="D1646" t="s">
        <v>37</v>
      </c>
      <c r="E1646">
        <v>3</v>
      </c>
      <c r="F1646">
        <v>0.475076</v>
      </c>
    </row>
    <row r="1647" spans="1:6">
      <c r="A1647" t="str">
        <f t="shared" si="25"/>
        <v>DMoMH15CZ094</v>
      </c>
      <c r="B1647" t="s">
        <v>53</v>
      </c>
      <c r="C1647" t="s">
        <v>56</v>
      </c>
      <c r="D1647" t="s">
        <v>37</v>
      </c>
      <c r="E1647">
        <v>4</v>
      </c>
      <c r="F1647">
        <v>8.6321200000000001E-2</v>
      </c>
    </row>
    <row r="1648" spans="1:6">
      <c r="A1648" t="str">
        <f t="shared" si="25"/>
        <v>DMoMH15CZ095</v>
      </c>
      <c r="B1648" t="s">
        <v>53</v>
      </c>
      <c r="C1648" t="s">
        <v>56</v>
      </c>
      <c r="D1648" t="s">
        <v>37</v>
      </c>
      <c r="E1648">
        <v>5</v>
      </c>
      <c r="F1648">
        <v>2.0559299999999999E-2</v>
      </c>
    </row>
    <row r="1649" spans="1:6">
      <c r="A1649" t="str">
        <f t="shared" si="25"/>
        <v>DMoMH15CZ101</v>
      </c>
      <c r="B1649" t="s">
        <v>53</v>
      </c>
      <c r="C1649" t="s">
        <v>56</v>
      </c>
      <c r="D1649" t="s">
        <v>38</v>
      </c>
      <c r="E1649">
        <v>1</v>
      </c>
      <c r="F1649">
        <v>0.19383300000000001</v>
      </c>
    </row>
    <row r="1650" spans="1:6">
      <c r="A1650" t="str">
        <f t="shared" si="25"/>
        <v>DMoMH15CZ102</v>
      </c>
      <c r="B1650" t="s">
        <v>53</v>
      </c>
      <c r="C1650" t="s">
        <v>56</v>
      </c>
      <c r="D1650" t="s">
        <v>38</v>
      </c>
      <c r="E1650">
        <v>2</v>
      </c>
      <c r="F1650">
        <v>0.359429</v>
      </c>
    </row>
    <row r="1651" spans="1:6">
      <c r="A1651" t="str">
        <f t="shared" si="25"/>
        <v>DMoMH15CZ103</v>
      </c>
      <c r="B1651" t="s">
        <v>53</v>
      </c>
      <c r="C1651" t="s">
        <v>56</v>
      </c>
      <c r="D1651" t="s">
        <v>38</v>
      </c>
      <c r="E1651">
        <v>3</v>
      </c>
      <c r="F1651">
        <v>0.166518</v>
      </c>
    </row>
    <row r="1652" spans="1:6">
      <c r="A1652" t="str">
        <f t="shared" si="25"/>
        <v>DMoMH15CZ104</v>
      </c>
      <c r="B1652" t="s">
        <v>53</v>
      </c>
      <c r="C1652" t="s">
        <v>56</v>
      </c>
      <c r="D1652" t="s">
        <v>38</v>
      </c>
      <c r="E1652">
        <v>4</v>
      </c>
      <c r="F1652">
        <v>0.25970799999999999</v>
      </c>
    </row>
    <row r="1653" spans="1:6">
      <c r="A1653" t="str">
        <f t="shared" si="25"/>
        <v>DMoMH15CZ105</v>
      </c>
      <c r="B1653" t="s">
        <v>53</v>
      </c>
      <c r="C1653" t="s">
        <v>56</v>
      </c>
      <c r="D1653" t="s">
        <v>38</v>
      </c>
      <c r="E1653">
        <v>5</v>
      </c>
      <c r="F1653">
        <v>2.0511999999999999E-2</v>
      </c>
    </row>
    <row r="1654" spans="1:6">
      <c r="A1654" t="str">
        <f t="shared" si="25"/>
        <v>DMoMH15CZ111</v>
      </c>
      <c r="B1654" t="s">
        <v>53</v>
      </c>
      <c r="C1654" t="s">
        <v>56</v>
      </c>
      <c r="D1654" t="s">
        <v>39</v>
      </c>
      <c r="E1654">
        <v>1</v>
      </c>
      <c r="F1654">
        <v>0.25419999999999998</v>
      </c>
    </row>
    <row r="1655" spans="1:6">
      <c r="A1655" t="str">
        <f t="shared" si="25"/>
        <v>DMoMH15CZ112</v>
      </c>
      <c r="B1655" t="s">
        <v>53</v>
      </c>
      <c r="C1655" t="s">
        <v>56</v>
      </c>
      <c r="D1655" t="s">
        <v>39</v>
      </c>
      <c r="E1655">
        <v>2</v>
      </c>
      <c r="F1655">
        <v>0.30568800000000002</v>
      </c>
    </row>
    <row r="1656" spans="1:6">
      <c r="A1656" t="str">
        <f t="shared" si="25"/>
        <v>DMoMH15CZ113</v>
      </c>
      <c r="B1656" t="s">
        <v>53</v>
      </c>
      <c r="C1656" t="s">
        <v>56</v>
      </c>
      <c r="D1656" t="s">
        <v>39</v>
      </c>
      <c r="E1656">
        <v>3</v>
      </c>
      <c r="F1656">
        <v>0.25783600000000001</v>
      </c>
    </row>
    <row r="1657" spans="1:6">
      <c r="A1657" t="str">
        <f t="shared" si="25"/>
        <v>DMoMH15CZ114</v>
      </c>
      <c r="B1657" t="s">
        <v>53</v>
      </c>
      <c r="C1657" t="s">
        <v>56</v>
      </c>
      <c r="D1657" t="s">
        <v>39</v>
      </c>
      <c r="E1657">
        <v>4</v>
      </c>
      <c r="F1657">
        <v>0.162276</v>
      </c>
    </row>
    <row r="1658" spans="1:6">
      <c r="A1658" t="str">
        <f t="shared" si="25"/>
        <v>DMoMH15CZ115</v>
      </c>
      <c r="B1658" t="s">
        <v>53</v>
      </c>
      <c r="C1658" t="s">
        <v>56</v>
      </c>
      <c r="D1658" t="s">
        <v>39</v>
      </c>
      <c r="E1658">
        <v>5</v>
      </c>
      <c r="F1658">
        <v>0.02</v>
      </c>
    </row>
    <row r="1659" spans="1:6">
      <c r="A1659" t="str">
        <f t="shared" si="25"/>
        <v>DMoMH15CZ121</v>
      </c>
      <c r="B1659" t="s">
        <v>53</v>
      </c>
      <c r="C1659" t="s">
        <v>56</v>
      </c>
      <c r="D1659" t="s">
        <v>40</v>
      </c>
      <c r="E1659">
        <v>1</v>
      </c>
      <c r="F1659">
        <v>8.09748E-2</v>
      </c>
    </row>
    <row r="1660" spans="1:6">
      <c r="A1660" t="str">
        <f t="shared" si="25"/>
        <v>DMoMH15CZ122</v>
      </c>
      <c r="B1660" t="s">
        <v>53</v>
      </c>
      <c r="C1660" t="s">
        <v>56</v>
      </c>
      <c r="D1660" t="s">
        <v>40</v>
      </c>
      <c r="E1660">
        <v>2</v>
      </c>
      <c r="F1660">
        <v>0.23572799999999999</v>
      </c>
    </row>
    <row r="1661" spans="1:6">
      <c r="A1661" t="str">
        <f t="shared" si="25"/>
        <v>DMoMH15CZ123</v>
      </c>
      <c r="B1661" t="s">
        <v>53</v>
      </c>
      <c r="C1661" t="s">
        <v>56</v>
      </c>
      <c r="D1661" t="s">
        <v>40</v>
      </c>
      <c r="E1661">
        <v>3</v>
      </c>
      <c r="F1661">
        <v>0.30503599999999997</v>
      </c>
    </row>
    <row r="1662" spans="1:6">
      <c r="A1662" t="str">
        <f t="shared" si="25"/>
        <v>DMoMH15CZ124</v>
      </c>
      <c r="B1662" t="s">
        <v>53</v>
      </c>
      <c r="C1662" t="s">
        <v>56</v>
      </c>
      <c r="D1662" t="s">
        <v>40</v>
      </c>
      <c r="E1662">
        <v>4</v>
      </c>
      <c r="F1662">
        <v>0.193019</v>
      </c>
    </row>
    <row r="1663" spans="1:6">
      <c r="A1663" t="str">
        <f t="shared" si="25"/>
        <v>DMoMH15CZ125</v>
      </c>
      <c r="B1663" t="s">
        <v>53</v>
      </c>
      <c r="C1663" t="s">
        <v>56</v>
      </c>
      <c r="D1663" t="s">
        <v>40</v>
      </c>
      <c r="E1663">
        <v>5</v>
      </c>
      <c r="F1663">
        <v>0.18524199999999999</v>
      </c>
    </row>
    <row r="1664" spans="1:6">
      <c r="A1664" t="str">
        <f t="shared" si="25"/>
        <v>DMoMH15CZ131</v>
      </c>
      <c r="B1664" t="s">
        <v>53</v>
      </c>
      <c r="C1664" t="s">
        <v>56</v>
      </c>
      <c r="D1664" t="s">
        <v>41</v>
      </c>
      <c r="E1664">
        <v>1</v>
      </c>
      <c r="F1664">
        <v>0.239425</v>
      </c>
    </row>
    <row r="1665" spans="1:6">
      <c r="A1665" t="str">
        <f t="shared" si="25"/>
        <v>DMoMH15CZ132</v>
      </c>
      <c r="B1665" t="s">
        <v>53</v>
      </c>
      <c r="C1665" t="s">
        <v>56</v>
      </c>
      <c r="D1665" t="s">
        <v>41</v>
      </c>
      <c r="E1665">
        <v>2</v>
      </c>
      <c r="F1665">
        <v>1.9999300000000001E-2</v>
      </c>
    </row>
    <row r="1666" spans="1:6">
      <c r="A1666" t="str">
        <f t="shared" si="25"/>
        <v>DMoMH15CZ133</v>
      </c>
      <c r="B1666" t="s">
        <v>53</v>
      </c>
      <c r="C1666" t="s">
        <v>56</v>
      </c>
      <c r="D1666" t="s">
        <v>41</v>
      </c>
      <c r="E1666">
        <v>3</v>
      </c>
      <c r="F1666">
        <v>1.9999200000000002E-2</v>
      </c>
    </row>
    <row r="1667" spans="1:6">
      <c r="A1667" t="str">
        <f t="shared" si="25"/>
        <v>DMoMH15CZ134</v>
      </c>
      <c r="B1667" t="s">
        <v>53</v>
      </c>
      <c r="C1667" t="s">
        <v>56</v>
      </c>
      <c r="D1667" t="s">
        <v>41</v>
      </c>
      <c r="E1667">
        <v>4</v>
      </c>
      <c r="F1667">
        <v>2.0538299999999999E-2</v>
      </c>
    </row>
    <row r="1668" spans="1:6">
      <c r="A1668" t="str">
        <f t="shared" si="25"/>
        <v>DMoMH15CZ135</v>
      </c>
      <c r="B1668" t="s">
        <v>53</v>
      </c>
      <c r="C1668" t="s">
        <v>56</v>
      </c>
      <c r="D1668" t="s">
        <v>41</v>
      </c>
      <c r="E1668">
        <v>5</v>
      </c>
      <c r="F1668">
        <v>0.70003800000000005</v>
      </c>
    </row>
    <row r="1669" spans="1:6">
      <c r="A1669" t="str">
        <f t="shared" ref="A1669:A1732" si="26">B1669&amp;C1669&amp;D1669&amp;E1669</f>
        <v>DMoMH15CZ141</v>
      </c>
      <c r="B1669" t="s">
        <v>53</v>
      </c>
      <c r="C1669" t="s">
        <v>56</v>
      </c>
      <c r="D1669" t="s">
        <v>42</v>
      </c>
      <c r="E1669">
        <v>1</v>
      </c>
      <c r="F1669">
        <v>0.74277700000000002</v>
      </c>
    </row>
    <row r="1670" spans="1:6">
      <c r="A1670" t="str">
        <f t="shared" si="26"/>
        <v>DMoMH15CZ142</v>
      </c>
      <c r="B1670" t="s">
        <v>53</v>
      </c>
      <c r="C1670" t="s">
        <v>56</v>
      </c>
      <c r="D1670" t="s">
        <v>42</v>
      </c>
      <c r="E1670">
        <v>2</v>
      </c>
      <c r="F1670">
        <v>1.9999099999999999E-2</v>
      </c>
    </row>
    <row r="1671" spans="1:6">
      <c r="A1671" t="str">
        <f t="shared" si="26"/>
        <v>DMoMH15CZ143</v>
      </c>
      <c r="B1671" t="s">
        <v>53</v>
      </c>
      <c r="C1671" t="s">
        <v>56</v>
      </c>
      <c r="D1671" t="s">
        <v>42</v>
      </c>
      <c r="E1671">
        <v>3</v>
      </c>
      <c r="F1671">
        <v>2.0010199999999999E-2</v>
      </c>
    </row>
    <row r="1672" spans="1:6">
      <c r="A1672" t="str">
        <f t="shared" si="26"/>
        <v>DMoMH15CZ144</v>
      </c>
      <c r="B1672" t="s">
        <v>53</v>
      </c>
      <c r="C1672" t="s">
        <v>56</v>
      </c>
      <c r="D1672" t="s">
        <v>42</v>
      </c>
      <c r="E1672">
        <v>4</v>
      </c>
      <c r="F1672">
        <v>0.19721</v>
      </c>
    </row>
    <row r="1673" spans="1:6">
      <c r="A1673" t="str">
        <f t="shared" si="26"/>
        <v>DMoMH15CZ145</v>
      </c>
      <c r="B1673" t="s">
        <v>53</v>
      </c>
      <c r="C1673" t="s">
        <v>56</v>
      </c>
      <c r="D1673" t="s">
        <v>42</v>
      </c>
      <c r="E1673">
        <v>5</v>
      </c>
      <c r="F1673">
        <v>2.0003799999999999E-2</v>
      </c>
    </row>
    <row r="1674" spans="1:6">
      <c r="A1674" t="str">
        <f t="shared" si="26"/>
        <v>DMoMH15CZ151</v>
      </c>
      <c r="B1674" t="s">
        <v>53</v>
      </c>
      <c r="C1674" t="s">
        <v>56</v>
      </c>
      <c r="D1674" t="s">
        <v>43</v>
      </c>
      <c r="E1674">
        <v>1</v>
      </c>
      <c r="F1674">
        <v>0.48251100000000002</v>
      </c>
    </row>
    <row r="1675" spans="1:6">
      <c r="A1675" t="str">
        <f t="shared" si="26"/>
        <v>DMoMH15CZ152</v>
      </c>
      <c r="B1675" t="s">
        <v>53</v>
      </c>
      <c r="C1675" t="s">
        <v>56</v>
      </c>
      <c r="D1675" t="s">
        <v>43</v>
      </c>
      <c r="E1675">
        <v>2</v>
      </c>
      <c r="F1675">
        <v>2.0000899999999999E-2</v>
      </c>
    </row>
    <row r="1676" spans="1:6">
      <c r="A1676" t="str">
        <f t="shared" si="26"/>
        <v>DMoMH15CZ153</v>
      </c>
      <c r="B1676" t="s">
        <v>53</v>
      </c>
      <c r="C1676" t="s">
        <v>56</v>
      </c>
      <c r="D1676" t="s">
        <v>43</v>
      </c>
      <c r="E1676">
        <v>3</v>
      </c>
      <c r="F1676">
        <v>3.1965899999999998E-2</v>
      </c>
    </row>
    <row r="1677" spans="1:6">
      <c r="A1677" t="str">
        <f t="shared" si="26"/>
        <v>DMoMH15CZ154</v>
      </c>
      <c r="B1677" t="s">
        <v>53</v>
      </c>
      <c r="C1677" t="s">
        <v>56</v>
      </c>
      <c r="D1677" t="s">
        <v>43</v>
      </c>
      <c r="E1677">
        <v>4</v>
      </c>
      <c r="F1677">
        <v>2.00631E-2</v>
      </c>
    </row>
    <row r="1678" spans="1:6">
      <c r="A1678" t="str">
        <f t="shared" si="26"/>
        <v>DMoMH15CZ155</v>
      </c>
      <c r="B1678" t="s">
        <v>53</v>
      </c>
      <c r="C1678" t="s">
        <v>56</v>
      </c>
      <c r="D1678" t="s">
        <v>43</v>
      </c>
      <c r="E1678">
        <v>5</v>
      </c>
      <c r="F1678">
        <v>0.44545899999999999</v>
      </c>
    </row>
    <row r="1679" spans="1:6">
      <c r="A1679" t="str">
        <f t="shared" si="26"/>
        <v>DMoMH15CZ161</v>
      </c>
      <c r="B1679" t="s">
        <v>53</v>
      </c>
      <c r="C1679" t="s">
        <v>56</v>
      </c>
      <c r="D1679" t="s">
        <v>44</v>
      </c>
      <c r="E1679">
        <v>1</v>
      </c>
      <c r="F1679">
        <v>0.13344700000000001</v>
      </c>
    </row>
    <row r="1680" spans="1:6">
      <c r="A1680" t="str">
        <f t="shared" si="26"/>
        <v>DMoMH15CZ162</v>
      </c>
      <c r="B1680" t="s">
        <v>53</v>
      </c>
      <c r="C1680" t="s">
        <v>56</v>
      </c>
      <c r="D1680" t="s">
        <v>44</v>
      </c>
      <c r="E1680">
        <v>2</v>
      </c>
      <c r="F1680">
        <v>0.16517699999999999</v>
      </c>
    </row>
    <row r="1681" spans="1:6">
      <c r="A1681" t="str">
        <f t="shared" si="26"/>
        <v>DMoMH15CZ163</v>
      </c>
      <c r="B1681" t="s">
        <v>53</v>
      </c>
      <c r="C1681" t="s">
        <v>56</v>
      </c>
      <c r="D1681" t="s">
        <v>44</v>
      </c>
      <c r="E1681">
        <v>3</v>
      </c>
      <c r="F1681">
        <v>0.65790000000000004</v>
      </c>
    </row>
    <row r="1682" spans="1:6">
      <c r="A1682" t="str">
        <f t="shared" si="26"/>
        <v>DMoMH15CZ164</v>
      </c>
      <c r="B1682" t="s">
        <v>53</v>
      </c>
      <c r="C1682" t="s">
        <v>56</v>
      </c>
      <c r="D1682" t="s">
        <v>44</v>
      </c>
      <c r="E1682">
        <v>4</v>
      </c>
      <c r="F1682">
        <v>2.3475699999999999E-2</v>
      </c>
    </row>
    <row r="1683" spans="1:6">
      <c r="A1683" t="str">
        <f t="shared" si="26"/>
        <v>DMoMH15CZ165</v>
      </c>
      <c r="B1683" t="s">
        <v>53</v>
      </c>
      <c r="C1683" t="s">
        <v>56</v>
      </c>
      <c r="D1683" t="s">
        <v>44</v>
      </c>
      <c r="E1683">
        <v>5</v>
      </c>
      <c r="F1683">
        <v>2.0000400000000002E-2</v>
      </c>
    </row>
    <row r="1684" spans="1:6">
      <c r="A1684" t="str">
        <f t="shared" si="26"/>
        <v>DMoMH72CZ011</v>
      </c>
      <c r="B1684" t="s">
        <v>53</v>
      </c>
      <c r="C1684" t="s">
        <v>57</v>
      </c>
      <c r="D1684" t="s">
        <v>28</v>
      </c>
      <c r="E1684">
        <v>1</v>
      </c>
      <c r="F1684">
        <v>0.43356899999999998</v>
      </c>
    </row>
    <row r="1685" spans="1:6">
      <c r="A1685" t="str">
        <f t="shared" si="26"/>
        <v>DMoMH72CZ012</v>
      </c>
      <c r="B1685" t="s">
        <v>53</v>
      </c>
      <c r="C1685" t="s">
        <v>57</v>
      </c>
      <c r="D1685" t="s">
        <v>28</v>
      </c>
      <c r="E1685">
        <v>2</v>
      </c>
      <c r="F1685">
        <v>0.29693799999999998</v>
      </c>
    </row>
    <row r="1686" spans="1:6">
      <c r="A1686" t="str">
        <f t="shared" si="26"/>
        <v>DMoMH72CZ013</v>
      </c>
      <c r="B1686" t="s">
        <v>53</v>
      </c>
      <c r="C1686" t="s">
        <v>57</v>
      </c>
      <c r="D1686" t="s">
        <v>28</v>
      </c>
      <c r="E1686">
        <v>3</v>
      </c>
      <c r="F1686">
        <v>9.9257600000000001E-2</v>
      </c>
    </row>
    <row r="1687" spans="1:6">
      <c r="A1687" t="str">
        <f t="shared" si="26"/>
        <v>DMoMH72CZ014</v>
      </c>
      <c r="B1687" t="s">
        <v>53</v>
      </c>
      <c r="C1687" t="s">
        <v>57</v>
      </c>
      <c r="D1687" t="s">
        <v>28</v>
      </c>
      <c r="E1687">
        <v>4</v>
      </c>
      <c r="F1687">
        <v>8.9377300000000007E-2</v>
      </c>
    </row>
    <row r="1688" spans="1:6">
      <c r="A1688" t="str">
        <f t="shared" si="26"/>
        <v>DMoMH72CZ015</v>
      </c>
      <c r="B1688" t="s">
        <v>53</v>
      </c>
      <c r="C1688" t="s">
        <v>57</v>
      </c>
      <c r="D1688" t="s">
        <v>28</v>
      </c>
      <c r="E1688">
        <v>5</v>
      </c>
      <c r="F1688">
        <v>8.0857399999999996E-2</v>
      </c>
    </row>
    <row r="1689" spans="1:6">
      <c r="A1689" t="str">
        <f t="shared" si="26"/>
        <v>DMoMH72CZ021</v>
      </c>
      <c r="B1689" t="s">
        <v>53</v>
      </c>
      <c r="C1689" t="s">
        <v>57</v>
      </c>
      <c r="D1689" t="s">
        <v>30</v>
      </c>
      <c r="E1689">
        <v>1</v>
      </c>
      <c r="F1689">
        <v>0.05</v>
      </c>
    </row>
    <row r="1690" spans="1:6">
      <c r="A1690" t="str">
        <f t="shared" si="26"/>
        <v>DMoMH72CZ022</v>
      </c>
      <c r="B1690" t="s">
        <v>53</v>
      </c>
      <c r="C1690" t="s">
        <v>57</v>
      </c>
      <c r="D1690" t="s">
        <v>30</v>
      </c>
      <c r="E1690">
        <v>2</v>
      </c>
      <c r="F1690">
        <v>0.27359800000000001</v>
      </c>
    </row>
    <row r="1691" spans="1:6">
      <c r="A1691" t="str">
        <f t="shared" si="26"/>
        <v>DMoMH72CZ023</v>
      </c>
      <c r="B1691" t="s">
        <v>53</v>
      </c>
      <c r="C1691" t="s">
        <v>57</v>
      </c>
      <c r="D1691" t="s">
        <v>30</v>
      </c>
      <c r="E1691">
        <v>3</v>
      </c>
      <c r="F1691">
        <v>0.25491900000000001</v>
      </c>
    </row>
    <row r="1692" spans="1:6">
      <c r="A1692" t="str">
        <f t="shared" si="26"/>
        <v>DMoMH72CZ024</v>
      </c>
      <c r="B1692" t="s">
        <v>53</v>
      </c>
      <c r="C1692" t="s">
        <v>57</v>
      </c>
      <c r="D1692" t="s">
        <v>30</v>
      </c>
      <c r="E1692">
        <v>4</v>
      </c>
      <c r="F1692">
        <v>0.12517300000000001</v>
      </c>
    </row>
    <row r="1693" spans="1:6">
      <c r="A1693" t="str">
        <f t="shared" si="26"/>
        <v>DMoMH72CZ025</v>
      </c>
      <c r="B1693" t="s">
        <v>53</v>
      </c>
      <c r="C1693" t="s">
        <v>57</v>
      </c>
      <c r="D1693" t="s">
        <v>30</v>
      </c>
      <c r="E1693">
        <v>5</v>
      </c>
      <c r="F1693">
        <v>0.29630899999999999</v>
      </c>
    </row>
    <row r="1694" spans="1:6">
      <c r="A1694" t="str">
        <f t="shared" si="26"/>
        <v>DMoMH72CZ031</v>
      </c>
      <c r="B1694" t="s">
        <v>53</v>
      </c>
      <c r="C1694" t="s">
        <v>57</v>
      </c>
      <c r="D1694" t="s">
        <v>31</v>
      </c>
      <c r="E1694">
        <v>1</v>
      </c>
      <c r="F1694">
        <v>9.4883300000000004E-2</v>
      </c>
    </row>
    <row r="1695" spans="1:6">
      <c r="A1695" t="str">
        <f t="shared" si="26"/>
        <v>DMoMH72CZ032</v>
      </c>
      <c r="B1695" t="s">
        <v>53</v>
      </c>
      <c r="C1695" t="s">
        <v>57</v>
      </c>
      <c r="D1695" t="s">
        <v>31</v>
      </c>
      <c r="E1695">
        <v>2</v>
      </c>
      <c r="F1695">
        <v>0.269735</v>
      </c>
    </row>
    <row r="1696" spans="1:6">
      <c r="A1696" t="str">
        <f t="shared" si="26"/>
        <v>DMoMH72CZ033</v>
      </c>
      <c r="B1696" t="s">
        <v>53</v>
      </c>
      <c r="C1696" t="s">
        <v>57</v>
      </c>
      <c r="D1696" t="s">
        <v>31</v>
      </c>
      <c r="E1696">
        <v>3</v>
      </c>
      <c r="F1696">
        <v>0.36437599999999998</v>
      </c>
    </row>
    <row r="1697" spans="1:6">
      <c r="A1697" t="str">
        <f t="shared" si="26"/>
        <v>DMoMH72CZ034</v>
      </c>
      <c r="B1697" t="s">
        <v>53</v>
      </c>
      <c r="C1697" t="s">
        <v>57</v>
      </c>
      <c r="D1697" t="s">
        <v>31</v>
      </c>
      <c r="E1697">
        <v>4</v>
      </c>
      <c r="F1697">
        <v>0.22100500000000001</v>
      </c>
    </row>
    <row r="1698" spans="1:6">
      <c r="A1698" t="str">
        <f t="shared" si="26"/>
        <v>DMoMH72CZ035</v>
      </c>
      <c r="B1698" t="s">
        <v>53</v>
      </c>
      <c r="C1698" t="s">
        <v>57</v>
      </c>
      <c r="D1698" t="s">
        <v>31</v>
      </c>
      <c r="E1698">
        <v>5</v>
      </c>
      <c r="F1698">
        <v>0.05</v>
      </c>
    </row>
    <row r="1699" spans="1:6">
      <c r="A1699" t="str">
        <f t="shared" si="26"/>
        <v>DMoMH72CZ041</v>
      </c>
      <c r="B1699" t="s">
        <v>53</v>
      </c>
      <c r="C1699" t="s">
        <v>57</v>
      </c>
      <c r="D1699" t="s">
        <v>32</v>
      </c>
      <c r="E1699">
        <v>1</v>
      </c>
      <c r="F1699">
        <v>1.9998999999999999E-2</v>
      </c>
    </row>
    <row r="1700" spans="1:6">
      <c r="A1700" t="str">
        <f t="shared" si="26"/>
        <v>DMoMH72CZ042</v>
      </c>
      <c r="B1700" t="s">
        <v>53</v>
      </c>
      <c r="C1700" t="s">
        <v>57</v>
      </c>
      <c r="D1700" t="s">
        <v>32</v>
      </c>
      <c r="E1700">
        <v>2</v>
      </c>
      <c r="F1700">
        <v>1.9999099999999999E-2</v>
      </c>
    </row>
    <row r="1701" spans="1:6">
      <c r="A1701" t="str">
        <f t="shared" si="26"/>
        <v>DMoMH72CZ043</v>
      </c>
      <c r="B1701" t="s">
        <v>53</v>
      </c>
      <c r="C1701" t="s">
        <v>57</v>
      </c>
      <c r="D1701" t="s">
        <v>32</v>
      </c>
      <c r="E1701">
        <v>3</v>
      </c>
      <c r="F1701">
        <v>1.9999800000000002E-2</v>
      </c>
    </row>
    <row r="1702" spans="1:6">
      <c r="A1702" t="str">
        <f t="shared" si="26"/>
        <v>DMoMH72CZ044</v>
      </c>
      <c r="B1702" t="s">
        <v>53</v>
      </c>
      <c r="C1702" t="s">
        <v>57</v>
      </c>
      <c r="D1702" t="s">
        <v>32</v>
      </c>
      <c r="E1702">
        <v>4</v>
      </c>
      <c r="F1702">
        <v>0.58146699999999996</v>
      </c>
    </row>
    <row r="1703" spans="1:6">
      <c r="A1703" t="str">
        <f t="shared" si="26"/>
        <v>DMoMH72CZ045</v>
      </c>
      <c r="B1703" t="s">
        <v>53</v>
      </c>
      <c r="C1703" t="s">
        <v>57</v>
      </c>
      <c r="D1703" t="s">
        <v>32</v>
      </c>
      <c r="E1703">
        <v>5</v>
      </c>
      <c r="F1703">
        <v>0.35853499999999999</v>
      </c>
    </row>
    <row r="1704" spans="1:6">
      <c r="A1704" t="str">
        <f t="shared" si="26"/>
        <v>DMoMH72CZ051</v>
      </c>
      <c r="B1704" t="s">
        <v>53</v>
      </c>
      <c r="C1704" t="s">
        <v>57</v>
      </c>
      <c r="D1704" t="s">
        <v>33</v>
      </c>
      <c r="E1704">
        <v>1</v>
      </c>
      <c r="F1704">
        <v>5.2377100000000003E-2</v>
      </c>
    </row>
    <row r="1705" spans="1:6">
      <c r="A1705" t="str">
        <f t="shared" si="26"/>
        <v>DMoMH72CZ052</v>
      </c>
      <c r="B1705" t="s">
        <v>53</v>
      </c>
      <c r="C1705" t="s">
        <v>57</v>
      </c>
      <c r="D1705" t="s">
        <v>33</v>
      </c>
      <c r="E1705">
        <v>2</v>
      </c>
      <c r="F1705">
        <v>0.30929200000000001</v>
      </c>
    </row>
    <row r="1706" spans="1:6">
      <c r="A1706" t="str">
        <f t="shared" si="26"/>
        <v>DMoMH72CZ053</v>
      </c>
      <c r="B1706" t="s">
        <v>53</v>
      </c>
      <c r="C1706" t="s">
        <v>57</v>
      </c>
      <c r="D1706" t="s">
        <v>33</v>
      </c>
      <c r="E1706">
        <v>3</v>
      </c>
      <c r="F1706">
        <v>0.02</v>
      </c>
    </row>
    <row r="1707" spans="1:6">
      <c r="A1707" t="str">
        <f t="shared" si="26"/>
        <v>DMoMH72CZ054</v>
      </c>
      <c r="B1707" t="s">
        <v>53</v>
      </c>
      <c r="C1707" t="s">
        <v>57</v>
      </c>
      <c r="D1707" t="s">
        <v>33</v>
      </c>
      <c r="E1707">
        <v>4</v>
      </c>
      <c r="F1707">
        <v>0.20638300000000001</v>
      </c>
    </row>
    <row r="1708" spans="1:6">
      <c r="A1708" t="str">
        <f t="shared" si="26"/>
        <v>DMoMH72CZ055</v>
      </c>
      <c r="B1708" t="s">
        <v>53</v>
      </c>
      <c r="C1708" t="s">
        <v>57</v>
      </c>
      <c r="D1708" t="s">
        <v>33</v>
      </c>
      <c r="E1708">
        <v>5</v>
      </c>
      <c r="F1708">
        <v>0.41194799999999998</v>
      </c>
    </row>
    <row r="1709" spans="1:6">
      <c r="A1709" t="str">
        <f t="shared" si="26"/>
        <v>DMoMH72CZ061</v>
      </c>
      <c r="B1709" t="s">
        <v>53</v>
      </c>
      <c r="C1709" t="s">
        <v>57</v>
      </c>
      <c r="D1709" t="s">
        <v>34</v>
      </c>
      <c r="E1709">
        <v>1</v>
      </c>
      <c r="F1709">
        <v>0.02</v>
      </c>
    </row>
    <row r="1710" spans="1:6">
      <c r="A1710" t="str">
        <f t="shared" si="26"/>
        <v>DMoMH72CZ062</v>
      </c>
      <c r="B1710" t="s">
        <v>53</v>
      </c>
      <c r="C1710" t="s">
        <v>57</v>
      </c>
      <c r="D1710" t="s">
        <v>34</v>
      </c>
      <c r="E1710">
        <v>2</v>
      </c>
      <c r="F1710">
        <v>9.5372299999999993E-2</v>
      </c>
    </row>
    <row r="1711" spans="1:6">
      <c r="A1711" t="str">
        <f t="shared" si="26"/>
        <v>DMoMH72CZ063</v>
      </c>
      <c r="B1711" t="s">
        <v>53</v>
      </c>
      <c r="C1711" t="s">
        <v>57</v>
      </c>
      <c r="D1711" t="s">
        <v>34</v>
      </c>
      <c r="E1711">
        <v>3</v>
      </c>
      <c r="F1711">
        <v>3.2028399999999999E-2</v>
      </c>
    </row>
    <row r="1712" spans="1:6">
      <c r="A1712" t="str">
        <f t="shared" si="26"/>
        <v>DMoMH72CZ064</v>
      </c>
      <c r="B1712" t="s">
        <v>53</v>
      </c>
      <c r="C1712" t="s">
        <v>57</v>
      </c>
      <c r="D1712" t="s">
        <v>34</v>
      </c>
      <c r="E1712">
        <v>4</v>
      </c>
      <c r="F1712">
        <v>0.39391599999999999</v>
      </c>
    </row>
    <row r="1713" spans="1:6">
      <c r="A1713" t="str">
        <f t="shared" si="26"/>
        <v>DMoMH72CZ065</v>
      </c>
      <c r="B1713" t="s">
        <v>53</v>
      </c>
      <c r="C1713" t="s">
        <v>57</v>
      </c>
      <c r="D1713" t="s">
        <v>34</v>
      </c>
      <c r="E1713">
        <v>5</v>
      </c>
      <c r="F1713">
        <v>0.45868300000000001</v>
      </c>
    </row>
    <row r="1714" spans="1:6">
      <c r="A1714" t="str">
        <f t="shared" si="26"/>
        <v>DMoMH72CZ071</v>
      </c>
      <c r="B1714" t="s">
        <v>53</v>
      </c>
      <c r="C1714" t="s">
        <v>57</v>
      </c>
      <c r="D1714" t="s">
        <v>35</v>
      </c>
      <c r="E1714">
        <v>1</v>
      </c>
      <c r="F1714">
        <v>2.0000799999999999E-2</v>
      </c>
    </row>
    <row r="1715" spans="1:6">
      <c r="A1715" t="str">
        <f t="shared" si="26"/>
        <v>DMoMH72CZ072</v>
      </c>
      <c r="B1715" t="s">
        <v>53</v>
      </c>
      <c r="C1715" t="s">
        <v>57</v>
      </c>
      <c r="D1715" t="s">
        <v>35</v>
      </c>
      <c r="E1715">
        <v>2</v>
      </c>
      <c r="F1715">
        <v>0.54090700000000003</v>
      </c>
    </row>
    <row r="1716" spans="1:6">
      <c r="A1716" t="str">
        <f t="shared" si="26"/>
        <v>DMoMH72CZ073</v>
      </c>
      <c r="B1716" t="s">
        <v>53</v>
      </c>
      <c r="C1716" t="s">
        <v>57</v>
      </c>
      <c r="D1716" t="s">
        <v>35</v>
      </c>
      <c r="E1716">
        <v>3</v>
      </c>
      <c r="F1716">
        <v>0.36851</v>
      </c>
    </row>
    <row r="1717" spans="1:6">
      <c r="A1717" t="str">
        <f t="shared" si="26"/>
        <v>DMoMH72CZ074</v>
      </c>
      <c r="B1717" t="s">
        <v>53</v>
      </c>
      <c r="C1717" t="s">
        <v>57</v>
      </c>
      <c r="D1717" t="s">
        <v>35</v>
      </c>
      <c r="E1717">
        <v>4</v>
      </c>
      <c r="F1717">
        <v>3.3049799999999997E-2</v>
      </c>
    </row>
    <row r="1718" spans="1:6">
      <c r="A1718" t="str">
        <f t="shared" si="26"/>
        <v>DMoMH72CZ075</v>
      </c>
      <c r="B1718" t="s">
        <v>53</v>
      </c>
      <c r="C1718" t="s">
        <v>57</v>
      </c>
      <c r="D1718" t="s">
        <v>35</v>
      </c>
      <c r="E1718">
        <v>5</v>
      </c>
      <c r="F1718">
        <v>3.7532200000000002E-2</v>
      </c>
    </row>
    <row r="1719" spans="1:6">
      <c r="A1719" t="str">
        <f t="shared" si="26"/>
        <v>DMoMH72CZ081</v>
      </c>
      <c r="B1719" t="s">
        <v>53</v>
      </c>
      <c r="C1719" t="s">
        <v>57</v>
      </c>
      <c r="D1719" t="s">
        <v>36</v>
      </c>
      <c r="E1719">
        <v>1</v>
      </c>
      <c r="F1719">
        <v>1.9999099999999999E-2</v>
      </c>
    </row>
    <row r="1720" spans="1:6">
      <c r="A1720" t="str">
        <f t="shared" si="26"/>
        <v>DMoMH72CZ082</v>
      </c>
      <c r="B1720" t="s">
        <v>53</v>
      </c>
      <c r="C1720" t="s">
        <v>57</v>
      </c>
      <c r="D1720" t="s">
        <v>36</v>
      </c>
      <c r="E1720">
        <v>2</v>
      </c>
      <c r="F1720">
        <v>1.9998999999999999E-2</v>
      </c>
    </row>
    <row r="1721" spans="1:6">
      <c r="A1721" t="str">
        <f t="shared" si="26"/>
        <v>DMoMH72CZ083</v>
      </c>
      <c r="B1721" t="s">
        <v>53</v>
      </c>
      <c r="C1721" t="s">
        <v>57</v>
      </c>
      <c r="D1721" t="s">
        <v>36</v>
      </c>
      <c r="E1721">
        <v>3</v>
      </c>
      <c r="F1721">
        <v>0.45699000000000001</v>
      </c>
    </row>
    <row r="1722" spans="1:6">
      <c r="A1722" t="str">
        <f t="shared" si="26"/>
        <v>DMoMH72CZ084</v>
      </c>
      <c r="B1722" t="s">
        <v>53</v>
      </c>
      <c r="C1722" t="s">
        <v>57</v>
      </c>
      <c r="D1722" t="s">
        <v>36</v>
      </c>
      <c r="E1722">
        <v>4</v>
      </c>
      <c r="F1722">
        <v>3.2020800000000002E-2</v>
      </c>
    </row>
    <row r="1723" spans="1:6">
      <c r="A1723" t="str">
        <f t="shared" si="26"/>
        <v>DMoMH72CZ085</v>
      </c>
      <c r="B1723" t="s">
        <v>53</v>
      </c>
      <c r="C1723" t="s">
        <v>57</v>
      </c>
      <c r="D1723" t="s">
        <v>36</v>
      </c>
      <c r="E1723">
        <v>5</v>
      </c>
      <c r="F1723">
        <v>0.47099099999999999</v>
      </c>
    </row>
    <row r="1724" spans="1:6">
      <c r="A1724" t="str">
        <f t="shared" si="26"/>
        <v>DMoMH72CZ091</v>
      </c>
      <c r="B1724" t="s">
        <v>53</v>
      </c>
      <c r="C1724" t="s">
        <v>57</v>
      </c>
      <c r="D1724" t="s">
        <v>37</v>
      </c>
      <c r="E1724">
        <v>1</v>
      </c>
      <c r="F1724">
        <v>2.02344E-2</v>
      </c>
    </row>
    <row r="1725" spans="1:6">
      <c r="A1725" t="str">
        <f t="shared" si="26"/>
        <v>DMoMH72CZ092</v>
      </c>
      <c r="B1725" t="s">
        <v>53</v>
      </c>
      <c r="C1725" t="s">
        <v>57</v>
      </c>
      <c r="D1725" t="s">
        <v>37</v>
      </c>
      <c r="E1725">
        <v>2</v>
      </c>
      <c r="F1725">
        <v>0.15285899999999999</v>
      </c>
    </row>
    <row r="1726" spans="1:6">
      <c r="A1726" t="str">
        <f t="shared" si="26"/>
        <v>DMoMH72CZ093</v>
      </c>
      <c r="B1726" t="s">
        <v>53</v>
      </c>
      <c r="C1726" t="s">
        <v>57</v>
      </c>
      <c r="D1726" t="s">
        <v>37</v>
      </c>
      <c r="E1726">
        <v>3</v>
      </c>
      <c r="F1726">
        <v>0.45468399999999998</v>
      </c>
    </row>
    <row r="1727" spans="1:6">
      <c r="A1727" t="str">
        <f t="shared" si="26"/>
        <v>DMoMH72CZ094</v>
      </c>
      <c r="B1727" t="s">
        <v>53</v>
      </c>
      <c r="C1727" t="s">
        <v>57</v>
      </c>
      <c r="D1727" t="s">
        <v>37</v>
      </c>
      <c r="E1727">
        <v>4</v>
      </c>
      <c r="F1727">
        <v>0.23643400000000001</v>
      </c>
    </row>
    <row r="1728" spans="1:6">
      <c r="A1728" t="str">
        <f t="shared" si="26"/>
        <v>DMoMH72CZ095</v>
      </c>
      <c r="B1728" t="s">
        <v>53</v>
      </c>
      <c r="C1728" t="s">
        <v>57</v>
      </c>
      <c r="D1728" t="s">
        <v>37</v>
      </c>
      <c r="E1728">
        <v>5</v>
      </c>
      <c r="F1728">
        <v>0.13578799999999999</v>
      </c>
    </row>
    <row r="1729" spans="1:6">
      <c r="A1729" t="str">
        <f t="shared" si="26"/>
        <v>DMoMH72CZ101</v>
      </c>
      <c r="B1729" t="s">
        <v>53</v>
      </c>
      <c r="C1729" t="s">
        <v>57</v>
      </c>
      <c r="D1729" t="s">
        <v>38</v>
      </c>
      <c r="E1729">
        <v>1</v>
      </c>
      <c r="F1729">
        <v>1.9999800000000002E-2</v>
      </c>
    </row>
    <row r="1730" spans="1:6">
      <c r="A1730" t="str">
        <f t="shared" si="26"/>
        <v>DMoMH72CZ102</v>
      </c>
      <c r="B1730" t="s">
        <v>53</v>
      </c>
      <c r="C1730" t="s">
        <v>57</v>
      </c>
      <c r="D1730" t="s">
        <v>38</v>
      </c>
      <c r="E1730">
        <v>2</v>
      </c>
      <c r="F1730">
        <v>0.40604200000000001</v>
      </c>
    </row>
    <row r="1731" spans="1:6">
      <c r="A1731" t="str">
        <f t="shared" si="26"/>
        <v>DMoMH72CZ103</v>
      </c>
      <c r="B1731" t="s">
        <v>53</v>
      </c>
      <c r="C1731" t="s">
        <v>57</v>
      </c>
      <c r="D1731" t="s">
        <v>38</v>
      </c>
      <c r="E1731">
        <v>3</v>
      </c>
      <c r="F1731">
        <v>4.8189000000000003E-2</v>
      </c>
    </row>
    <row r="1732" spans="1:6">
      <c r="A1732" t="str">
        <f t="shared" si="26"/>
        <v>DMoMH72CZ104</v>
      </c>
      <c r="B1732" t="s">
        <v>53</v>
      </c>
      <c r="C1732" t="s">
        <v>57</v>
      </c>
      <c r="D1732" t="s">
        <v>38</v>
      </c>
      <c r="E1732">
        <v>4</v>
      </c>
      <c r="F1732">
        <v>0.145708</v>
      </c>
    </row>
    <row r="1733" spans="1:6">
      <c r="A1733" t="str">
        <f t="shared" ref="A1733:A1796" si="27">B1733&amp;C1733&amp;D1733&amp;E1733</f>
        <v>DMoMH72CZ105</v>
      </c>
      <c r="B1733" t="s">
        <v>53</v>
      </c>
      <c r="C1733" t="s">
        <v>57</v>
      </c>
      <c r="D1733" t="s">
        <v>38</v>
      </c>
      <c r="E1733">
        <v>5</v>
      </c>
      <c r="F1733">
        <v>0.38006200000000001</v>
      </c>
    </row>
    <row r="1734" spans="1:6">
      <c r="A1734" t="str">
        <f t="shared" si="27"/>
        <v>DMoMH72CZ111</v>
      </c>
      <c r="B1734" t="s">
        <v>53</v>
      </c>
      <c r="C1734" t="s">
        <v>57</v>
      </c>
      <c r="D1734" t="s">
        <v>39</v>
      </c>
      <c r="E1734">
        <v>1</v>
      </c>
      <c r="F1734">
        <v>2.9883799999999999E-2</v>
      </c>
    </row>
    <row r="1735" spans="1:6">
      <c r="A1735" t="str">
        <f t="shared" si="27"/>
        <v>DMoMH72CZ112</v>
      </c>
      <c r="B1735" t="s">
        <v>53</v>
      </c>
      <c r="C1735" t="s">
        <v>57</v>
      </c>
      <c r="D1735" t="s">
        <v>39</v>
      </c>
      <c r="E1735">
        <v>2</v>
      </c>
      <c r="F1735">
        <v>0.02</v>
      </c>
    </row>
    <row r="1736" spans="1:6">
      <c r="A1736" t="str">
        <f t="shared" si="27"/>
        <v>DMoMH72CZ113</v>
      </c>
      <c r="B1736" t="s">
        <v>53</v>
      </c>
      <c r="C1736" t="s">
        <v>57</v>
      </c>
      <c r="D1736" t="s">
        <v>39</v>
      </c>
      <c r="E1736">
        <v>3</v>
      </c>
      <c r="F1736">
        <v>0.103626</v>
      </c>
    </row>
    <row r="1737" spans="1:6">
      <c r="A1737" t="str">
        <f t="shared" si="27"/>
        <v>DMoMH72CZ114</v>
      </c>
      <c r="B1737" t="s">
        <v>53</v>
      </c>
      <c r="C1737" t="s">
        <v>57</v>
      </c>
      <c r="D1737" t="s">
        <v>39</v>
      </c>
      <c r="E1737">
        <v>4</v>
      </c>
      <c r="F1737">
        <v>0.324461</v>
      </c>
    </row>
    <row r="1738" spans="1:6">
      <c r="A1738" t="str">
        <f t="shared" si="27"/>
        <v>DMoMH72CZ115</v>
      </c>
      <c r="B1738" t="s">
        <v>53</v>
      </c>
      <c r="C1738" t="s">
        <v>57</v>
      </c>
      <c r="D1738" t="s">
        <v>39</v>
      </c>
      <c r="E1738">
        <v>5</v>
      </c>
      <c r="F1738">
        <v>0.52202899999999997</v>
      </c>
    </row>
    <row r="1739" spans="1:6">
      <c r="A1739" t="str">
        <f t="shared" si="27"/>
        <v>DMoMH72CZ121</v>
      </c>
      <c r="B1739" t="s">
        <v>53</v>
      </c>
      <c r="C1739" t="s">
        <v>57</v>
      </c>
      <c r="D1739" t="s">
        <v>40</v>
      </c>
      <c r="E1739">
        <v>1</v>
      </c>
      <c r="F1739">
        <v>2.63392E-2</v>
      </c>
    </row>
    <row r="1740" spans="1:6">
      <c r="A1740" t="str">
        <f t="shared" si="27"/>
        <v>DMoMH72CZ122</v>
      </c>
      <c r="B1740" t="s">
        <v>53</v>
      </c>
      <c r="C1740" t="s">
        <v>57</v>
      </c>
      <c r="D1740" t="s">
        <v>40</v>
      </c>
      <c r="E1740">
        <v>2</v>
      </c>
      <c r="F1740">
        <v>0.124834</v>
      </c>
    </row>
    <row r="1741" spans="1:6">
      <c r="A1741" t="str">
        <f t="shared" si="27"/>
        <v>DMoMH72CZ123</v>
      </c>
      <c r="B1741" t="s">
        <v>53</v>
      </c>
      <c r="C1741" t="s">
        <v>57</v>
      </c>
      <c r="D1741" t="s">
        <v>40</v>
      </c>
      <c r="E1741">
        <v>3</v>
      </c>
      <c r="F1741">
        <v>2.2277399999999999E-2</v>
      </c>
    </row>
    <row r="1742" spans="1:6">
      <c r="A1742" t="str">
        <f t="shared" si="27"/>
        <v>DMoMH72CZ124</v>
      </c>
      <c r="B1742" t="s">
        <v>53</v>
      </c>
      <c r="C1742" t="s">
        <v>57</v>
      </c>
      <c r="D1742" t="s">
        <v>40</v>
      </c>
      <c r="E1742">
        <v>4</v>
      </c>
      <c r="F1742">
        <v>0.24162500000000001</v>
      </c>
    </row>
    <row r="1743" spans="1:6">
      <c r="A1743" t="str">
        <f t="shared" si="27"/>
        <v>DMoMH72CZ125</v>
      </c>
      <c r="B1743" t="s">
        <v>53</v>
      </c>
      <c r="C1743" t="s">
        <v>57</v>
      </c>
      <c r="D1743" t="s">
        <v>40</v>
      </c>
      <c r="E1743">
        <v>5</v>
      </c>
      <c r="F1743">
        <v>0.58492500000000003</v>
      </c>
    </row>
    <row r="1744" spans="1:6">
      <c r="A1744" t="str">
        <f t="shared" si="27"/>
        <v>DMoMH72CZ131</v>
      </c>
      <c r="B1744" t="s">
        <v>53</v>
      </c>
      <c r="C1744" t="s">
        <v>57</v>
      </c>
      <c r="D1744" t="s">
        <v>41</v>
      </c>
      <c r="E1744">
        <v>1</v>
      </c>
      <c r="F1744">
        <v>8.0186999999999994E-2</v>
      </c>
    </row>
    <row r="1745" spans="1:6">
      <c r="A1745" t="str">
        <f t="shared" si="27"/>
        <v>DMoMH72CZ132</v>
      </c>
      <c r="B1745" t="s">
        <v>53</v>
      </c>
      <c r="C1745" t="s">
        <v>57</v>
      </c>
      <c r="D1745" t="s">
        <v>41</v>
      </c>
      <c r="E1745">
        <v>2</v>
      </c>
      <c r="F1745">
        <v>0.22108800000000001</v>
      </c>
    </row>
    <row r="1746" spans="1:6">
      <c r="A1746" t="str">
        <f t="shared" si="27"/>
        <v>DMoMH72CZ133</v>
      </c>
      <c r="B1746" t="s">
        <v>53</v>
      </c>
      <c r="C1746" t="s">
        <v>57</v>
      </c>
      <c r="D1746" t="s">
        <v>41</v>
      </c>
      <c r="E1746">
        <v>3</v>
      </c>
      <c r="F1746">
        <v>8.5506299999999993E-2</v>
      </c>
    </row>
    <row r="1747" spans="1:6">
      <c r="A1747" t="str">
        <f t="shared" si="27"/>
        <v>DMoMH72CZ134</v>
      </c>
      <c r="B1747" t="s">
        <v>53</v>
      </c>
      <c r="C1747" t="s">
        <v>57</v>
      </c>
      <c r="D1747" t="s">
        <v>41</v>
      </c>
      <c r="E1747">
        <v>4</v>
      </c>
      <c r="F1747">
        <v>0.34639700000000001</v>
      </c>
    </row>
    <row r="1748" spans="1:6">
      <c r="A1748" t="str">
        <f t="shared" si="27"/>
        <v>DMoMH72CZ135</v>
      </c>
      <c r="B1748" t="s">
        <v>53</v>
      </c>
      <c r="C1748" t="s">
        <v>57</v>
      </c>
      <c r="D1748" t="s">
        <v>41</v>
      </c>
      <c r="E1748">
        <v>5</v>
      </c>
      <c r="F1748">
        <v>0.266822</v>
      </c>
    </row>
    <row r="1749" spans="1:6">
      <c r="A1749" t="str">
        <f t="shared" si="27"/>
        <v>DMoMH72CZ141</v>
      </c>
      <c r="B1749" t="s">
        <v>53</v>
      </c>
      <c r="C1749" t="s">
        <v>57</v>
      </c>
      <c r="D1749" t="s">
        <v>42</v>
      </c>
      <c r="E1749">
        <v>1</v>
      </c>
      <c r="F1749">
        <v>0.106145</v>
      </c>
    </row>
    <row r="1750" spans="1:6">
      <c r="A1750" t="str">
        <f t="shared" si="27"/>
        <v>DMoMH72CZ142</v>
      </c>
      <c r="B1750" t="s">
        <v>53</v>
      </c>
      <c r="C1750" t="s">
        <v>57</v>
      </c>
      <c r="D1750" t="s">
        <v>42</v>
      </c>
      <c r="E1750">
        <v>2</v>
      </c>
      <c r="F1750">
        <v>2.00006E-2</v>
      </c>
    </row>
    <row r="1751" spans="1:6">
      <c r="A1751" t="str">
        <f t="shared" si="27"/>
        <v>DMoMH72CZ143</v>
      </c>
      <c r="B1751" t="s">
        <v>53</v>
      </c>
      <c r="C1751" t="s">
        <v>57</v>
      </c>
      <c r="D1751" t="s">
        <v>42</v>
      </c>
      <c r="E1751">
        <v>3</v>
      </c>
      <c r="F1751">
        <v>0.29171200000000003</v>
      </c>
    </row>
    <row r="1752" spans="1:6">
      <c r="A1752" t="str">
        <f t="shared" si="27"/>
        <v>DMoMH72CZ144</v>
      </c>
      <c r="B1752" t="s">
        <v>53</v>
      </c>
      <c r="C1752" t="s">
        <v>57</v>
      </c>
      <c r="D1752" t="s">
        <v>42</v>
      </c>
      <c r="E1752">
        <v>4</v>
      </c>
      <c r="F1752">
        <v>0.145729</v>
      </c>
    </row>
    <row r="1753" spans="1:6">
      <c r="A1753" t="str">
        <f t="shared" si="27"/>
        <v>DMoMH72CZ145</v>
      </c>
      <c r="B1753" t="s">
        <v>53</v>
      </c>
      <c r="C1753" t="s">
        <v>57</v>
      </c>
      <c r="D1753" t="s">
        <v>42</v>
      </c>
      <c r="E1753">
        <v>5</v>
      </c>
      <c r="F1753">
        <v>0.43641400000000002</v>
      </c>
    </row>
    <row r="1754" spans="1:6">
      <c r="A1754" t="str">
        <f t="shared" si="27"/>
        <v>DMoMH72CZ151</v>
      </c>
      <c r="B1754" t="s">
        <v>53</v>
      </c>
      <c r="C1754" t="s">
        <v>57</v>
      </c>
      <c r="D1754" t="s">
        <v>43</v>
      </c>
      <c r="E1754">
        <v>1</v>
      </c>
      <c r="F1754">
        <v>1.9999200000000002E-2</v>
      </c>
    </row>
    <row r="1755" spans="1:6">
      <c r="A1755" t="str">
        <f t="shared" si="27"/>
        <v>DMoMH72CZ152</v>
      </c>
      <c r="B1755" t="s">
        <v>53</v>
      </c>
      <c r="C1755" t="s">
        <v>57</v>
      </c>
      <c r="D1755" t="s">
        <v>43</v>
      </c>
      <c r="E1755">
        <v>2</v>
      </c>
      <c r="F1755">
        <v>0.117842</v>
      </c>
    </row>
    <row r="1756" spans="1:6">
      <c r="A1756" t="str">
        <f t="shared" si="27"/>
        <v>DMoMH72CZ153</v>
      </c>
      <c r="B1756" t="s">
        <v>53</v>
      </c>
      <c r="C1756" t="s">
        <v>57</v>
      </c>
      <c r="D1756" t="s">
        <v>43</v>
      </c>
      <c r="E1756">
        <v>3</v>
      </c>
      <c r="F1756">
        <v>0.02</v>
      </c>
    </row>
    <row r="1757" spans="1:6">
      <c r="A1757" t="str">
        <f t="shared" si="27"/>
        <v>DMoMH72CZ154</v>
      </c>
      <c r="B1757" t="s">
        <v>53</v>
      </c>
      <c r="C1757" t="s">
        <v>57</v>
      </c>
      <c r="D1757" t="s">
        <v>43</v>
      </c>
      <c r="E1757">
        <v>4</v>
      </c>
      <c r="F1757">
        <v>0.40826699999999999</v>
      </c>
    </row>
    <row r="1758" spans="1:6">
      <c r="A1758" t="str">
        <f t="shared" si="27"/>
        <v>DMoMH72CZ155</v>
      </c>
      <c r="B1758" t="s">
        <v>53</v>
      </c>
      <c r="C1758" t="s">
        <v>57</v>
      </c>
      <c r="D1758" t="s">
        <v>43</v>
      </c>
      <c r="E1758">
        <v>5</v>
      </c>
      <c r="F1758">
        <v>0.433892</v>
      </c>
    </row>
    <row r="1759" spans="1:6">
      <c r="A1759" t="str">
        <f t="shared" si="27"/>
        <v>DMoMH72CZ161</v>
      </c>
      <c r="B1759" t="s">
        <v>53</v>
      </c>
      <c r="C1759" t="s">
        <v>57</v>
      </c>
      <c r="D1759" t="s">
        <v>44</v>
      </c>
      <c r="E1759">
        <v>1</v>
      </c>
      <c r="F1759">
        <v>0.15068699999999999</v>
      </c>
    </row>
    <row r="1760" spans="1:6">
      <c r="A1760" t="str">
        <f t="shared" si="27"/>
        <v>DMoMH72CZ162</v>
      </c>
      <c r="B1760" t="s">
        <v>53</v>
      </c>
      <c r="C1760" t="s">
        <v>57</v>
      </c>
      <c r="D1760" t="s">
        <v>44</v>
      </c>
      <c r="E1760">
        <v>2</v>
      </c>
      <c r="F1760">
        <v>1.9999300000000001E-2</v>
      </c>
    </row>
    <row r="1761" spans="1:6">
      <c r="A1761" t="str">
        <f t="shared" si="27"/>
        <v>DMoMH72CZ163</v>
      </c>
      <c r="B1761" t="s">
        <v>53</v>
      </c>
      <c r="C1761" t="s">
        <v>57</v>
      </c>
      <c r="D1761" t="s">
        <v>44</v>
      </c>
      <c r="E1761">
        <v>3</v>
      </c>
      <c r="F1761">
        <v>0.75</v>
      </c>
    </row>
    <row r="1762" spans="1:6">
      <c r="A1762" t="str">
        <f t="shared" si="27"/>
        <v>DMoMH72CZ164</v>
      </c>
      <c r="B1762" t="s">
        <v>53</v>
      </c>
      <c r="C1762" t="s">
        <v>57</v>
      </c>
      <c r="D1762" t="s">
        <v>44</v>
      </c>
      <c r="E1762">
        <v>4</v>
      </c>
      <c r="F1762">
        <v>1.9999200000000002E-2</v>
      </c>
    </row>
    <row r="1763" spans="1:6">
      <c r="A1763" t="str">
        <f t="shared" si="27"/>
        <v>DMoMH72CZ165</v>
      </c>
      <c r="B1763" t="s">
        <v>53</v>
      </c>
      <c r="C1763" t="s">
        <v>57</v>
      </c>
      <c r="D1763" t="s">
        <v>44</v>
      </c>
      <c r="E1763">
        <v>5</v>
      </c>
      <c r="F1763">
        <v>5.9314899999999997E-2</v>
      </c>
    </row>
    <row r="1764" spans="1:6">
      <c r="A1764" t="str">
        <f t="shared" si="27"/>
        <v>DMoMH85CZ011</v>
      </c>
      <c r="B1764" t="s">
        <v>53</v>
      </c>
      <c r="C1764" t="s">
        <v>58</v>
      </c>
      <c r="D1764" t="s">
        <v>28</v>
      </c>
      <c r="E1764">
        <v>1</v>
      </c>
      <c r="F1764">
        <v>0.50541400000000003</v>
      </c>
    </row>
    <row r="1765" spans="1:6">
      <c r="A1765" t="str">
        <f t="shared" si="27"/>
        <v>DMoMH85CZ012</v>
      </c>
      <c r="B1765" t="s">
        <v>53</v>
      </c>
      <c r="C1765" t="s">
        <v>58</v>
      </c>
      <c r="D1765" t="s">
        <v>28</v>
      </c>
      <c r="E1765">
        <v>2</v>
      </c>
      <c r="F1765">
        <v>0.135573</v>
      </c>
    </row>
    <row r="1766" spans="1:6">
      <c r="A1766" t="str">
        <f t="shared" si="27"/>
        <v>DMoMH85CZ013</v>
      </c>
      <c r="B1766" t="s">
        <v>53</v>
      </c>
      <c r="C1766" t="s">
        <v>58</v>
      </c>
      <c r="D1766" t="s">
        <v>28</v>
      </c>
      <c r="E1766">
        <v>3</v>
      </c>
      <c r="F1766">
        <v>0.21832799999999999</v>
      </c>
    </row>
    <row r="1767" spans="1:6">
      <c r="A1767" t="str">
        <f t="shared" si="27"/>
        <v>DMoMH85CZ014</v>
      </c>
      <c r="B1767" t="s">
        <v>53</v>
      </c>
      <c r="C1767" t="s">
        <v>58</v>
      </c>
      <c r="D1767" t="s">
        <v>28</v>
      </c>
      <c r="E1767">
        <v>4</v>
      </c>
      <c r="F1767">
        <v>7.1204000000000003E-2</v>
      </c>
    </row>
    <row r="1768" spans="1:6">
      <c r="A1768" t="str">
        <f t="shared" si="27"/>
        <v>DMoMH85CZ015</v>
      </c>
      <c r="B1768" t="s">
        <v>53</v>
      </c>
      <c r="C1768" t="s">
        <v>58</v>
      </c>
      <c r="D1768" t="s">
        <v>28</v>
      </c>
      <c r="E1768">
        <v>5</v>
      </c>
      <c r="F1768">
        <v>6.9481399999999999E-2</v>
      </c>
    </row>
    <row r="1769" spans="1:6">
      <c r="A1769" t="str">
        <f t="shared" si="27"/>
        <v>DMoMH85CZ021</v>
      </c>
      <c r="B1769" t="s">
        <v>53</v>
      </c>
      <c r="C1769" t="s">
        <v>58</v>
      </c>
      <c r="D1769" t="s">
        <v>30</v>
      </c>
      <c r="E1769">
        <v>1</v>
      </c>
      <c r="F1769">
        <v>0.14247599999999999</v>
      </c>
    </row>
    <row r="1770" spans="1:6">
      <c r="A1770" t="str">
        <f t="shared" si="27"/>
        <v>DMoMH85CZ022</v>
      </c>
      <c r="B1770" t="s">
        <v>53</v>
      </c>
      <c r="C1770" t="s">
        <v>58</v>
      </c>
      <c r="D1770" t="s">
        <v>30</v>
      </c>
      <c r="E1770">
        <v>2</v>
      </c>
      <c r="F1770">
        <v>0.149141</v>
      </c>
    </row>
    <row r="1771" spans="1:6">
      <c r="A1771" t="str">
        <f t="shared" si="27"/>
        <v>DMoMH85CZ023</v>
      </c>
      <c r="B1771" t="s">
        <v>53</v>
      </c>
      <c r="C1771" t="s">
        <v>58</v>
      </c>
      <c r="D1771" t="s">
        <v>30</v>
      </c>
      <c r="E1771">
        <v>3</v>
      </c>
      <c r="F1771">
        <v>0.53560600000000003</v>
      </c>
    </row>
    <row r="1772" spans="1:6">
      <c r="A1772" t="str">
        <f t="shared" si="27"/>
        <v>DMoMH85CZ024</v>
      </c>
      <c r="B1772" t="s">
        <v>53</v>
      </c>
      <c r="C1772" t="s">
        <v>58</v>
      </c>
      <c r="D1772" t="s">
        <v>30</v>
      </c>
      <c r="E1772">
        <v>4</v>
      </c>
      <c r="F1772">
        <v>8.7185899999999997E-2</v>
      </c>
    </row>
    <row r="1773" spans="1:6">
      <c r="A1773" t="str">
        <f t="shared" si="27"/>
        <v>DMoMH85CZ025</v>
      </c>
      <c r="B1773" t="s">
        <v>53</v>
      </c>
      <c r="C1773" t="s">
        <v>58</v>
      </c>
      <c r="D1773" t="s">
        <v>30</v>
      </c>
      <c r="E1773">
        <v>5</v>
      </c>
      <c r="F1773">
        <v>8.5590700000000006E-2</v>
      </c>
    </row>
    <row r="1774" spans="1:6">
      <c r="A1774" t="str">
        <f t="shared" si="27"/>
        <v>DMoMH85CZ031</v>
      </c>
      <c r="B1774" t="s">
        <v>53</v>
      </c>
      <c r="C1774" t="s">
        <v>58</v>
      </c>
      <c r="D1774" t="s">
        <v>31</v>
      </c>
      <c r="E1774">
        <v>1</v>
      </c>
      <c r="F1774">
        <v>5.83708E-2</v>
      </c>
    </row>
    <row r="1775" spans="1:6">
      <c r="A1775" t="str">
        <f t="shared" si="27"/>
        <v>DMoMH85CZ032</v>
      </c>
      <c r="B1775" t="s">
        <v>53</v>
      </c>
      <c r="C1775" t="s">
        <v>58</v>
      </c>
      <c r="D1775" t="s">
        <v>31</v>
      </c>
      <c r="E1775">
        <v>2</v>
      </c>
      <c r="F1775">
        <v>0.29210900000000001</v>
      </c>
    </row>
    <row r="1776" spans="1:6">
      <c r="A1776" t="str">
        <f t="shared" si="27"/>
        <v>DMoMH85CZ033</v>
      </c>
      <c r="B1776" t="s">
        <v>53</v>
      </c>
      <c r="C1776" t="s">
        <v>58</v>
      </c>
      <c r="D1776" t="s">
        <v>31</v>
      </c>
      <c r="E1776">
        <v>3</v>
      </c>
      <c r="F1776">
        <v>0.45178099999999999</v>
      </c>
    </row>
    <row r="1777" spans="1:6">
      <c r="A1777" t="str">
        <f t="shared" si="27"/>
        <v>DMoMH85CZ034</v>
      </c>
      <c r="B1777" t="s">
        <v>53</v>
      </c>
      <c r="C1777" t="s">
        <v>58</v>
      </c>
      <c r="D1777" t="s">
        <v>31</v>
      </c>
      <c r="E1777">
        <v>4</v>
      </c>
      <c r="F1777">
        <v>0.14773900000000001</v>
      </c>
    </row>
    <row r="1778" spans="1:6">
      <c r="A1778" t="str">
        <f t="shared" si="27"/>
        <v>DMoMH85CZ035</v>
      </c>
      <c r="B1778" t="s">
        <v>53</v>
      </c>
      <c r="C1778" t="s">
        <v>58</v>
      </c>
      <c r="D1778" t="s">
        <v>31</v>
      </c>
      <c r="E1778">
        <v>5</v>
      </c>
      <c r="F1778">
        <v>0.05</v>
      </c>
    </row>
    <row r="1779" spans="1:6">
      <c r="A1779" t="str">
        <f t="shared" si="27"/>
        <v>DMoMH85CZ041</v>
      </c>
      <c r="B1779" t="s">
        <v>53</v>
      </c>
      <c r="C1779" t="s">
        <v>58</v>
      </c>
      <c r="D1779" t="s">
        <v>32</v>
      </c>
      <c r="E1779">
        <v>1</v>
      </c>
      <c r="F1779">
        <v>1.9999300000000001E-2</v>
      </c>
    </row>
    <row r="1780" spans="1:6">
      <c r="A1780" t="str">
        <f t="shared" si="27"/>
        <v>DMoMH85CZ042</v>
      </c>
      <c r="B1780" t="s">
        <v>53</v>
      </c>
      <c r="C1780" t="s">
        <v>58</v>
      </c>
      <c r="D1780" t="s">
        <v>32</v>
      </c>
      <c r="E1780">
        <v>2</v>
      </c>
      <c r="F1780">
        <v>7.0169400000000007E-2</v>
      </c>
    </row>
    <row r="1781" spans="1:6">
      <c r="A1781" t="str">
        <f t="shared" si="27"/>
        <v>DMoMH85CZ043</v>
      </c>
      <c r="B1781" t="s">
        <v>53</v>
      </c>
      <c r="C1781" t="s">
        <v>58</v>
      </c>
      <c r="D1781" t="s">
        <v>32</v>
      </c>
      <c r="E1781">
        <v>3</v>
      </c>
      <c r="F1781">
        <v>1.9998999999999999E-2</v>
      </c>
    </row>
    <row r="1782" spans="1:6">
      <c r="A1782" t="str">
        <f t="shared" si="27"/>
        <v>DMoMH85CZ044</v>
      </c>
      <c r="B1782" t="s">
        <v>53</v>
      </c>
      <c r="C1782" t="s">
        <v>58</v>
      </c>
      <c r="D1782" t="s">
        <v>32</v>
      </c>
      <c r="E1782">
        <v>4</v>
      </c>
      <c r="F1782">
        <v>0.75</v>
      </c>
    </row>
    <row r="1783" spans="1:6">
      <c r="A1783" t="str">
        <f t="shared" si="27"/>
        <v>DMoMH85CZ045</v>
      </c>
      <c r="B1783" t="s">
        <v>53</v>
      </c>
      <c r="C1783" t="s">
        <v>58</v>
      </c>
      <c r="D1783" t="s">
        <v>32</v>
      </c>
      <c r="E1783">
        <v>5</v>
      </c>
      <c r="F1783">
        <v>0.13983200000000001</v>
      </c>
    </row>
    <row r="1784" spans="1:6">
      <c r="A1784" t="str">
        <f t="shared" si="27"/>
        <v>DMoMH85CZ051</v>
      </c>
      <c r="B1784" t="s">
        <v>53</v>
      </c>
      <c r="C1784" t="s">
        <v>58</v>
      </c>
      <c r="D1784" t="s">
        <v>33</v>
      </c>
      <c r="E1784">
        <v>1</v>
      </c>
      <c r="F1784">
        <v>0.300369</v>
      </c>
    </row>
    <row r="1785" spans="1:6">
      <c r="A1785" t="str">
        <f t="shared" si="27"/>
        <v>DMoMH85CZ052</v>
      </c>
      <c r="B1785" t="s">
        <v>53</v>
      </c>
      <c r="C1785" t="s">
        <v>58</v>
      </c>
      <c r="D1785" t="s">
        <v>33</v>
      </c>
      <c r="E1785">
        <v>2</v>
      </c>
      <c r="F1785">
        <v>0.40174599999999999</v>
      </c>
    </row>
    <row r="1786" spans="1:6">
      <c r="A1786" t="str">
        <f t="shared" si="27"/>
        <v>DMoMH85CZ053</v>
      </c>
      <c r="B1786" t="s">
        <v>53</v>
      </c>
      <c r="C1786" t="s">
        <v>58</v>
      </c>
      <c r="D1786" t="s">
        <v>33</v>
      </c>
      <c r="E1786">
        <v>3</v>
      </c>
      <c r="F1786">
        <v>0.02</v>
      </c>
    </row>
    <row r="1787" spans="1:6">
      <c r="A1787" t="str">
        <f t="shared" si="27"/>
        <v>DMoMH85CZ054</v>
      </c>
      <c r="B1787" t="s">
        <v>53</v>
      </c>
      <c r="C1787" t="s">
        <v>58</v>
      </c>
      <c r="D1787" t="s">
        <v>33</v>
      </c>
      <c r="E1787">
        <v>4</v>
      </c>
      <c r="F1787">
        <v>2.3565599999999999E-2</v>
      </c>
    </row>
    <row r="1788" spans="1:6">
      <c r="A1788" t="str">
        <f t="shared" si="27"/>
        <v>DMoMH85CZ055</v>
      </c>
      <c r="B1788" t="s">
        <v>53</v>
      </c>
      <c r="C1788" t="s">
        <v>58</v>
      </c>
      <c r="D1788" t="s">
        <v>33</v>
      </c>
      <c r="E1788">
        <v>5</v>
      </c>
      <c r="F1788">
        <v>0.25431999999999999</v>
      </c>
    </row>
    <row r="1789" spans="1:6">
      <c r="A1789" t="str">
        <f t="shared" si="27"/>
        <v>DMoMH85CZ061</v>
      </c>
      <c r="B1789" t="s">
        <v>53</v>
      </c>
      <c r="C1789" t="s">
        <v>58</v>
      </c>
      <c r="D1789" t="s">
        <v>34</v>
      </c>
      <c r="E1789">
        <v>1</v>
      </c>
      <c r="F1789">
        <v>0.02</v>
      </c>
    </row>
    <row r="1790" spans="1:6">
      <c r="A1790" t="str">
        <f t="shared" si="27"/>
        <v>DMoMH85CZ062</v>
      </c>
      <c r="B1790" t="s">
        <v>53</v>
      </c>
      <c r="C1790" t="s">
        <v>58</v>
      </c>
      <c r="D1790" t="s">
        <v>34</v>
      </c>
      <c r="E1790">
        <v>2</v>
      </c>
      <c r="F1790">
        <v>0.15929299999999999</v>
      </c>
    </row>
    <row r="1791" spans="1:6">
      <c r="A1791" t="str">
        <f t="shared" si="27"/>
        <v>DMoMH85CZ063</v>
      </c>
      <c r="B1791" t="s">
        <v>53</v>
      </c>
      <c r="C1791" t="s">
        <v>58</v>
      </c>
      <c r="D1791" t="s">
        <v>34</v>
      </c>
      <c r="E1791">
        <v>3</v>
      </c>
      <c r="F1791">
        <v>0.209061</v>
      </c>
    </row>
    <row r="1792" spans="1:6">
      <c r="A1792" t="str">
        <f t="shared" si="27"/>
        <v>DMoMH85CZ064</v>
      </c>
      <c r="B1792" t="s">
        <v>53</v>
      </c>
      <c r="C1792" t="s">
        <v>58</v>
      </c>
      <c r="D1792" t="s">
        <v>34</v>
      </c>
      <c r="E1792">
        <v>4</v>
      </c>
      <c r="F1792">
        <v>0.172152</v>
      </c>
    </row>
    <row r="1793" spans="1:6">
      <c r="A1793" t="str">
        <f t="shared" si="27"/>
        <v>DMoMH85CZ065</v>
      </c>
      <c r="B1793" t="s">
        <v>53</v>
      </c>
      <c r="C1793" t="s">
        <v>58</v>
      </c>
      <c r="D1793" t="s">
        <v>34</v>
      </c>
      <c r="E1793">
        <v>5</v>
      </c>
      <c r="F1793">
        <v>0.439494</v>
      </c>
    </row>
    <row r="1794" spans="1:6">
      <c r="A1794" t="str">
        <f t="shared" si="27"/>
        <v>DMoMH85CZ071</v>
      </c>
      <c r="B1794" t="s">
        <v>53</v>
      </c>
      <c r="C1794" t="s">
        <v>58</v>
      </c>
      <c r="D1794" t="s">
        <v>35</v>
      </c>
      <c r="E1794">
        <v>1</v>
      </c>
      <c r="F1794">
        <v>2.0000899999999999E-2</v>
      </c>
    </row>
    <row r="1795" spans="1:6">
      <c r="A1795" t="str">
        <f t="shared" si="27"/>
        <v>DMoMH85CZ072</v>
      </c>
      <c r="B1795" t="s">
        <v>53</v>
      </c>
      <c r="C1795" t="s">
        <v>58</v>
      </c>
      <c r="D1795" t="s">
        <v>35</v>
      </c>
      <c r="E1795">
        <v>2</v>
      </c>
      <c r="F1795">
        <v>0.474609</v>
      </c>
    </row>
    <row r="1796" spans="1:6">
      <c r="A1796" t="str">
        <f t="shared" si="27"/>
        <v>DMoMH85CZ073</v>
      </c>
      <c r="B1796" t="s">
        <v>53</v>
      </c>
      <c r="C1796" t="s">
        <v>58</v>
      </c>
      <c r="D1796" t="s">
        <v>35</v>
      </c>
      <c r="E1796">
        <v>3</v>
      </c>
      <c r="F1796">
        <v>0.21160699999999999</v>
      </c>
    </row>
    <row r="1797" spans="1:6">
      <c r="A1797" t="str">
        <f t="shared" ref="A1797:A1843" si="28">B1797&amp;C1797&amp;D1797&amp;E1797</f>
        <v>DMoMH85CZ074</v>
      </c>
      <c r="B1797" t="s">
        <v>53</v>
      </c>
      <c r="C1797" t="s">
        <v>58</v>
      </c>
      <c r="D1797" t="s">
        <v>35</v>
      </c>
      <c r="E1797">
        <v>4</v>
      </c>
      <c r="F1797">
        <v>3.11291E-2</v>
      </c>
    </row>
    <row r="1798" spans="1:6">
      <c r="A1798" t="str">
        <f t="shared" si="28"/>
        <v>DMoMH85CZ075</v>
      </c>
      <c r="B1798" t="s">
        <v>53</v>
      </c>
      <c r="C1798" t="s">
        <v>58</v>
      </c>
      <c r="D1798" t="s">
        <v>35</v>
      </c>
      <c r="E1798">
        <v>5</v>
      </c>
      <c r="F1798">
        <v>0.262654</v>
      </c>
    </row>
    <row r="1799" spans="1:6">
      <c r="A1799" t="str">
        <f t="shared" si="28"/>
        <v>DMoMH85CZ081</v>
      </c>
      <c r="B1799" t="s">
        <v>53</v>
      </c>
      <c r="C1799" t="s">
        <v>58</v>
      </c>
      <c r="D1799" t="s">
        <v>36</v>
      </c>
      <c r="E1799">
        <v>1</v>
      </c>
      <c r="F1799">
        <v>0.15345400000000001</v>
      </c>
    </row>
    <row r="1800" spans="1:6">
      <c r="A1800" t="str">
        <f t="shared" si="28"/>
        <v>DMoMH85CZ082</v>
      </c>
      <c r="B1800" t="s">
        <v>53</v>
      </c>
      <c r="C1800" t="s">
        <v>58</v>
      </c>
      <c r="D1800" t="s">
        <v>36</v>
      </c>
      <c r="E1800">
        <v>2</v>
      </c>
      <c r="F1800">
        <v>2.4294699999999999E-2</v>
      </c>
    </row>
    <row r="1801" spans="1:6">
      <c r="A1801" t="str">
        <f t="shared" si="28"/>
        <v>DMoMH85CZ083</v>
      </c>
      <c r="B1801" t="s">
        <v>53</v>
      </c>
      <c r="C1801" t="s">
        <v>58</v>
      </c>
      <c r="D1801" t="s">
        <v>36</v>
      </c>
      <c r="E1801">
        <v>3</v>
      </c>
      <c r="F1801">
        <v>0.02</v>
      </c>
    </row>
    <row r="1802" spans="1:6">
      <c r="A1802" t="str">
        <f t="shared" si="28"/>
        <v>DMoMH85CZ084</v>
      </c>
      <c r="B1802" t="s">
        <v>53</v>
      </c>
      <c r="C1802" t="s">
        <v>58</v>
      </c>
      <c r="D1802" t="s">
        <v>36</v>
      </c>
      <c r="E1802">
        <v>4</v>
      </c>
      <c r="F1802">
        <v>0.135521</v>
      </c>
    </row>
    <row r="1803" spans="1:6">
      <c r="A1803" t="str">
        <f t="shared" si="28"/>
        <v>DMoMH85CZ085</v>
      </c>
      <c r="B1803" t="s">
        <v>53</v>
      </c>
      <c r="C1803" t="s">
        <v>58</v>
      </c>
      <c r="D1803" t="s">
        <v>36</v>
      </c>
      <c r="E1803">
        <v>5</v>
      </c>
      <c r="F1803">
        <v>0.66673000000000004</v>
      </c>
    </row>
    <row r="1804" spans="1:6">
      <c r="A1804" t="str">
        <f t="shared" si="28"/>
        <v>DMoMH85CZ091</v>
      </c>
      <c r="B1804" t="s">
        <v>53</v>
      </c>
      <c r="C1804" t="s">
        <v>58</v>
      </c>
      <c r="D1804" t="s">
        <v>37</v>
      </c>
      <c r="E1804">
        <v>1</v>
      </c>
      <c r="F1804">
        <v>0.13397100000000001</v>
      </c>
    </row>
    <row r="1805" spans="1:6">
      <c r="A1805" t="str">
        <f t="shared" si="28"/>
        <v>DMoMH85CZ092</v>
      </c>
      <c r="B1805" t="s">
        <v>53</v>
      </c>
      <c r="C1805" t="s">
        <v>58</v>
      </c>
      <c r="D1805" t="s">
        <v>37</v>
      </c>
      <c r="E1805">
        <v>2</v>
      </c>
      <c r="F1805">
        <v>6.8362999999999993E-2</v>
      </c>
    </row>
    <row r="1806" spans="1:6">
      <c r="A1806" t="str">
        <f t="shared" si="28"/>
        <v>DMoMH85CZ093</v>
      </c>
      <c r="B1806" t="s">
        <v>53</v>
      </c>
      <c r="C1806" t="s">
        <v>58</v>
      </c>
      <c r="D1806" t="s">
        <v>37</v>
      </c>
      <c r="E1806">
        <v>3</v>
      </c>
      <c r="F1806">
        <v>0.44623499999999999</v>
      </c>
    </row>
    <row r="1807" spans="1:6">
      <c r="A1807" t="str">
        <f t="shared" si="28"/>
        <v>DMoMH85CZ094</v>
      </c>
      <c r="B1807" t="s">
        <v>53</v>
      </c>
      <c r="C1807" t="s">
        <v>58</v>
      </c>
      <c r="D1807" t="s">
        <v>37</v>
      </c>
      <c r="E1807">
        <v>4</v>
      </c>
      <c r="F1807">
        <v>2.8558799999999999E-2</v>
      </c>
    </row>
    <row r="1808" spans="1:6">
      <c r="A1808" t="str">
        <f t="shared" si="28"/>
        <v>DMoMH85CZ095</v>
      </c>
      <c r="B1808" t="s">
        <v>53</v>
      </c>
      <c r="C1808" t="s">
        <v>58</v>
      </c>
      <c r="D1808" t="s">
        <v>37</v>
      </c>
      <c r="E1808">
        <v>5</v>
      </c>
      <c r="F1808">
        <v>0.32287300000000002</v>
      </c>
    </row>
    <row r="1809" spans="1:6">
      <c r="A1809" t="str">
        <f t="shared" si="28"/>
        <v>DMoMH85CZ101</v>
      </c>
      <c r="B1809" t="s">
        <v>53</v>
      </c>
      <c r="C1809" t="s">
        <v>58</v>
      </c>
      <c r="D1809" t="s">
        <v>38</v>
      </c>
      <c r="E1809">
        <v>1</v>
      </c>
      <c r="F1809">
        <v>7.7694600000000003E-2</v>
      </c>
    </row>
    <row r="1810" spans="1:6">
      <c r="A1810" t="str">
        <f t="shared" si="28"/>
        <v>DMoMH85CZ102</v>
      </c>
      <c r="B1810" t="s">
        <v>53</v>
      </c>
      <c r="C1810" t="s">
        <v>58</v>
      </c>
      <c r="D1810" t="s">
        <v>38</v>
      </c>
      <c r="E1810">
        <v>2</v>
      </c>
      <c r="F1810">
        <v>0.12286900000000001</v>
      </c>
    </row>
    <row r="1811" spans="1:6">
      <c r="A1811" t="str">
        <f t="shared" si="28"/>
        <v>DMoMH85CZ103</v>
      </c>
      <c r="B1811" t="s">
        <v>53</v>
      </c>
      <c r="C1811" t="s">
        <v>58</v>
      </c>
      <c r="D1811" t="s">
        <v>38</v>
      </c>
      <c r="E1811">
        <v>3</v>
      </c>
      <c r="F1811">
        <v>0.23628299999999999</v>
      </c>
    </row>
    <row r="1812" spans="1:6">
      <c r="A1812" t="str">
        <f t="shared" si="28"/>
        <v>DMoMH85CZ104</v>
      </c>
      <c r="B1812" t="s">
        <v>53</v>
      </c>
      <c r="C1812" t="s">
        <v>58</v>
      </c>
      <c r="D1812" t="s">
        <v>38</v>
      </c>
      <c r="E1812">
        <v>4</v>
      </c>
      <c r="F1812">
        <v>0.34101900000000002</v>
      </c>
    </row>
    <row r="1813" spans="1:6">
      <c r="A1813" t="str">
        <f t="shared" si="28"/>
        <v>DMoMH85CZ105</v>
      </c>
      <c r="B1813" t="s">
        <v>53</v>
      </c>
      <c r="C1813" t="s">
        <v>58</v>
      </c>
      <c r="D1813" t="s">
        <v>38</v>
      </c>
      <c r="E1813">
        <v>5</v>
      </c>
      <c r="F1813">
        <v>0.222135</v>
      </c>
    </row>
    <row r="1814" spans="1:6">
      <c r="A1814" t="str">
        <f t="shared" si="28"/>
        <v>DMoMH85CZ111</v>
      </c>
      <c r="B1814" t="s">
        <v>53</v>
      </c>
      <c r="C1814" t="s">
        <v>58</v>
      </c>
      <c r="D1814" t="s">
        <v>39</v>
      </c>
      <c r="E1814">
        <v>1</v>
      </c>
      <c r="F1814">
        <v>0.189995</v>
      </c>
    </row>
    <row r="1815" spans="1:6">
      <c r="A1815" t="str">
        <f t="shared" si="28"/>
        <v>DMoMH85CZ112</v>
      </c>
      <c r="B1815" t="s">
        <v>53</v>
      </c>
      <c r="C1815" t="s">
        <v>58</v>
      </c>
      <c r="D1815" t="s">
        <v>39</v>
      </c>
      <c r="E1815">
        <v>2</v>
      </c>
      <c r="F1815">
        <v>1.9999400000000001E-2</v>
      </c>
    </row>
    <row r="1816" spans="1:6">
      <c r="A1816" t="str">
        <f t="shared" si="28"/>
        <v>DMoMH85CZ113</v>
      </c>
      <c r="B1816" t="s">
        <v>53</v>
      </c>
      <c r="C1816" t="s">
        <v>58</v>
      </c>
      <c r="D1816" t="s">
        <v>39</v>
      </c>
      <c r="E1816">
        <v>3</v>
      </c>
      <c r="F1816">
        <v>1.9998999999999999E-2</v>
      </c>
    </row>
    <row r="1817" spans="1:6">
      <c r="A1817" t="str">
        <f t="shared" si="28"/>
        <v>DMoMH85CZ114</v>
      </c>
      <c r="B1817" t="s">
        <v>53</v>
      </c>
      <c r="C1817" t="s">
        <v>58</v>
      </c>
      <c r="D1817" t="s">
        <v>39</v>
      </c>
      <c r="E1817">
        <v>4</v>
      </c>
      <c r="F1817">
        <v>2.0006599999999999E-2</v>
      </c>
    </row>
    <row r="1818" spans="1:6">
      <c r="A1818" t="str">
        <f t="shared" si="28"/>
        <v>DMoMH85CZ115</v>
      </c>
      <c r="B1818" t="s">
        <v>53</v>
      </c>
      <c r="C1818" t="s">
        <v>58</v>
      </c>
      <c r="D1818" t="s">
        <v>39</v>
      </c>
      <c r="E1818">
        <v>5</v>
      </c>
      <c r="F1818">
        <v>0.75</v>
      </c>
    </row>
    <row r="1819" spans="1:6">
      <c r="A1819" t="str">
        <f t="shared" si="28"/>
        <v>DMoMH85CZ121</v>
      </c>
      <c r="B1819" t="s">
        <v>53</v>
      </c>
      <c r="C1819" t="s">
        <v>58</v>
      </c>
      <c r="D1819" t="s">
        <v>40</v>
      </c>
      <c r="E1819">
        <v>1</v>
      </c>
      <c r="F1819">
        <v>2.0000899999999999E-2</v>
      </c>
    </row>
    <row r="1820" spans="1:6">
      <c r="A1820" t="str">
        <f t="shared" si="28"/>
        <v>DMoMH85CZ122</v>
      </c>
      <c r="B1820" t="s">
        <v>53</v>
      </c>
      <c r="C1820" t="s">
        <v>58</v>
      </c>
      <c r="D1820" t="s">
        <v>40</v>
      </c>
      <c r="E1820">
        <v>2</v>
      </c>
      <c r="F1820">
        <v>0.19173299999999999</v>
      </c>
    </row>
    <row r="1821" spans="1:6">
      <c r="A1821" t="str">
        <f t="shared" si="28"/>
        <v>DMoMH85CZ123</v>
      </c>
      <c r="B1821" t="s">
        <v>53</v>
      </c>
      <c r="C1821" t="s">
        <v>58</v>
      </c>
      <c r="D1821" t="s">
        <v>40</v>
      </c>
      <c r="E1821">
        <v>3</v>
      </c>
      <c r="F1821">
        <v>0.14083899999999999</v>
      </c>
    </row>
    <row r="1822" spans="1:6">
      <c r="A1822" t="str">
        <f t="shared" si="28"/>
        <v>DMoMH85CZ124</v>
      </c>
      <c r="B1822" t="s">
        <v>53</v>
      </c>
      <c r="C1822" t="s">
        <v>58</v>
      </c>
      <c r="D1822" t="s">
        <v>40</v>
      </c>
      <c r="E1822">
        <v>4</v>
      </c>
      <c r="F1822">
        <v>0.18873599999999999</v>
      </c>
    </row>
    <row r="1823" spans="1:6">
      <c r="A1823" t="str">
        <f t="shared" si="28"/>
        <v>DMoMH85CZ125</v>
      </c>
      <c r="B1823" t="s">
        <v>53</v>
      </c>
      <c r="C1823" t="s">
        <v>58</v>
      </c>
      <c r="D1823" t="s">
        <v>40</v>
      </c>
      <c r="E1823">
        <v>5</v>
      </c>
      <c r="F1823">
        <v>0.45869199999999999</v>
      </c>
    </row>
    <row r="1824" spans="1:6">
      <c r="A1824" t="str">
        <f t="shared" si="28"/>
        <v>DMoMH85CZ131</v>
      </c>
      <c r="B1824" t="s">
        <v>53</v>
      </c>
      <c r="C1824" t="s">
        <v>58</v>
      </c>
      <c r="D1824" t="s">
        <v>41</v>
      </c>
      <c r="E1824">
        <v>1</v>
      </c>
      <c r="F1824">
        <v>5.8905399999999997E-2</v>
      </c>
    </row>
    <row r="1825" spans="1:6">
      <c r="A1825" t="str">
        <f t="shared" si="28"/>
        <v>DMoMH85CZ132</v>
      </c>
      <c r="B1825" t="s">
        <v>53</v>
      </c>
      <c r="C1825" t="s">
        <v>58</v>
      </c>
      <c r="D1825" t="s">
        <v>41</v>
      </c>
      <c r="E1825">
        <v>2</v>
      </c>
      <c r="F1825">
        <v>0.02</v>
      </c>
    </row>
    <row r="1826" spans="1:6">
      <c r="A1826" t="str">
        <f t="shared" si="28"/>
        <v>DMoMH85CZ133</v>
      </c>
      <c r="B1826" t="s">
        <v>53</v>
      </c>
      <c r="C1826" t="s">
        <v>58</v>
      </c>
      <c r="D1826" t="s">
        <v>41</v>
      </c>
      <c r="E1826">
        <v>3</v>
      </c>
      <c r="F1826">
        <v>0.51567499999999999</v>
      </c>
    </row>
    <row r="1827" spans="1:6">
      <c r="A1827" t="str">
        <f t="shared" si="28"/>
        <v>DMoMH85CZ134</v>
      </c>
      <c r="B1827" t="s">
        <v>53</v>
      </c>
      <c r="C1827" t="s">
        <v>58</v>
      </c>
      <c r="D1827" t="s">
        <v>41</v>
      </c>
      <c r="E1827">
        <v>4</v>
      </c>
      <c r="F1827">
        <v>0.21932399999999999</v>
      </c>
    </row>
    <row r="1828" spans="1:6">
      <c r="A1828" t="str">
        <f t="shared" si="28"/>
        <v>DMoMH85CZ135</v>
      </c>
      <c r="B1828" t="s">
        <v>53</v>
      </c>
      <c r="C1828" t="s">
        <v>58</v>
      </c>
      <c r="D1828" t="s">
        <v>41</v>
      </c>
      <c r="E1828">
        <v>5</v>
      </c>
      <c r="F1828">
        <v>0.18609500000000001</v>
      </c>
    </row>
    <row r="1829" spans="1:6">
      <c r="A1829" t="str">
        <f t="shared" si="28"/>
        <v>DMoMH85CZ141</v>
      </c>
      <c r="B1829" t="s">
        <v>53</v>
      </c>
      <c r="C1829" t="s">
        <v>58</v>
      </c>
      <c r="D1829" t="s">
        <v>42</v>
      </c>
      <c r="E1829">
        <v>1</v>
      </c>
      <c r="F1829">
        <v>0.121335</v>
      </c>
    </row>
    <row r="1830" spans="1:6">
      <c r="A1830" t="str">
        <f t="shared" si="28"/>
        <v>DMoMH85CZ142</v>
      </c>
      <c r="B1830" t="s">
        <v>53</v>
      </c>
      <c r="C1830" t="s">
        <v>58</v>
      </c>
      <c r="D1830" t="s">
        <v>42</v>
      </c>
      <c r="E1830">
        <v>2</v>
      </c>
      <c r="F1830">
        <v>2.0019200000000001E-2</v>
      </c>
    </row>
    <row r="1831" spans="1:6">
      <c r="A1831" t="str">
        <f t="shared" si="28"/>
        <v>DMoMH85CZ143</v>
      </c>
      <c r="B1831" t="s">
        <v>53</v>
      </c>
      <c r="C1831" t="s">
        <v>58</v>
      </c>
      <c r="D1831" t="s">
        <v>42</v>
      </c>
      <c r="E1831">
        <v>3</v>
      </c>
      <c r="F1831">
        <v>0.18013499999999999</v>
      </c>
    </row>
    <row r="1832" spans="1:6">
      <c r="A1832" t="str">
        <f t="shared" si="28"/>
        <v>DMoMH85CZ144</v>
      </c>
      <c r="B1832" t="s">
        <v>53</v>
      </c>
      <c r="C1832" t="s">
        <v>58</v>
      </c>
      <c r="D1832" t="s">
        <v>42</v>
      </c>
      <c r="E1832">
        <v>4</v>
      </c>
      <c r="F1832">
        <v>0.27202999999999999</v>
      </c>
    </row>
    <row r="1833" spans="1:6">
      <c r="A1833" t="str">
        <f t="shared" si="28"/>
        <v>DMoMH85CZ145</v>
      </c>
      <c r="B1833" t="s">
        <v>53</v>
      </c>
      <c r="C1833" t="s">
        <v>58</v>
      </c>
      <c r="D1833" t="s">
        <v>42</v>
      </c>
      <c r="E1833">
        <v>5</v>
      </c>
      <c r="F1833">
        <v>0.40648099999999998</v>
      </c>
    </row>
    <row r="1834" spans="1:6">
      <c r="A1834" t="str">
        <f t="shared" si="28"/>
        <v>DMoMH85CZ151</v>
      </c>
      <c r="B1834" t="s">
        <v>53</v>
      </c>
      <c r="C1834" t="s">
        <v>58</v>
      </c>
      <c r="D1834" t="s">
        <v>43</v>
      </c>
      <c r="E1834">
        <v>1</v>
      </c>
      <c r="F1834">
        <v>2.0000500000000001E-2</v>
      </c>
    </row>
    <row r="1835" spans="1:6">
      <c r="A1835" t="str">
        <f t="shared" si="28"/>
        <v>DMoMH85CZ152</v>
      </c>
      <c r="B1835" t="s">
        <v>53</v>
      </c>
      <c r="C1835" t="s">
        <v>58</v>
      </c>
      <c r="D1835" t="s">
        <v>43</v>
      </c>
      <c r="E1835">
        <v>2</v>
      </c>
      <c r="F1835">
        <v>1.9999599999999999E-2</v>
      </c>
    </row>
    <row r="1836" spans="1:6">
      <c r="A1836" t="str">
        <f t="shared" si="28"/>
        <v>DMoMH85CZ153</v>
      </c>
      <c r="B1836" t="s">
        <v>53</v>
      </c>
      <c r="C1836" t="s">
        <v>58</v>
      </c>
      <c r="D1836" t="s">
        <v>43</v>
      </c>
      <c r="E1836">
        <v>3</v>
      </c>
      <c r="F1836">
        <v>7.6886399999999994E-2</v>
      </c>
    </row>
    <row r="1837" spans="1:6">
      <c r="A1837" t="str">
        <f t="shared" si="28"/>
        <v>DMoMH85CZ154</v>
      </c>
      <c r="B1837" t="s">
        <v>53</v>
      </c>
      <c r="C1837" t="s">
        <v>58</v>
      </c>
      <c r="D1837" t="s">
        <v>43</v>
      </c>
      <c r="E1837">
        <v>4</v>
      </c>
      <c r="F1837">
        <v>0.25125199999999998</v>
      </c>
    </row>
    <row r="1838" spans="1:6">
      <c r="A1838" t="str">
        <f t="shared" si="28"/>
        <v>DMoMH85CZ155</v>
      </c>
      <c r="B1838" t="s">
        <v>53</v>
      </c>
      <c r="C1838" t="s">
        <v>58</v>
      </c>
      <c r="D1838" t="s">
        <v>43</v>
      </c>
      <c r="E1838">
        <v>5</v>
      </c>
      <c r="F1838">
        <v>0.63186200000000003</v>
      </c>
    </row>
    <row r="1839" spans="1:6">
      <c r="A1839" t="str">
        <f t="shared" si="28"/>
        <v>DMoMH85CZ161</v>
      </c>
      <c r="B1839" t="s">
        <v>53</v>
      </c>
      <c r="C1839" t="s">
        <v>58</v>
      </c>
      <c r="D1839" t="s">
        <v>44</v>
      </c>
      <c r="E1839">
        <v>1</v>
      </c>
      <c r="F1839">
        <v>0.16280700000000001</v>
      </c>
    </row>
    <row r="1840" spans="1:6">
      <c r="A1840" t="str">
        <f t="shared" si="28"/>
        <v>DMoMH85CZ162</v>
      </c>
      <c r="B1840" t="s">
        <v>53</v>
      </c>
      <c r="C1840" t="s">
        <v>58</v>
      </c>
      <c r="D1840" t="s">
        <v>44</v>
      </c>
      <c r="E1840">
        <v>2</v>
      </c>
      <c r="F1840">
        <v>0.24185699999999999</v>
      </c>
    </row>
    <row r="1841" spans="1:6">
      <c r="A1841" t="str">
        <f t="shared" si="28"/>
        <v>DMoMH85CZ163</v>
      </c>
      <c r="B1841" t="s">
        <v>53</v>
      </c>
      <c r="C1841" t="s">
        <v>58</v>
      </c>
      <c r="D1841" t="s">
        <v>44</v>
      </c>
      <c r="E1841">
        <v>3</v>
      </c>
      <c r="F1841">
        <v>0.10291500000000001</v>
      </c>
    </row>
    <row r="1842" spans="1:6">
      <c r="A1842" t="str">
        <f t="shared" si="28"/>
        <v>DMoMH85CZ164</v>
      </c>
      <c r="B1842" t="s">
        <v>53</v>
      </c>
      <c r="C1842" t="s">
        <v>58</v>
      </c>
      <c r="D1842" t="s">
        <v>44</v>
      </c>
      <c r="E1842">
        <v>4</v>
      </c>
      <c r="F1842">
        <v>0.20191100000000001</v>
      </c>
    </row>
    <row r="1843" spans="1:6">
      <c r="A1843" t="str">
        <f t="shared" si="28"/>
        <v>DMoMH85CZ165</v>
      </c>
      <c r="B1843" t="s">
        <v>53</v>
      </c>
      <c r="C1843" t="s">
        <v>58</v>
      </c>
      <c r="D1843" t="s">
        <v>44</v>
      </c>
      <c r="E1843">
        <v>5</v>
      </c>
      <c r="F1843">
        <v>0.29050900000000002</v>
      </c>
    </row>
  </sheetData>
  <autoFilter ref="B3:F3"/>
  <sortState ref="B4:F1843">
    <sortCondition descending="1" ref="B4:B1843"/>
    <sortCondition ref="C4:C1843"/>
    <sortCondition ref="D4:D1843"/>
    <sortCondition ref="E4:E184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</vt:lpstr>
      <vt:lpstr>SFm_ip_results</vt:lpstr>
      <vt:lpstr>CalcWts</vt:lpstr>
      <vt:lpstr>2017TstatSetting</vt:lpstr>
      <vt:lpstr>2017TstatWeights</vt:lpstr>
      <vt:lpstr>2017TstatUpload</vt:lpstr>
      <vt:lpstr>2017weightsUpload</vt:lpstr>
      <vt:lpstr>2014weights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Reeves</dc:creator>
  <cp:lastModifiedBy>Paul Reeves</cp:lastModifiedBy>
  <dcterms:created xsi:type="dcterms:W3CDTF">2016-04-02T19:04:18Z</dcterms:created>
  <dcterms:modified xsi:type="dcterms:W3CDTF">2016-08-18T16:38:34Z</dcterms:modified>
</cp:coreProperties>
</file>